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nand\data projects\Excel project\"/>
    </mc:Choice>
  </mc:AlternateContent>
  <xr:revisionPtr revIDLastSave="0" documentId="8_{602BAC03-AFB9-47FE-9228-7B759A0C6570}" xr6:coauthVersionLast="47" xr6:coauthVersionMax="47" xr10:uidLastSave="{00000000-0000-0000-0000-000000000000}"/>
  <bookViews>
    <workbookView xWindow="-108" yWindow="-108" windowWidth="23256" windowHeight="12456" xr2:uid="{4C0A367B-9FFF-4BF6-B4F8-58BFBED1D383}"/>
  </bookViews>
  <sheets>
    <sheet name="Income source" sheetId="6" r:id="rId1"/>
    <sheet name="Geographically" sheetId="7" r:id="rId2"/>
    <sheet name="Sales Process" sheetId="8" r:id="rId3"/>
    <sheet name="Project Status" sheetId="9" r:id="rId4"/>
    <sheet name="Pivot" sheetId="11" r:id="rId5"/>
    <sheet name="Datasets" sheetId="3" r:id="rId6"/>
  </sheets>
  <definedNames>
    <definedName name="Slicer_Year">#N/A</definedName>
    <definedName name="Slicer_Year1">#N/A</definedName>
    <definedName name="Slicer_Year2">#N/A</definedName>
  </definedNames>
  <calcPr calcId="191029"/>
  <pivotCaches>
    <pivotCache cacheId="3"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3" i="11" l="1"/>
  <c r="Y54" i="11"/>
  <c r="Y52" i="11"/>
  <c r="P71" i="11"/>
  <c r="O71" i="11"/>
  <c r="S64" i="11"/>
  <c r="R65" i="11"/>
  <c r="R64" i="11"/>
  <c r="R58" i="11"/>
  <c r="Q65" i="11"/>
  <c r="Q64" i="11"/>
  <c r="Q58" i="11"/>
  <c r="P65" i="11"/>
  <c r="P64" i="11"/>
  <c r="P58" i="11"/>
  <c r="R59" i="11"/>
  <c r="R52" i="11"/>
  <c r="Q59" i="11"/>
  <c r="P59" i="11"/>
  <c r="Q52" i="11"/>
  <c r="P53" i="11"/>
  <c r="R53" i="11"/>
  <c r="Q53" i="11"/>
  <c r="P52" i="11"/>
  <c r="Y31" i="11"/>
  <c r="Z31" i="11" s="1"/>
  <c r="G42" i="11"/>
  <c r="H42" i="11"/>
  <c r="G43" i="11"/>
  <c r="H43" i="11"/>
  <c r="G44" i="11"/>
  <c r="H44" i="11"/>
  <c r="G45" i="11"/>
  <c r="H45" i="11"/>
  <c r="G46" i="11"/>
  <c r="H46" i="11"/>
  <c r="H41" i="11"/>
  <c r="G41" i="11"/>
  <c r="E42" i="11"/>
  <c r="F42" i="11"/>
  <c r="E43" i="11"/>
  <c r="F43" i="11"/>
  <c r="E44" i="11"/>
  <c r="F44" i="11"/>
  <c r="E45" i="11"/>
  <c r="F45" i="11"/>
  <c r="E46" i="11"/>
  <c r="F46" i="11"/>
  <c r="F41" i="11"/>
  <c r="E41" i="11"/>
  <c r="L32" i="11"/>
  <c r="L33" i="11"/>
  <c r="L34" i="11"/>
  <c r="L35" i="11"/>
  <c r="L36" i="11"/>
  <c r="L31" i="11"/>
  <c r="K32" i="11"/>
  <c r="K33" i="11"/>
  <c r="K34" i="11"/>
  <c r="K35" i="11"/>
  <c r="K36" i="11"/>
  <c r="K31" i="11"/>
  <c r="L6" i="11"/>
  <c r="L7" i="11"/>
  <c r="L8" i="11"/>
  <c r="L9" i="11"/>
  <c r="L10" i="11"/>
  <c r="AX7" i="11"/>
  <c r="AY7" i="11"/>
  <c r="AX8" i="11"/>
  <c r="AY8" i="11"/>
  <c r="AX9" i="11"/>
  <c r="AY9" i="11"/>
  <c r="AX10" i="11"/>
  <c r="AY10" i="11"/>
  <c r="AX11" i="11"/>
  <c r="AY11" i="11"/>
  <c r="AX12" i="11"/>
  <c r="AY12" i="11"/>
  <c r="AX13" i="11"/>
  <c r="AY13" i="11"/>
  <c r="AX14" i="11"/>
  <c r="AY14" i="11"/>
  <c r="AX15" i="11"/>
  <c r="AY15" i="11"/>
  <c r="AX16" i="11"/>
  <c r="AY16" i="11"/>
  <c r="AX17" i="11"/>
  <c r="AY17" i="11"/>
  <c r="AX18" i="11"/>
  <c r="AY18" i="11"/>
  <c r="AX19" i="11"/>
  <c r="AY19" i="11"/>
  <c r="AX20" i="11"/>
  <c r="AY20" i="11"/>
  <c r="AX21" i="11"/>
  <c r="AY21" i="11"/>
  <c r="AX22" i="11"/>
  <c r="AY22" i="11"/>
  <c r="AX23" i="11"/>
  <c r="AY23" i="11"/>
  <c r="AX24" i="11"/>
  <c r="AY24" i="11"/>
  <c r="AX25" i="11"/>
  <c r="AY25" i="11"/>
  <c r="AX26" i="11"/>
  <c r="AY26" i="11"/>
  <c r="AY6" i="11"/>
  <c r="AX6" i="11"/>
  <c r="AQ6" i="11"/>
  <c r="AQ5" i="11"/>
  <c r="AP6" i="11"/>
  <c r="AP5" i="11"/>
  <c r="AB6" i="11"/>
  <c r="P6" i="11"/>
  <c r="P7" i="11"/>
  <c r="P8" i="11"/>
  <c r="P9" i="11"/>
  <c r="P10" i="11"/>
  <c r="P5" i="11"/>
  <c r="O5" i="11"/>
  <c r="O6" i="11"/>
  <c r="O7" i="11"/>
  <c r="O8" i="11"/>
  <c r="O9" i="11"/>
  <c r="O10" i="11"/>
  <c r="L5" i="11"/>
  <c r="S65" i="11" s="1"/>
  <c r="H31" i="11"/>
  <c r="AH6" i="11"/>
  <c r="X32" i="11"/>
  <c r="W32" i="11"/>
  <c r="T6" i="11"/>
  <c r="V32" i="11"/>
  <c r="Q31" i="11"/>
  <c r="AG53" i="11"/>
  <c r="G52" i="11"/>
  <c r="Y55" i="11" l="1"/>
  <c r="Q71" i="11"/>
  <c r="S58" i="11"/>
  <c r="S52" i="11"/>
  <c r="S53" i="11"/>
  <c r="S59" i="11"/>
  <c r="J53" i="11"/>
  <c r="G57" i="11"/>
  <c r="H52" i="11"/>
  <c r="P31" i="11"/>
  <c r="S32" i="11" s="1"/>
  <c r="T32" i="11"/>
  <c r="U6" i="11"/>
  <c r="N8" i="11"/>
  <c r="N9" i="11"/>
  <c r="N5" i="11"/>
  <c r="N7" i="11"/>
  <c r="N10" i="11"/>
  <c r="N6" i="11"/>
  <c r="M5" i="11"/>
  <c r="M7" i="11"/>
  <c r="M10" i="11"/>
  <c r="M6" i="11"/>
  <c r="M9" i="11"/>
  <c r="M8" i="11"/>
  <c r="Y32" i="11"/>
  <c r="J52" i="11" l="1"/>
  <c r="H5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B549F0-CC9E-4720-BB21-103F4F2BFC88}" keepAlive="1" name="Query - Data Tables" description="Connection to the 'Data Tables' query in the workbook." type="5" refreshedVersion="8" background="1" saveData="1">
    <dbPr connection="Provider=Microsoft.Mashup.OleDb.1;Data Source=$Workbook$;Location=&quot;Data Tables&quot;;Extended Properties=&quot;&quot;" command="SELECT * FROM [Data Tables]"/>
  </connection>
  <connection id="2" xr16:uid="{516F2DDD-132A-4C3B-AD07-332A090BF296}" keepAlive="1" name="Query - Table_1" description="Connection to the 'Table_1' query in the workbook." type="5" refreshedVersion="0" background="1">
    <dbPr connection="Provider=Microsoft.Mashup.OleDb.1;Data Source=$Workbook$;Location=Table_1;Extended Properties=&quot;&quot;" command="SELECT * FROM [Table_1]"/>
  </connection>
  <connection id="3" xr16:uid="{97899146-2F24-4200-B9C3-92A944229ED9}"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<sst xmlns="http://schemas.openxmlformats.org/spreadsheetml/2006/main" count="28803" uniqueCount="134">
  <si>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</si>
  <si>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</si>
  <si>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</si>
  <si>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</si>
  <si>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</si>
  <si>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</si>
  <si>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</si>
  <si>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</si>
  <si>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</si>
  <si>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</si>
  <si>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</si>
  <si>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</si>
  <si>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</si>
  <si>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</si>
  <si>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</si>
  <si>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</si>
  <si>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</si>
  <si>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</si>
  <si>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</si>
  <si>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</si>
  <si>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</si>
  <si>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</si>
  <si>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</si>
  <si>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</si>
  <si>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</si>
  <si>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</si>
  <si>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</si>
  <si>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</si>
  <si>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</si>
  <si>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</si>
  <si>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</si>
  <si>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</si>
  <si>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</si>
  <si>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</si>
  <si>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</si>
  <si>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</si>
  <si>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</si>
  <si>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</si>
  <si>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</si>
  <si>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</si>
  <si>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</si>
  <si>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</si>
  <si>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</si>
  <si>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Order Number</t>
  </si>
  <si>
    <t>POS</t>
  </si>
  <si>
    <t>Payment Method</t>
  </si>
  <si>
    <t>Assembly Stage</t>
  </si>
  <si>
    <t>Registration Status</t>
  </si>
  <si>
    <t>Sale Status</t>
  </si>
  <si>
    <t>Delivery Type</t>
  </si>
  <si>
    <t>Amount</t>
  </si>
  <si>
    <t>Target</t>
  </si>
  <si>
    <t>Website</t>
  </si>
  <si>
    <t>Credit Card</t>
  </si>
  <si>
    <t>Order assembled</t>
  </si>
  <si>
    <t>Register Customer info</t>
  </si>
  <si>
    <t>Paid</t>
  </si>
  <si>
    <t>Shipment</t>
  </si>
  <si>
    <t>Download</t>
  </si>
  <si>
    <t>Non-Registered Customer info</t>
  </si>
  <si>
    <t>Branches</t>
  </si>
  <si>
    <t>Refunded</t>
  </si>
  <si>
    <t>Cash on Delivery</t>
  </si>
  <si>
    <t>Cancelld</t>
  </si>
  <si>
    <t xml:space="preserve">Branch </t>
  </si>
  <si>
    <t>Country</t>
  </si>
  <si>
    <t>Egypt</t>
  </si>
  <si>
    <t>USA</t>
  </si>
  <si>
    <t>Russia</t>
  </si>
  <si>
    <t>United Kingdom</t>
  </si>
  <si>
    <t>Brazil</t>
  </si>
  <si>
    <t>Canada</t>
  </si>
  <si>
    <t>AD01-9361</t>
  </si>
  <si>
    <t>AD01-9362</t>
  </si>
  <si>
    <t>AD01-9364</t>
  </si>
  <si>
    <t>AD01-9363</t>
  </si>
  <si>
    <t>AD01-9365</t>
  </si>
  <si>
    <t>#D43260</t>
  </si>
  <si>
    <t>#6921B5</t>
  </si>
  <si>
    <t>#B1F5F1</t>
  </si>
  <si>
    <t>#1D1D3A</t>
  </si>
  <si>
    <t>#194AFE</t>
  </si>
  <si>
    <t>Row Labels</t>
  </si>
  <si>
    <t>Grand Total</t>
  </si>
  <si>
    <t>Sum of Income</t>
  </si>
  <si>
    <t>Sum of Income2</t>
  </si>
  <si>
    <t>x</t>
  </si>
  <si>
    <t>y</t>
  </si>
  <si>
    <t>Max</t>
  </si>
  <si>
    <t>amounts</t>
  </si>
  <si>
    <t>Without Max</t>
  </si>
  <si>
    <t>Sum of Target Income</t>
  </si>
  <si>
    <t>Sum of Counts</t>
  </si>
  <si>
    <t>Sum of Counts2</t>
  </si>
  <si>
    <t>count</t>
  </si>
  <si>
    <t>count%</t>
  </si>
  <si>
    <t>avg.income by month</t>
  </si>
  <si>
    <t>Income achived</t>
  </si>
  <si>
    <t>Sum of operating profit</t>
  </si>
  <si>
    <t>Operating Profits</t>
  </si>
  <si>
    <t>#070E0A</t>
  </si>
  <si>
    <t>#252253</t>
  </si>
  <si>
    <t>#B349D1</t>
  </si>
  <si>
    <t>#55D9FB</t>
  </si>
  <si>
    <t>Sum of Amount</t>
  </si>
  <si>
    <t>Sum of Amount2</t>
  </si>
  <si>
    <t>GEOGRAPHICALLY</t>
  </si>
  <si>
    <t>Total income</t>
  </si>
  <si>
    <t>Sum of Target</t>
  </si>
  <si>
    <t xml:space="preserve">Actual </t>
  </si>
  <si>
    <t>Remaining Percentage</t>
  </si>
  <si>
    <t>X</t>
  </si>
  <si>
    <t>Y</t>
  </si>
  <si>
    <t>highest country</t>
  </si>
  <si>
    <t>non-highest</t>
  </si>
  <si>
    <t>Payroll Taxes</t>
  </si>
  <si>
    <t>Property Taxes</t>
  </si>
  <si>
    <t>Excise Taxes</t>
  </si>
  <si>
    <t>Total Taxes</t>
  </si>
  <si>
    <t>INCOME SOURCE</t>
  </si>
  <si>
    <t>SALES PROCESS</t>
  </si>
  <si>
    <t>Actual</t>
  </si>
  <si>
    <t>target</t>
  </si>
  <si>
    <t>lable</t>
  </si>
  <si>
    <t>Count of Payment Method</t>
  </si>
  <si>
    <t>Count of POS</t>
  </si>
  <si>
    <t>Count of Registration Status</t>
  </si>
  <si>
    <t>line</t>
  </si>
  <si>
    <t>Empty circle</t>
  </si>
  <si>
    <t>Circle</t>
  </si>
  <si>
    <t>Count of Sale Status</t>
  </si>
  <si>
    <t>customer</t>
  </si>
  <si>
    <t>Count of Delivery Type</t>
  </si>
  <si>
    <t>refunded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</si>
</sst>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43" formatCode="_ * #,##0.00_ ;_ * \-#,##0.00_ ;_ * &quot;-&quot;??_ ;_ @_ "/>
    <numFmt numFmtId="164" formatCode="_ * #,##0_ ;_ * \-#,##0_ ;_ * &quot;-&quot;??_ ;_ @_ "/>
    <numFmt numFmtId="165" formatCode="[$$-409]#,##0"/>
    <numFmt numFmtId="166" formatCode="0.0%"/>
    <numFmt numFmtId="167" formatCode="[$$-C09]#,##0"/>
  </numFmts>
  <fonts count="22" x14ac:knownFonts="1">
    <font>
      <sz val="11"/>
      <color theme="1"/>
      <name val="Calibri"/>
      <family val="2"/>
      <scheme val="minor"/>
    </font>
    <font>
      <b/>
      <sz val="11"/>
      <color theme="0"/>
      <name val="Calibri"/>
      <family val="2"/>
      <scheme val="minor"/>
    </font>
    <font>
      <sz val="11"/>
      <color theme="1"/>
      <name val="Calibri"/>
      <family val="2"/>
      <scheme val="minor"/>
    </font>
    <font>
      <sz val="11"/>
      <color theme="1"/>
      <name val="Arial"/>
      <family val="2"/>
    </font>
    <font>
      <sz val="11"/>
      <color theme="1" tint="0.249977111117893"/>
      <name val="Arial"/>
      <family val="2"/>
    </font>
    <font>
      <b/>
      <sz val="11"/>
      <color theme="0"/>
      <name val="Arial"/>
      <family val="2"/>
    </font>
    <font>
      <b/>
      <sz val="8"/>
      <color theme="1" tint="0.249977111117893"/>
      <name val="Arial"/>
      <family val="2"/>
    </font>
    <font>
      <b/>
      <sz val="9"/>
      <color theme="0"/>
      <name val="Arial"/>
      <family val="2"/>
    </font>
    <font>
      <sz val="16"/>
      <color rgb="FFC240D8"/>
      <name val="Symbol"/>
      <family val="1"/>
      <charset val="2"/>
    </font>
    <font>
      <sz val="16"/>
      <color rgb="FF5A097C"/>
      <name val="Symbol"/>
      <family val="1"/>
      <charset val="2"/>
    </font>
    <font>
      <sz val="16"/>
      <color rgb="FF0F11A7"/>
      <name val="Symbol"/>
      <family val="1"/>
      <charset val="2"/>
    </font>
    <font>
      <sz val="16"/>
      <color rgb="FF296EFC"/>
      <name val="Symbol"/>
      <family val="1"/>
      <charset val="2"/>
    </font>
    <font>
      <sz val="10"/>
      <color theme="0"/>
      <name val="Arial"/>
      <family val="2"/>
    </font>
    <font>
      <sz val="12"/>
      <color theme="0"/>
      <name val="Arial"/>
      <family val="2"/>
    </font>
    <font>
      <b/>
      <sz val="12"/>
      <color theme="0"/>
      <name val="Arial"/>
      <family val="2"/>
    </font>
    <font>
      <b/>
      <sz val="10"/>
      <color theme="0"/>
      <name val="Arial"/>
      <family val="2"/>
    </font>
    <font>
      <sz val="11"/>
      <color theme="1"/>
      <name val="Arial"/>
    </font>
    <font>
      <sz val="11"/>
      <color theme="1" tint="0.249977111117893"/>
      <name val="Arial"/>
    </font>
    <font>
      <sz val="11"/>
      <color theme="0"/>
      <name val="Arial"/>
      <family val="2"/>
    </font>
    <font>
      <sz val="11"/>
      <color theme="1"/>
      <name val="Yu Gothic"/>
      <family val="2"/>
    </font>
    <font>
      <sz val="11"/>
      <color theme="1"/>
      <name val="Symbol"/>
      <family val="1"/>
      <charset val="2"/>
    </font>
    <font>
      <sz val="11"/>
      <color theme="0"/>
      <name val="Calibri"/>
      <family val="2"/>
      <scheme val="minor"/>
    </font>
  </fonts>
  <fills count="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bgColor indexed="64"/>
      </patternFill>
    </fill>
    <fill>
      <patternFill patternType="solid">
        <fgColor rgb="FF9BF8F2"/>
        <bgColor indexed="64"/>
      </patternFill>
    </fill>
    <fill>
      <patternFill patternType="solid">
        <fgColor theme="3"/>
        <bgColor indexed="64"/>
      </patternFill>
    </fill>
    <fill>
      <patternFill patternType="solid">
        <fgColor rgb="FF252253"/>
        <bgColor indexed="64"/>
      </patternFill>
    </fill>
    <fill>
      <patternFill patternType="solid">
        <fgColor rgb="FF7030A0"/>
        <bgColor indexed="64"/>
      </patternFill>
    </fill>
  </fills>
  <borders count="16">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91">
    <xf numFmtId="0" fontId="0" fillId="0" borderId="0" xfId="0"/>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4" xfId="0" applyFill="1" applyBorder="1"/>
    <xf numFmtId="0" fontId="0" fillId="3" borderId="5" xfId="0" applyFill="1" applyBorder="1"/>
    <xf numFmtId="0" fontId="0" fillId="3" borderId="6" xfId="0" applyFill="1" applyBorder="1"/>
    <xf numFmtId="0" fontId="0" fillId="0" borderId="4" xfId="0" applyBorder="1"/>
    <xf numFmtId="0" fontId="0" fillId="0" borderId="5" xfId="0" applyBorder="1"/>
    <xf numFmtId="0" fontId="0" fillId="0" borderId="6" xfId="0" applyBorder="1"/>
    <xf numFmtId="0" fontId="0" fillId="4" borderId="0" xfId="0" applyFill="1"/>
    <xf numFmtId="0" fontId="3" fillId="0" borderId="0" xfId="0" applyFont="1" applyAlignment="1">
      <alignment vertical="center"/>
    </xf>
    <xf numFmtId="0" fontId="4" fillId="0" borderId="0" xfId="0" applyFont="1" applyAlignment="1">
      <alignment vertical="center"/>
    </xf>
    <xf numFmtId="0" fontId="4" fillId="0" borderId="7" xfId="0" applyFont="1" applyBorder="1" applyAlignment="1">
      <alignment horizontal="left" vertical="center"/>
    </xf>
    <xf numFmtId="0" fontId="5" fillId="4" borderId="0" xfId="0" applyFont="1" applyFill="1" applyAlignment="1">
      <alignment horizontal="center" vertical="center"/>
    </xf>
    <xf numFmtId="0" fontId="4" fillId="0" borderId="0" xfId="0" applyFont="1" applyAlignment="1">
      <alignment horizontal="center" vertical="center"/>
    </xf>
    <xf numFmtId="164" fontId="4" fillId="0" borderId="0" xfId="1" applyNumberFormat="1" applyFont="1" applyAlignment="1">
      <alignment vertical="center"/>
    </xf>
    <xf numFmtId="9" fontId="4" fillId="0" borderId="0" xfId="2" applyFont="1" applyAlignment="1">
      <alignment vertical="center"/>
    </xf>
    <xf numFmtId="164" fontId="1" fillId="2" borderId="5" xfId="1" applyNumberFormat="1" applyFont="1" applyFill="1" applyBorder="1"/>
    <xf numFmtId="164" fontId="0" fillId="3" borderId="5" xfId="1" applyNumberFormat="1" applyFont="1" applyFill="1" applyBorder="1"/>
    <xf numFmtId="164" fontId="0" fillId="0" borderId="5" xfId="1" applyNumberFormat="1" applyFont="1" applyBorder="1"/>
    <xf numFmtId="164" fontId="0" fillId="0" borderId="2" xfId="1" applyNumberFormat="1" applyFont="1" applyBorder="1"/>
    <xf numFmtId="164" fontId="0" fillId="0" borderId="0" xfId="1" applyNumberFormat="1" applyFont="1"/>
    <xf numFmtId="164" fontId="1" fillId="2" borderId="6" xfId="1" applyNumberFormat="1" applyFont="1" applyFill="1" applyBorder="1"/>
    <xf numFmtId="164" fontId="0" fillId="3" borderId="6" xfId="1" applyNumberFormat="1" applyFont="1" applyFill="1" applyBorder="1"/>
    <xf numFmtId="164" fontId="0" fillId="0" borderId="6" xfId="1" applyNumberFormat="1" applyFont="1" applyBorder="1"/>
    <xf numFmtId="164" fontId="0" fillId="0" borderId="3" xfId="1" applyNumberFormat="1" applyFont="1" applyBorder="1"/>
    <xf numFmtId="164" fontId="0" fillId="3" borderId="3" xfId="1" applyNumberFormat="1" applyFont="1" applyFill="1" applyBorder="1"/>
    <xf numFmtId="164" fontId="0" fillId="3" borderId="2" xfId="1" applyNumberFormat="1" applyFont="1" applyFill="1" applyBorder="1"/>
    <xf numFmtId="164" fontId="4" fillId="0" borderId="0" xfId="0" applyNumberFormat="1" applyFont="1" applyAlignment="1">
      <alignment vertical="center"/>
    </xf>
    <xf numFmtId="10" fontId="4" fillId="0" borderId="0" xfId="2" applyNumberFormat="1" applyFont="1" applyAlignment="1">
      <alignment vertical="center"/>
    </xf>
    <xf numFmtId="164" fontId="4" fillId="0" borderId="0" xfId="1" applyNumberFormat="1" applyFont="1" applyBorder="1" applyAlignment="1">
      <alignment vertical="center"/>
    </xf>
    <xf numFmtId="9" fontId="4" fillId="0" borderId="0" xfId="2"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4" fillId="5" borderId="0" xfId="0" applyFont="1" applyFill="1" applyAlignment="1">
      <alignment vertical="center"/>
    </xf>
    <xf numFmtId="0" fontId="0" fillId="5" borderId="0" xfId="0" applyFill="1" applyAlignment="1">
      <alignment vertical="center"/>
    </xf>
    <xf numFmtId="0" fontId="6" fillId="5" borderId="8" xfId="0" applyFont="1" applyFill="1" applyBorder="1" applyAlignment="1">
      <alignment vertical="center"/>
    </xf>
    <xf numFmtId="0" fontId="4" fillId="0" borderId="0" xfId="0" applyFont="1"/>
    <xf numFmtId="165" fontId="4" fillId="0" borderId="0" xfId="3" applyNumberFormat="1" applyFont="1" applyAlignment="1">
      <alignment horizontal="center" vertical="top"/>
    </xf>
    <xf numFmtId="0" fontId="7" fillId="6" borderId="0" xfId="0" applyFont="1" applyFill="1" applyAlignment="1">
      <alignment horizontal="center" vertical="center"/>
    </xf>
    <xf numFmtId="0" fontId="0" fillId="7" borderId="0" xfId="0" applyFill="1"/>
    <xf numFmtId="0" fontId="3" fillId="0" borderId="9" xfId="0" applyFont="1" applyBorder="1" applyAlignment="1">
      <alignment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2" xfId="0" applyBorder="1" applyAlignment="1">
      <alignment horizontal="left"/>
    </xf>
    <xf numFmtId="0" fontId="0" fillId="0" borderId="13" xfId="0" applyBorder="1" applyAlignment="1">
      <alignment horizontal="left"/>
    </xf>
    <xf numFmtId="0" fontId="8" fillId="0" borderId="0" xfId="0" applyFont="1"/>
    <xf numFmtId="0" fontId="9" fillId="0" borderId="0" xfId="0" applyFont="1"/>
    <xf numFmtId="0" fontId="10" fillId="0" borderId="0" xfId="0" applyFont="1"/>
    <xf numFmtId="0" fontId="11" fillId="0" borderId="0" xfId="0" applyFont="1"/>
    <xf numFmtId="166" fontId="4" fillId="0" borderId="0" xfId="2" applyNumberFormat="1" applyFont="1" applyAlignment="1">
      <alignment vertical="center"/>
    </xf>
    <xf numFmtId="167" fontId="13" fillId="4" borderId="0" xfId="1" applyNumberFormat="1" applyFont="1" applyFill="1" applyAlignment="1">
      <alignment vertical="center"/>
    </xf>
    <xf numFmtId="166" fontId="12" fillId="4" borderId="0" xfId="2" applyNumberFormat="1" applyFont="1" applyFill="1" applyAlignment="1">
      <alignment vertical="center"/>
    </xf>
    <xf numFmtId="0" fontId="14" fillId="6" borderId="0" xfId="0" applyFont="1" applyFill="1" applyAlignment="1">
      <alignment horizontal="center" vertical="center"/>
    </xf>
    <xf numFmtId="0" fontId="15" fillId="6" borderId="0" xfId="0" applyFont="1" applyFill="1" applyAlignment="1">
      <alignment horizontal="center" vertical="center"/>
    </xf>
    <xf numFmtId="9" fontId="14" fillId="6" borderId="0" xfId="0" applyNumberFormat="1" applyFont="1" applyFill="1" applyAlignment="1">
      <alignment horizontal="center" vertical="center"/>
    </xf>
    <xf numFmtId="0" fontId="16" fillId="0" borderId="0" xfId="0" pivotButton="1"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7" fillId="0" borderId="0" xfId="0" applyFont="1" applyAlignment="1">
      <alignment horizontal="left" vertical="center"/>
    </xf>
    <xf numFmtId="164" fontId="17" fillId="0" borderId="0" xfId="0" applyNumberFormat="1" applyFont="1" applyAlignment="1">
      <alignment vertical="center"/>
    </xf>
    <xf numFmtId="0" fontId="16" fillId="0" borderId="0" xfId="0" applyFont="1" applyAlignment="1">
      <alignment horizontal="left" vertical="center" indent="1"/>
    </xf>
    <xf numFmtId="10" fontId="17" fillId="0" borderId="0" xfId="0" applyNumberFormat="1" applyFont="1" applyAlignment="1">
      <alignment vertical="center"/>
    </xf>
    <xf numFmtId="0" fontId="18" fillId="8" borderId="0" xfId="0" applyFont="1" applyFill="1" applyAlignment="1">
      <alignment vertical="center"/>
    </xf>
    <xf numFmtId="9" fontId="3" fillId="0" borderId="0" xfId="2" applyFont="1" applyAlignment="1">
      <alignment vertical="center"/>
    </xf>
    <xf numFmtId="0" fontId="18" fillId="8" borderId="0" xfId="0" applyFont="1" applyFill="1" applyAlignment="1">
      <alignment horizontal="center" vertical="center"/>
    </xf>
    <xf numFmtId="9" fontId="3" fillId="0" borderId="0" xfId="0" applyNumberFormat="1" applyFont="1" applyAlignment="1">
      <alignment vertical="center"/>
    </xf>
    <xf numFmtId="0" fontId="3" fillId="0" borderId="0" xfId="0" applyFont="1" applyAlignment="1">
      <alignment horizontal="center" vertical="center"/>
    </xf>
    <xf numFmtId="0" fontId="12" fillId="8" borderId="0" xfId="0" applyFont="1" applyFill="1" applyAlignment="1">
      <alignment horizontal="center" vertical="center"/>
    </xf>
    <xf numFmtId="0" fontId="12" fillId="8" borderId="0" xfId="0" applyFont="1" applyFill="1" applyAlignment="1">
      <alignment horizontal="center"/>
    </xf>
    <xf numFmtId="0" fontId="0" fillId="0" borderId="0" xfId="0"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17" fillId="0" borderId="0" xfId="0" applyFont="1" applyAlignment="1">
      <alignment vertical="center"/>
    </xf>
    <xf numFmtId="0" fontId="0" fillId="0" borderId="9" xfId="0" applyBorder="1" applyAlignment="1">
      <alignment horizontal="left"/>
    </xf>
    <xf numFmtId="164" fontId="3" fillId="0" borderId="11" xfId="1" applyNumberFormat="1" applyFont="1" applyBorder="1" applyAlignment="1">
      <alignment vertical="center"/>
    </xf>
    <xf numFmtId="164" fontId="3" fillId="0" borderId="14" xfId="1" applyNumberFormat="1" applyFont="1" applyBorder="1" applyAlignment="1">
      <alignment vertical="center"/>
    </xf>
    <xf numFmtId="164" fontId="3" fillId="0" borderId="15" xfId="1" applyNumberFormat="1" applyFont="1" applyBorder="1" applyAlignment="1">
      <alignment vertical="center"/>
    </xf>
    <xf numFmtId="167" fontId="3" fillId="0" borderId="0" xfId="0" applyNumberFormat="1" applyFont="1" applyAlignment="1">
      <alignment vertical="center"/>
    </xf>
    <xf numFmtId="9" fontId="0" fillId="0" borderId="0" xfId="0" applyNumberFormat="1"/>
    <xf numFmtId="9" fontId="0" fillId="0" borderId="0" xfId="2" applyFont="1"/>
    <xf numFmtId="0" fontId="21" fillId="4" borderId="0" xfId="0" applyFont="1" applyFill="1"/>
  </cellXfs>
  <cellStyles count="4">
    <cellStyle name="Comma" xfId="1" builtinId="3"/>
    <cellStyle name="Currency" xfId="3" builtinId="4"/>
    <cellStyle name="Normal" xfId="0" builtinId="0"/>
    <cellStyle name="Percent" xfId="2" builtinId="5"/>
  </cellStyles>
  <dxfs count="92">
    <dxf>
      <numFmt numFmtId="164" formatCode="_ * #,##0_ ;_ * \-#,##0_ ;_ * &quot;-&quot;??_ ;_ @_ "/>
    </dxf>
    <dxf>
      <numFmt numFmtId="14" formatCode="0.0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4" formatCode="_ * #,##0_ ;_ * \-#,##0_ ;_ * &quot;-&quot;??_ ;_ @_ "/>
    </dxf>
    <dxf>
      <font>
        <b val="0"/>
        <i val="0"/>
        <color theme="0" tint="-0.14996795556505021"/>
        <name val="Calibri"/>
        <family val="2"/>
        <scheme val="minor"/>
      </font>
      <fill>
        <patternFill patternType="solid">
          <fgColor theme="1"/>
          <bgColor theme="1"/>
        </patternFill>
      </fill>
      <border diagonalUp="0" diagonalDown="0">
        <left style="thin">
          <color auto="1"/>
        </left>
        <right style="thin">
          <color auto="1"/>
        </right>
        <top style="thin">
          <color auto="1"/>
        </top>
        <bottom style="thin">
          <color auto="1"/>
        </bottom>
        <vertical/>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2" defaultTableStyle="TableStyleMedium2" defaultPivotStyle="PivotStyleLight16">
    <tableStyle name="Data Tables-style" pivot="0" count="3" xr9:uid="{36B511AA-954E-40BE-9794-3FF214E67D9D}">
      <tableStyleElement type="headerRow" dxfId="91"/>
      <tableStyleElement type="firstRowStripe" dxfId="90"/>
      <tableStyleElement type="secondRowStripe" dxfId="89"/>
    </tableStyle>
    <tableStyle name="Slicer Style 1" pivot="0" table="0" count="2" xr9:uid="{6976B14F-8B1C-44AA-A8F0-E65599652A80}">
      <tableStyleElement type="wholeTable" dxfId="88"/>
    </tableStyle>
  </tableStyles>
  <colors>
    <mruColors>
      <color rgb="FF212121"/>
      <color rgb="FFC240D8"/>
      <color rgb="FFF387DE"/>
      <color rgb="FF100D83"/>
      <color rgb="FFFF6C8F"/>
      <color rgb="FFB23DD1"/>
      <color rgb="FF0F49FB"/>
      <color rgb="FF55D9FB"/>
      <color rgb="FFFF5D48"/>
      <color rgb="FF00F1DF"/>
    </mruColors>
  </colors>
  <extLst>
    <ext xmlns:x14="http://schemas.microsoft.com/office/spreadsheetml/2009/9/main" uri="{46F421CA-312F-682f-3DD2-61675219B42D}">
      <x14:dxfs count="1">
        <dxf>
          <font>
            <color theme="1"/>
          </font>
          <fill>
            <gradientFill degree="90">
              <stop position="0">
                <color theme="0"/>
              </stop>
              <stop position="1">
                <color theme="0" tint="-0.1490218817712943"/>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99936927315357"/>
          <c:y val="9.5702893361527708E-2"/>
          <c:w val="0.64880951254203745"/>
          <c:h val="0.81463111108153408"/>
        </c:manualLayout>
      </c:layout>
      <c:doughnutChart>
        <c:varyColors val="1"/>
        <c:ser>
          <c:idx val="0"/>
          <c:order val="0"/>
          <c:spPr>
            <a:gradFill flip="none" rotWithShape="1">
              <a:gsLst>
                <a:gs pos="61000">
                  <a:srgbClr val="9947F7">
                    <a:lumMod val="96000"/>
                  </a:srgbClr>
                </a:gs>
                <a:gs pos="0">
                  <a:srgbClr val="DC25FA"/>
                </a:gs>
              </a:gsLst>
              <a:lin ang="5400000" scaled="0"/>
              <a:tileRect/>
            </a:gradFill>
            <a:ln w="146050">
              <a:solidFill>
                <a:schemeClr val="tx1"/>
              </a:solidFill>
            </a:ln>
          </c:spPr>
          <c:dPt>
            <c:idx val="0"/>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1-3DB1-425A-8674-1135CD30B964}"/>
              </c:ext>
            </c:extLst>
          </c:dPt>
          <c:dPt>
            <c:idx val="1"/>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3-3DB1-425A-8674-1135CD30B964}"/>
              </c:ext>
            </c:extLst>
          </c:dPt>
          <c:dPt>
            <c:idx val="2"/>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5-3DB1-425A-8674-1135CD30B964}"/>
              </c:ext>
            </c:extLst>
          </c:dPt>
          <c:dPt>
            <c:idx val="3"/>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7-3DB1-425A-8674-1135CD30B964}"/>
              </c:ext>
            </c:extLst>
          </c:dPt>
          <c:dPt>
            <c:idx val="4"/>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9-3DB1-425A-8674-1135CD30B964}"/>
              </c:ext>
            </c:extLst>
          </c:dPt>
          <c:dPt>
            <c:idx val="5"/>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B-3DB1-425A-8674-1135CD30B964}"/>
              </c:ext>
            </c:extLst>
          </c:dPt>
          <c:dPt>
            <c:idx val="6"/>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D-3DB1-425A-8674-1135CD30B964}"/>
              </c:ext>
            </c:extLst>
          </c:dPt>
          <c:dPt>
            <c:idx val="7"/>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F-3DB1-425A-8674-1135CD30B964}"/>
              </c:ext>
            </c:extLst>
          </c:dPt>
          <c:dPt>
            <c:idx val="8"/>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1-3DB1-425A-8674-1135CD30B964}"/>
              </c:ext>
            </c:extLst>
          </c:dPt>
          <c:dPt>
            <c:idx val="9"/>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3-3DB1-425A-8674-1135CD30B964}"/>
              </c:ext>
            </c:extLst>
          </c:dPt>
          <c:dPt>
            <c:idx val="10"/>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5-3DB1-425A-8674-1135CD30B964}"/>
              </c:ext>
            </c:extLst>
          </c:dPt>
          <c:dPt>
            <c:idx val="11"/>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7-3DB1-425A-8674-1135CD30B964}"/>
              </c:ext>
            </c:extLst>
          </c:dPt>
          <c:dPt>
            <c:idx val="12"/>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9-3DB1-425A-8674-1135CD30B964}"/>
              </c:ext>
            </c:extLst>
          </c:dPt>
          <c:dPt>
            <c:idx val="13"/>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B-3DB1-425A-8674-1135CD30B964}"/>
              </c:ext>
            </c:extLst>
          </c:dPt>
          <c:dPt>
            <c:idx val="14"/>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D-3DB1-425A-8674-1135CD30B964}"/>
              </c:ext>
            </c:extLst>
          </c:dPt>
          <c:dPt>
            <c:idx val="15"/>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F-3DB1-425A-8674-1135CD30B964}"/>
              </c:ext>
            </c:extLst>
          </c:dPt>
          <c:dPt>
            <c:idx val="16"/>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1-3DB1-425A-8674-1135CD30B964}"/>
              </c:ext>
            </c:extLst>
          </c:dPt>
          <c:dPt>
            <c:idx val="17"/>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3-3DB1-425A-8674-1135CD30B964}"/>
              </c:ext>
            </c:extLst>
          </c:dPt>
          <c:dPt>
            <c:idx val="18"/>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5-3DB1-425A-8674-1135CD30B964}"/>
              </c:ext>
            </c:extLst>
          </c:dPt>
          <c:dPt>
            <c:idx val="19"/>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7-3DB1-425A-8674-1135CD30B964}"/>
              </c:ext>
            </c:extLst>
          </c:dPt>
          <c:dPt>
            <c:idx val="20"/>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9-3DB1-425A-8674-1135CD30B964}"/>
              </c:ext>
            </c:extLst>
          </c:dPt>
          <c:dPt>
            <c:idx val="21"/>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B-3DB1-425A-8674-1135CD30B964}"/>
              </c:ext>
            </c:extLst>
          </c:dPt>
          <c:dPt>
            <c:idx val="22"/>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D-3DB1-425A-8674-1135CD30B964}"/>
              </c:ext>
            </c:extLst>
          </c:dPt>
          <c:dPt>
            <c:idx val="23"/>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F-3DB1-425A-8674-1135CD30B964}"/>
              </c:ext>
            </c:extLst>
          </c:dPt>
          <c:dPt>
            <c:idx val="24"/>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1-3DB1-425A-8674-1135CD30B964}"/>
              </c:ext>
            </c:extLst>
          </c:dPt>
          <c:dPt>
            <c:idx val="25"/>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3-3DB1-425A-8674-1135CD30B964}"/>
              </c:ext>
            </c:extLst>
          </c:dPt>
          <c:dPt>
            <c:idx val="26"/>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5-3DB1-425A-8674-1135CD30B964}"/>
              </c:ext>
            </c:extLst>
          </c:dPt>
          <c:dPt>
            <c:idx val="27"/>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7-3DB1-425A-8674-1135CD30B964}"/>
              </c:ext>
            </c:extLst>
          </c:dPt>
          <c:dPt>
            <c:idx val="28"/>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9-3DB1-425A-8674-1135CD30B964}"/>
              </c:ext>
            </c:extLst>
          </c:dPt>
          <c:dPt>
            <c:idx val="29"/>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B-3DB1-425A-8674-1135CD30B964}"/>
              </c:ext>
            </c:extLst>
          </c:dPt>
          <c:dPt>
            <c:idx val="30"/>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D-3DB1-425A-8674-1135CD30B964}"/>
              </c:ext>
            </c:extLst>
          </c:dPt>
          <c:dPt>
            <c:idx val="31"/>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F-3DB1-425A-8674-1135CD30B964}"/>
              </c:ext>
            </c:extLst>
          </c:dPt>
          <c:dPt>
            <c:idx val="32"/>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1-3DB1-425A-8674-1135CD30B964}"/>
              </c:ext>
            </c:extLst>
          </c:dPt>
          <c:dPt>
            <c:idx val="33"/>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3-3DB1-425A-8674-1135CD30B964}"/>
              </c:ext>
            </c:extLst>
          </c:dPt>
          <c:dPt>
            <c:idx val="34"/>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5-3DB1-425A-8674-1135CD30B964}"/>
              </c:ext>
            </c:extLst>
          </c:dPt>
          <c:dPt>
            <c:idx val="35"/>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7-3DB1-425A-8674-1135CD30B964}"/>
              </c:ext>
            </c:extLst>
          </c:dPt>
          <c:dPt>
            <c:idx val="36"/>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9-3DB1-425A-8674-1135CD30B964}"/>
              </c:ext>
            </c:extLst>
          </c:dPt>
          <c:dPt>
            <c:idx val="37"/>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B-3DB1-425A-8674-1135CD30B964}"/>
              </c:ext>
            </c:extLst>
          </c:dPt>
          <c:dPt>
            <c:idx val="38"/>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D-3DB1-425A-8674-1135CD30B964}"/>
              </c:ext>
            </c:extLst>
          </c:dPt>
          <c:dPt>
            <c:idx val="39"/>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F-3DB1-425A-8674-1135CD30B964}"/>
              </c:ext>
            </c:extLst>
          </c:dPt>
          <c:dPt>
            <c:idx val="40"/>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1-3DB1-425A-8674-1135CD30B964}"/>
              </c:ext>
            </c:extLst>
          </c:dPt>
          <c:dPt>
            <c:idx val="41"/>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3-3DB1-425A-8674-1135CD30B964}"/>
              </c:ext>
            </c:extLst>
          </c:dPt>
          <c:dPt>
            <c:idx val="42"/>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5-3DB1-425A-8674-1135CD30B964}"/>
              </c:ext>
            </c:extLst>
          </c:dPt>
          <c:dPt>
            <c:idx val="43"/>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7-3DB1-425A-8674-1135CD30B964}"/>
              </c:ext>
            </c:extLst>
          </c:dPt>
          <c:dPt>
            <c:idx val="44"/>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9-3DB1-425A-8674-1135CD30B964}"/>
              </c:ext>
            </c:extLst>
          </c:dPt>
          <c:dPt>
            <c:idx val="45"/>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B-3DB1-425A-8674-1135CD30B964}"/>
              </c:ext>
            </c:extLst>
          </c:dPt>
          <c:dPt>
            <c:idx val="46"/>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D-3DB1-425A-8674-1135CD30B964}"/>
              </c:ext>
            </c:extLst>
          </c:dPt>
          <c:dPt>
            <c:idx val="47"/>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F-3DB1-425A-8674-1135CD30B964}"/>
              </c:ext>
            </c:extLst>
          </c:dPt>
          <c:dPt>
            <c:idx val="48"/>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1-3DB1-425A-8674-1135CD30B964}"/>
              </c:ext>
            </c:extLst>
          </c:dPt>
          <c:dPt>
            <c:idx val="49"/>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3-3DB1-425A-8674-1135CD30B964}"/>
              </c:ext>
            </c:extLst>
          </c:dPt>
          <c:dPt>
            <c:idx val="50"/>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5-3DB1-425A-8674-1135CD30B964}"/>
              </c:ext>
            </c:extLst>
          </c:dPt>
          <c:dPt>
            <c:idx val="51"/>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7-3DB1-425A-8674-1135CD30B964}"/>
              </c:ext>
            </c:extLst>
          </c:dPt>
          <c:dPt>
            <c:idx val="52"/>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9-3DB1-425A-8674-1135CD30B964}"/>
              </c:ext>
            </c:extLst>
          </c:dPt>
          <c:dPt>
            <c:idx val="53"/>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B-3DB1-425A-8674-1135CD30B964}"/>
              </c:ext>
            </c:extLst>
          </c:dPt>
          <c:dPt>
            <c:idx val="54"/>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D-3DB1-425A-8674-1135CD30B964}"/>
              </c:ext>
            </c:extLst>
          </c:dPt>
          <c:dPt>
            <c:idx val="55"/>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F-3DB1-425A-8674-1135CD30B964}"/>
              </c:ext>
            </c:extLst>
          </c:dPt>
          <c:dPt>
            <c:idx val="56"/>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1-3DB1-425A-8674-1135CD30B964}"/>
              </c:ext>
            </c:extLst>
          </c:dPt>
          <c:dPt>
            <c:idx val="57"/>
            <c:bubble3D val="0"/>
            <c:spPr>
              <a:gradFill flip="none" rotWithShape="1">
                <a:gsLst>
                  <a:gs pos="61000">
                    <a:srgbClr val="9947F7">
                      <a:lumMod val="96000"/>
                    </a:srgbClr>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3-3DB1-425A-8674-1135CD30B96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DB1-425A-8674-1135CD30B964}"/>
            </c:ext>
          </c:extLst>
        </c:ser>
        <c:dLbls>
          <c:showLegendKey val="0"/>
          <c:showVal val="0"/>
          <c:showCatName val="0"/>
          <c:showSerName val="0"/>
          <c:showPercent val="0"/>
          <c:showBubbleSize val="0"/>
          <c:showLeaderLines val="1"/>
        </c:dLbls>
        <c:firstSliceAng val="0"/>
        <c:holeSize val="79"/>
      </c:doughnutChart>
      <c:doughnutChart>
        <c:varyColors val="1"/>
        <c:ser>
          <c:idx val="1"/>
          <c:order val="1"/>
          <c:tx>
            <c:v>PERCENTAGES</c:v>
          </c:tx>
          <c:spPr>
            <a:noFill/>
            <a:ln>
              <a:noFill/>
            </a:ln>
          </c:spPr>
          <c:dPt>
            <c:idx val="0"/>
            <c:bubble3D val="0"/>
            <c:spPr>
              <a:noFill/>
              <a:ln w="19050">
                <a:noFill/>
              </a:ln>
              <a:effectLst/>
            </c:spPr>
            <c:extLst>
              <c:ext xmlns:c16="http://schemas.microsoft.com/office/drawing/2014/chart" uri="{C3380CC4-5D6E-409C-BE32-E72D297353CC}">
                <c16:uniqueId val="{00000076-3DB1-425A-8674-1135CD30B964}"/>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3DB1-425A-8674-1135CD30B964}"/>
              </c:ext>
            </c:extLst>
          </c:dPt>
          <c:val>
            <c:numRef>
              <c:f>Pivot!$T$6:$U$6</c:f>
              <c:numCache>
                <c:formatCode>0%</c:formatCode>
                <c:ptCount val="2"/>
                <c:pt idx="0">
                  <c:v>0.90090807400075601</c:v>
                </c:pt>
                <c:pt idx="1">
                  <c:v>9.909192599924399E-2</c:v>
                </c:pt>
              </c:numCache>
            </c:numRef>
          </c:val>
          <c:extLst>
            <c:ext xmlns:c16="http://schemas.microsoft.com/office/drawing/2014/chart" uri="{C3380CC4-5D6E-409C-BE32-E72D297353CC}">
              <c16:uniqueId val="{00000079-3DB1-425A-8674-1135CD30B964}"/>
            </c:ext>
          </c:extLst>
        </c:ser>
        <c:dLbls>
          <c:showLegendKey val="0"/>
          <c:showVal val="0"/>
          <c:showCatName val="0"/>
          <c:showSerName val="0"/>
          <c:showPercent val="0"/>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statictics dashboard system.xlsx]Pivot!PivotTable15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
                <a:srgbClr val="5A097C">
                  <a:alpha val="78000"/>
                </a:srgbClr>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Pivot!$AB$51</c:f>
              <c:strCache>
                <c:ptCount val="1"/>
                <c:pt idx="0">
                  <c:v>Total</c:v>
                </c:pt>
              </c:strCache>
            </c:strRef>
          </c:tx>
          <c:spPr>
            <a:gradFill flip="none" rotWithShape="1">
              <a:gsLst>
                <a:gs pos="5000">
                  <a:srgbClr val="5A097C">
                    <a:alpha val="78000"/>
                  </a:srgbClr>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Pivot!$AA$52:$AA$55</c:f>
              <c:strCache>
                <c:ptCount val="3"/>
                <c:pt idx="0">
                  <c:v>Branch </c:v>
                </c:pt>
                <c:pt idx="1">
                  <c:v>Download</c:v>
                </c:pt>
                <c:pt idx="2">
                  <c:v>Shipment</c:v>
                </c:pt>
              </c:strCache>
            </c:strRef>
          </c:cat>
          <c:val>
            <c:numRef>
              <c:f>Pivot!$AB$52:$AB$55</c:f>
              <c:numCache>
                <c:formatCode>_ * #,##0_ ;_ * \-#,##0_ ;_ * "-"??_ ;_ @_ </c:formatCode>
                <c:ptCount val="3"/>
                <c:pt idx="0">
                  <c:v>215</c:v>
                </c:pt>
                <c:pt idx="1">
                  <c:v>238</c:v>
                </c:pt>
                <c:pt idx="2">
                  <c:v>311</c:v>
                </c:pt>
              </c:numCache>
            </c:numRef>
          </c:val>
          <c:extLst>
            <c:ext xmlns:c16="http://schemas.microsoft.com/office/drawing/2014/chart" uri="{C3380CC4-5D6E-409C-BE32-E72D297353CC}">
              <c16:uniqueId val="{00000000-F0C1-424A-9EA1-CE155071F422}"/>
            </c:ext>
          </c:extLst>
        </c:ser>
        <c:dLbls>
          <c:dLblPos val="outEnd"/>
          <c:showLegendKey val="0"/>
          <c:showVal val="1"/>
          <c:showCatName val="0"/>
          <c:showSerName val="0"/>
          <c:showPercent val="0"/>
          <c:showBubbleSize val="0"/>
        </c:dLbls>
        <c:gapWidth val="400"/>
        <c:overlap val="-30"/>
        <c:axId val="259765759"/>
        <c:axId val="150542303"/>
      </c:barChart>
      <c:catAx>
        <c:axId val="2597657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0542303"/>
        <c:crosses val="autoZero"/>
        <c:auto val="1"/>
        <c:lblAlgn val="ctr"/>
        <c:lblOffset val="100"/>
        <c:noMultiLvlLbl val="0"/>
      </c:catAx>
      <c:valAx>
        <c:axId val="150542303"/>
        <c:scaling>
          <c:orientation val="minMax"/>
        </c:scaling>
        <c:delete val="1"/>
        <c:axPos val="b"/>
        <c:numFmt formatCode="_ * #,##0_ ;_ * \-#,##0_ ;_ * &quot;-&quot;??_ ;_ @_ " sourceLinked="1"/>
        <c:majorTickMark val="none"/>
        <c:minorTickMark val="none"/>
        <c:tickLblPos val="nextTo"/>
        <c:crossAx val="2597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statictics dashboard system.xlsx]Pivot!PivotTable16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noFill/>
          </a:ln>
          <a:effectLst/>
        </c:spPr>
      </c:pivotFmt>
      <c:pivotFmt>
        <c:idx val="2"/>
        <c:spPr>
          <a:solidFill>
            <a:schemeClr val="bg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c:spPr>
      </c:pivotFmt>
      <c:pivotFmt>
        <c:idx val="5"/>
        <c:spPr>
          <a:no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lt1"/>
            </a:solidFill>
          </a:ln>
          <a:effectLst/>
        </c:spPr>
      </c:pivotFmt>
      <c:pivotFmt>
        <c:idx val="8"/>
        <c:spPr>
          <a:noFill/>
          <a:ln w="19050">
            <a:noFill/>
          </a:ln>
          <a:effectLst/>
        </c:spPr>
      </c:pivotFmt>
    </c:pivotFmts>
    <c:plotArea>
      <c:layout/>
      <c:pieChart>
        <c:varyColors val="0"/>
        <c:ser>
          <c:idx val="0"/>
          <c:order val="0"/>
          <c:tx>
            <c:strRef>
              <c:f>Pivot!$AE$51</c:f>
              <c:strCache>
                <c:ptCount val="1"/>
                <c:pt idx="0">
                  <c:v>Total</c:v>
                </c:pt>
              </c:strCache>
            </c:strRef>
          </c:tx>
          <c:spPr>
            <a:solidFill>
              <a:schemeClr val="accent1"/>
            </a:solidFill>
            <a:ln w="19050">
              <a:solidFill>
                <a:schemeClr val="lt1"/>
              </a:solidFill>
            </a:ln>
            <a:effectLst/>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25D4-4609-A151-4F0CB4061111}"/>
              </c:ext>
            </c:extLst>
          </c:dPt>
          <c:dPt>
            <c:idx val="1"/>
            <c:bubble3D val="0"/>
            <c:spPr>
              <a:noFill/>
              <a:ln w="19050">
                <a:noFill/>
              </a:ln>
              <a:effectLst/>
            </c:spPr>
            <c:extLst>
              <c:ext xmlns:c16="http://schemas.microsoft.com/office/drawing/2014/chart" uri="{C3380CC4-5D6E-409C-BE32-E72D297353CC}">
                <c16:uniqueId val="{00000003-25D4-4609-A151-4F0CB4061111}"/>
              </c:ext>
            </c:extLst>
          </c:dPt>
          <c:cat>
            <c:strRef>
              <c:f>Pivot!$AD$52:$AD$54</c:f>
              <c:strCache>
                <c:ptCount val="2"/>
                <c:pt idx="0">
                  <c:v>Paid</c:v>
                </c:pt>
                <c:pt idx="1">
                  <c:v>Refunded</c:v>
                </c:pt>
              </c:strCache>
            </c:strRef>
          </c:cat>
          <c:val>
            <c:numRef>
              <c:f>Pivot!$AE$52:$AE$54</c:f>
              <c:numCache>
                <c:formatCode>0%</c:formatCode>
                <c:ptCount val="2"/>
                <c:pt idx="0">
                  <c:v>0.84816753926701571</c:v>
                </c:pt>
                <c:pt idx="1">
                  <c:v>0.15183246073298429</c:v>
                </c:pt>
              </c:numCache>
            </c:numRef>
          </c:val>
          <c:extLst>
            <c:ext xmlns:c16="http://schemas.microsoft.com/office/drawing/2014/chart" uri="{C3380CC4-5D6E-409C-BE32-E72D297353CC}">
              <c16:uniqueId val="{00000004-25D4-4609-A151-4F0CB406111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Lbls>
            <c:dLbl>
              <c:idx val="0"/>
              <c:tx>
                <c:rich>
                  <a:bodyPr/>
                  <a:lstStyle/>
                  <a:p>
                    <a:fld id="{A1335C38-5D2D-41FC-99EF-4B24ABE0443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06C-4262-A639-F780E9242693}"/>
                </c:ext>
              </c:extLst>
            </c:dLbl>
            <c:dLbl>
              <c:idx val="1"/>
              <c:tx>
                <c:rich>
                  <a:bodyPr/>
                  <a:lstStyle/>
                  <a:p>
                    <a:fld id="{2AC2A353-AEE3-4572-8362-B439DE421AD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06C-4262-A639-F780E9242693}"/>
                </c:ext>
              </c:extLst>
            </c:dLbl>
            <c:dLbl>
              <c:idx val="2"/>
              <c:tx>
                <c:rich>
                  <a:bodyPr/>
                  <a:lstStyle/>
                  <a:p>
                    <a:fld id="{CC09B4F0-B8F8-49C9-A329-223E06533F3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06C-4262-A639-F780E9242693}"/>
                </c:ext>
              </c:extLst>
            </c:dLbl>
            <c:dLbl>
              <c:idx val="3"/>
              <c:tx>
                <c:rich>
                  <a:bodyPr/>
                  <a:lstStyle/>
                  <a:p>
                    <a:fld id="{94C855D9-56FA-4D59-85B2-E5695F8886A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06C-4262-A639-F780E9242693}"/>
                </c:ext>
              </c:extLst>
            </c:dLbl>
            <c:dLbl>
              <c:idx val="4"/>
              <c:tx>
                <c:rich>
                  <a:bodyPr/>
                  <a:lstStyle/>
                  <a:p>
                    <a:fld id="{4CFD7386-646D-42C1-8027-EA75942E2ED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06C-4262-A639-F780E9242693}"/>
                </c:ext>
              </c:extLst>
            </c:dLbl>
            <c:dLbl>
              <c:idx val="5"/>
              <c:tx>
                <c:rich>
                  <a:bodyPr/>
                  <a:lstStyle/>
                  <a:p>
                    <a:fld id="{194C59B4-097B-4CEA-866B-2B6CFB24879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06C-4262-A639-F780E924269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Pivot!$J$5:$J$10</c:f>
              <c:numCache>
                <c:formatCode>General</c:formatCode>
                <c:ptCount val="6"/>
                <c:pt idx="0">
                  <c:v>1</c:v>
                </c:pt>
                <c:pt idx="1">
                  <c:v>7</c:v>
                </c:pt>
                <c:pt idx="2">
                  <c:v>4</c:v>
                </c:pt>
                <c:pt idx="3">
                  <c:v>2</c:v>
                </c:pt>
                <c:pt idx="4">
                  <c:v>6</c:v>
                </c:pt>
                <c:pt idx="5">
                  <c:v>5</c:v>
                </c:pt>
              </c:numCache>
            </c:numRef>
          </c:xVal>
          <c:yVal>
            <c:numRef>
              <c:f>Pivot!$K$5:$K$10</c:f>
              <c:numCache>
                <c:formatCode>General</c:formatCode>
                <c:ptCount val="6"/>
                <c:pt idx="0">
                  <c:v>3</c:v>
                </c:pt>
                <c:pt idx="1">
                  <c:v>2</c:v>
                </c:pt>
                <c:pt idx="2">
                  <c:v>1</c:v>
                </c:pt>
                <c:pt idx="3">
                  <c:v>8</c:v>
                </c:pt>
                <c:pt idx="4">
                  <c:v>6</c:v>
                </c:pt>
                <c:pt idx="5">
                  <c:v>9</c:v>
                </c:pt>
              </c:numCache>
            </c:numRef>
          </c:yVal>
          <c:bubbleSize>
            <c:numRef>
              <c:f>Pivot!$L$5:$L$10</c:f>
              <c:numCache>
                <c:formatCode>_ * #,##0_ ;_ * \-#,##0_ ;_ * "-"??_ ;_ @_ </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Pivot!$N$5:$N$10</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06-4F10-4222-A5B8-8D1A004E38A0}"/>
            </c:ext>
          </c:extLst>
        </c:ser>
        <c:ser>
          <c:idx val="1"/>
          <c:order val="1"/>
          <c:tx>
            <c:v>Max</c:v>
          </c:tx>
          <c:spPr>
            <a:gradFill flip="none" rotWithShape="1">
              <a:gsLst>
                <a:gs pos="24000">
                  <a:srgbClr val="DD115B">
                    <a:lumMod val="99000"/>
                    <a:lumOff val="1000"/>
                  </a:srgbClr>
                </a:gs>
                <a:gs pos="79000">
                  <a:srgbClr val="7417BD"/>
                </a:gs>
              </a:gsLst>
              <a:path path="circle">
                <a:fillToRect r="100000" b="100000"/>
              </a:path>
              <a:tileRect l="-100000" t="-100000"/>
            </a:gradFill>
            <a:ln w="25400">
              <a:noFill/>
            </a:ln>
            <a:effectLst>
              <a:outerShdw blurRad="152400" sx="105000" sy="105000" algn="ctr" rotWithShape="0">
                <a:srgbClr val="DD115B">
                  <a:alpha val="88000"/>
                </a:srgbClr>
              </a:outerShdw>
            </a:effectLst>
          </c:spPr>
          <c:invertIfNegative val="0"/>
          <c:dLbls>
            <c:dLbl>
              <c:idx val="0"/>
              <c:tx>
                <c:rich>
                  <a:bodyPr/>
                  <a:lstStyle/>
                  <a:p>
                    <a:fld id="{10CA7A79-C48B-4D6D-8805-934C2DF65BE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06C-4262-A639-F780E9242693}"/>
                </c:ext>
              </c:extLst>
            </c:dLbl>
            <c:dLbl>
              <c:idx val="1"/>
              <c:tx>
                <c:rich>
                  <a:bodyPr/>
                  <a:lstStyle/>
                  <a:p>
                    <a:fld id="{8A0C3CD3-F4C7-4660-AF43-0E33B5CA710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06C-4262-A639-F780E9242693}"/>
                </c:ext>
              </c:extLst>
            </c:dLbl>
            <c:dLbl>
              <c:idx val="2"/>
              <c:tx>
                <c:rich>
                  <a:bodyPr/>
                  <a:lstStyle/>
                  <a:p>
                    <a:fld id="{7248BC4D-462B-40EE-8ADB-DA34BB10447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06C-4262-A639-F780E9242693}"/>
                </c:ext>
              </c:extLst>
            </c:dLbl>
            <c:dLbl>
              <c:idx val="3"/>
              <c:tx>
                <c:rich>
                  <a:bodyPr/>
                  <a:lstStyle/>
                  <a:p>
                    <a:fld id="{46E882D3-E9D1-4CAC-9CB3-ED678FCF0B9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06C-4262-A639-F780E9242693}"/>
                </c:ext>
              </c:extLst>
            </c:dLbl>
            <c:dLbl>
              <c:idx val="4"/>
              <c:tx>
                <c:rich>
                  <a:bodyPr/>
                  <a:lstStyle/>
                  <a:p>
                    <a:fld id="{63E36ADD-6B38-4F86-ADB2-D5122E7D30D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06C-4262-A639-F780E9242693}"/>
                </c:ext>
              </c:extLst>
            </c:dLbl>
            <c:dLbl>
              <c:idx val="5"/>
              <c:tx>
                <c:rich>
                  <a:bodyPr/>
                  <a:lstStyle/>
                  <a:p>
                    <a:fld id="{396A6F59-E8E0-4DE7-819F-FD0A99730A9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06C-4262-A639-F780E924269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Pivot!$J$5:$J$10</c:f>
              <c:numCache>
                <c:formatCode>General</c:formatCode>
                <c:ptCount val="6"/>
                <c:pt idx="0">
                  <c:v>1</c:v>
                </c:pt>
                <c:pt idx="1">
                  <c:v>7</c:v>
                </c:pt>
                <c:pt idx="2">
                  <c:v>4</c:v>
                </c:pt>
                <c:pt idx="3">
                  <c:v>2</c:v>
                </c:pt>
                <c:pt idx="4">
                  <c:v>6</c:v>
                </c:pt>
                <c:pt idx="5">
                  <c:v>5</c:v>
                </c:pt>
              </c:numCache>
            </c:numRef>
          </c:xVal>
          <c:yVal>
            <c:numRef>
              <c:f>Pivot!$K$5:$K$10</c:f>
              <c:numCache>
                <c:formatCode>General</c:formatCode>
                <c:ptCount val="6"/>
                <c:pt idx="0">
                  <c:v>3</c:v>
                </c:pt>
                <c:pt idx="1">
                  <c:v>2</c:v>
                </c:pt>
                <c:pt idx="2">
                  <c:v>1</c:v>
                </c:pt>
                <c:pt idx="3">
                  <c:v>8</c:v>
                </c:pt>
                <c:pt idx="4">
                  <c:v>6</c:v>
                </c:pt>
                <c:pt idx="5">
                  <c:v>9</c:v>
                </c:pt>
              </c:numCache>
            </c:numRef>
          </c:yVal>
          <c:bubbleSize>
            <c:numRef>
              <c:f>Pivot!$M$5:$M$10</c:f>
              <c:numCache>
                <c:formatCode>_ * #,##0_ ;_ * \-#,##0_ ;_ * "-"??_ ;_ @_ </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Pivot!$M$5:$M$10</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0D-4F10-4222-A5B8-8D1A004E38A0}"/>
            </c:ext>
          </c:extLst>
        </c:ser>
        <c:dLbls>
          <c:showLegendKey val="0"/>
          <c:showVal val="0"/>
          <c:showCatName val="0"/>
          <c:showSerName val="0"/>
          <c:showPercent val="0"/>
          <c:showBubbleSize val="0"/>
        </c:dLbls>
        <c:bubbleScale val="70"/>
        <c:showNegBubbles val="0"/>
        <c:axId val="1601680736"/>
        <c:axId val="1601681216"/>
      </c:bubbleChart>
      <c:valAx>
        <c:axId val="1601680736"/>
        <c:scaling>
          <c:orientation val="minMax"/>
          <c:max val="10"/>
          <c:min val="0"/>
        </c:scaling>
        <c:delete val="1"/>
        <c:axPos val="b"/>
        <c:numFmt formatCode="General" sourceLinked="1"/>
        <c:majorTickMark val="none"/>
        <c:minorTickMark val="none"/>
        <c:tickLblPos val="nextTo"/>
        <c:crossAx val="1601681216"/>
        <c:crosses val="autoZero"/>
        <c:crossBetween val="midCat"/>
      </c:valAx>
      <c:valAx>
        <c:axId val="1601681216"/>
        <c:scaling>
          <c:orientation val="minMax"/>
          <c:max val="10"/>
          <c:min val="0"/>
        </c:scaling>
        <c:delete val="1"/>
        <c:axPos val="l"/>
        <c:numFmt formatCode="General" sourceLinked="1"/>
        <c:majorTickMark val="none"/>
        <c:minorTickMark val="none"/>
        <c:tickLblPos val="nextTo"/>
        <c:crossAx val="160168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statictics dashboard system.xlsx]Pivot!PivotTable3</c:name>
    <c:fmtId val="12"/>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00D83"/>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1000">
                <a:srgbClr val="100D83"/>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2000">
                <a:srgbClr val="100D83">
                  <a:alpha val="83000"/>
                </a:srgbClr>
              </a:gs>
              <a:gs pos="100000">
                <a:srgbClr val="100D83">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96418732782371E-2"/>
          <c:y val="0"/>
          <c:w val="0.89898989898989901"/>
          <c:h val="0.60418671624380282"/>
        </c:manualLayout>
      </c:layout>
      <c:areaChart>
        <c:grouping val="standard"/>
        <c:varyColors val="0"/>
        <c:ser>
          <c:idx val="1"/>
          <c:order val="1"/>
          <c:tx>
            <c:strRef>
              <c:f>Pivot!$Y$5</c:f>
              <c:strCache>
                <c:ptCount val="1"/>
                <c:pt idx="0">
                  <c:v>Sum of Income2</c:v>
                </c:pt>
              </c:strCache>
            </c:strRef>
          </c:tx>
          <c:spPr>
            <a:gradFill flip="none" rotWithShape="1">
              <a:gsLst>
                <a:gs pos="32000">
                  <a:srgbClr val="100D83">
                    <a:alpha val="83000"/>
                  </a:srgbClr>
                </a:gs>
                <a:gs pos="100000">
                  <a:srgbClr val="100D83">
                    <a:alpha val="0"/>
                  </a:srgbClr>
                </a:gs>
              </a:gsLst>
              <a:lin ang="5400000" scaled="0"/>
              <a:tileRect/>
            </a:gradFill>
            <a:ln>
              <a:noFill/>
            </a:ln>
            <a:effectLst/>
          </c:spPr>
          <c:cat>
            <c:strRef>
              <c:f>Pivot!$W$6:$W$18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Pivot!$Y$6:$Y$18</c:f>
              <c:numCache>
                <c:formatCode>_ * #,##0_ ;_ * \-#,##0_ ;_ * "-"??_ ;_ @_ </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9FEF-464C-A8D3-431602BD9FBD}"/>
            </c:ext>
          </c:extLst>
        </c:ser>
        <c:dLbls>
          <c:showLegendKey val="0"/>
          <c:showVal val="0"/>
          <c:showCatName val="0"/>
          <c:showSerName val="0"/>
          <c:showPercent val="0"/>
          <c:showBubbleSize val="0"/>
        </c:dLbls>
        <c:axId val="568577312"/>
        <c:axId val="568593152"/>
      </c:areaChart>
      <c:lineChart>
        <c:grouping val="standard"/>
        <c:varyColors val="0"/>
        <c:ser>
          <c:idx val="0"/>
          <c:order val="0"/>
          <c:tx>
            <c:strRef>
              <c:f>Pivot!$X$5</c:f>
              <c:strCache>
                <c:ptCount val="1"/>
                <c:pt idx="0">
                  <c:v>Sum of Income</c:v>
                </c:pt>
              </c:strCache>
            </c:strRef>
          </c:tx>
          <c:spPr>
            <a:ln w="15875" cap="rnd">
              <a:solidFill>
                <a:srgbClr val="194AFE"/>
              </a:solidFill>
              <a:round/>
            </a:ln>
            <a:effectLst/>
          </c:spPr>
          <c:marker>
            <c:symbol val="none"/>
          </c:marker>
          <c:cat>
            <c:strRef>
              <c:f>Pivot!$W$6:$W$18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Pivot!$X$6:$X$18</c:f>
              <c:numCache>
                <c:formatCode>_ * #,##0_ ;_ * \-#,##0_ ;_ * "-"??_ ;_ @_ </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9FEF-464C-A8D3-431602BD9FBD}"/>
            </c:ext>
          </c:extLst>
        </c:ser>
        <c:dLbls>
          <c:showLegendKey val="0"/>
          <c:showVal val="0"/>
          <c:showCatName val="0"/>
          <c:showSerName val="0"/>
          <c:showPercent val="0"/>
          <c:showBubbleSize val="0"/>
        </c:dLbls>
        <c:marker val="1"/>
        <c:smooth val="0"/>
        <c:axId val="568577312"/>
        <c:axId val="568593152"/>
      </c:lineChart>
      <c:catAx>
        <c:axId val="5685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568593152"/>
        <c:crosses val="autoZero"/>
        <c:auto val="1"/>
        <c:lblAlgn val="ctr"/>
        <c:lblOffset val="100"/>
        <c:noMultiLvlLbl val="0"/>
      </c:catAx>
      <c:valAx>
        <c:axId val="568593152"/>
        <c:scaling>
          <c:orientation val="minMax"/>
        </c:scaling>
        <c:delete val="1"/>
        <c:axPos val="l"/>
        <c:numFmt formatCode="_ * #,##0_ ;_ * \-#,##0_ ;_ * &quot;-&quot;??_ ;_ @_ " sourceLinked="1"/>
        <c:majorTickMark val="out"/>
        <c:minorTickMark val="none"/>
        <c:tickLblPos val="nextTo"/>
        <c:crossAx val="5685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statictics dashboard system.xlsx]Pivot!PivotTable4</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C240D8"/>
              </a:gs>
              <a:gs pos="31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Pivot!$AF$5</c:f>
              <c:strCache>
                <c:ptCount val="1"/>
                <c:pt idx="0">
                  <c:v>Total</c:v>
                </c:pt>
              </c:strCache>
            </c:strRef>
          </c:tx>
          <c:spPr>
            <a:gradFill flip="none" rotWithShape="1">
              <a:gsLst>
                <a:gs pos="81000">
                  <a:srgbClr val="C240D8"/>
                </a:gs>
                <a:gs pos="31000">
                  <a:srgbClr val="9BF8F2"/>
                </a:gs>
              </a:gsLst>
              <a:lin ang="0" scaled="1"/>
              <a:tileRect/>
            </a:gradFill>
            <a:ln>
              <a:noFill/>
            </a:ln>
            <a:effectLst/>
          </c:spPr>
          <c:invertIfNegative val="0"/>
          <c:cat>
            <c:strRef>
              <c:f>Pivot!$AE$6:$AE$18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Pivot!$AF$6:$AF$18</c:f>
              <c:numCache>
                <c:formatCode>_ * #,##0_ ;_ * \-#,##0_ ;_ * "-"??_ ;_ @_ </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32CF-4617-90FD-C8F9A5B4F3AC}"/>
            </c:ext>
          </c:extLst>
        </c:ser>
        <c:dLbls>
          <c:showLegendKey val="0"/>
          <c:showVal val="0"/>
          <c:showCatName val="0"/>
          <c:showSerName val="0"/>
          <c:showPercent val="0"/>
          <c:showBubbleSize val="0"/>
        </c:dLbls>
        <c:gapWidth val="230"/>
        <c:axId val="1485305007"/>
        <c:axId val="1485304527"/>
      </c:barChart>
      <c:catAx>
        <c:axId val="1485305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485304527"/>
        <c:crosses val="autoZero"/>
        <c:auto val="1"/>
        <c:lblAlgn val="ctr"/>
        <c:lblOffset val="100"/>
        <c:noMultiLvlLbl val="0"/>
      </c:catAx>
      <c:valAx>
        <c:axId val="1485304527"/>
        <c:scaling>
          <c:orientation val="minMax"/>
        </c:scaling>
        <c:delete val="1"/>
        <c:axPos val="b"/>
        <c:numFmt formatCode="_ * #,##0_ ;_ * \-#,##0_ ;_ * &quot;-&quot;??_ ;_ @_ " sourceLinked="1"/>
        <c:majorTickMark val="none"/>
        <c:minorTickMark val="none"/>
        <c:tickLblPos val="nextTo"/>
        <c:crossAx val="148530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statictics dashboard system.xlsx]Pivot!PivotTable5</c:name>
    <c:fmtId val="3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solidFill>
              <a:schemeClr val="lt1"/>
            </a:solidFill>
          </a:ln>
          <a:effectLst/>
        </c:spPr>
      </c:pivotFmt>
      <c:pivotFmt>
        <c:idx val="3"/>
        <c:spPr>
          <a:solidFill>
            <a:srgbClr val="100D83"/>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00D83"/>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00D83"/>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00D83"/>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00D83"/>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Pivot!$AL$5</c:f>
              <c:strCache>
                <c:ptCount val="1"/>
                <c:pt idx="0">
                  <c:v>Sum of Income</c:v>
                </c:pt>
              </c:strCache>
            </c:strRef>
          </c:tx>
          <c:spPr>
            <a:ln>
              <a:solidFill>
                <a:schemeClr val="tx1"/>
              </a:solidFill>
            </a:ln>
          </c:spPr>
          <c:dPt>
            <c:idx val="0"/>
            <c:bubble3D val="0"/>
            <c:spPr>
              <a:solidFill>
                <a:srgbClr val="100D83"/>
              </a:solidFill>
              <a:ln w="19050">
                <a:solidFill>
                  <a:schemeClr val="tx1"/>
                </a:solidFill>
              </a:ln>
              <a:effectLst/>
            </c:spPr>
            <c:extLst>
              <c:ext xmlns:c16="http://schemas.microsoft.com/office/drawing/2014/chart" uri="{C3380CC4-5D6E-409C-BE32-E72D297353CC}">
                <c16:uniqueId val="{00000001-B95C-46A4-8C23-14948DF77D6A}"/>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B95C-46A4-8C23-14948DF77D6A}"/>
              </c:ext>
            </c:extLst>
          </c:dPt>
          <c:cat>
            <c:strRef>
              <c:f>Pivot!$AK$6:$AK$8</c:f>
              <c:strCache>
                <c:ptCount val="2"/>
                <c:pt idx="0">
                  <c:v>B2B</c:v>
                </c:pt>
                <c:pt idx="1">
                  <c:v>B2C</c:v>
                </c:pt>
              </c:strCache>
            </c:strRef>
          </c:cat>
          <c:val>
            <c:numRef>
              <c:f>Pivot!$AL$6:$AL$8</c:f>
              <c:numCache>
                <c:formatCode>_ * #,##0_ ;_ * \-#,##0_ ;_ * "-"??_ ;_ @_ </c:formatCode>
                <c:ptCount val="2"/>
                <c:pt idx="0">
                  <c:v>714241.08000000019</c:v>
                </c:pt>
                <c:pt idx="1">
                  <c:v>114710.94000000002</c:v>
                </c:pt>
              </c:numCache>
            </c:numRef>
          </c:val>
          <c:extLst>
            <c:ext xmlns:c16="http://schemas.microsoft.com/office/drawing/2014/chart" uri="{C3380CC4-5D6E-409C-BE32-E72D297353CC}">
              <c16:uniqueId val="{00000004-B95C-46A4-8C23-14948DF77D6A}"/>
            </c:ext>
          </c:extLst>
        </c:ser>
        <c:ser>
          <c:idx val="1"/>
          <c:order val="1"/>
          <c:tx>
            <c:strRef>
              <c:f>Pivot!$AM$5</c:f>
              <c:strCache>
                <c:ptCount val="1"/>
                <c:pt idx="0">
                  <c:v>Sum of Income2</c:v>
                </c:pt>
              </c:strCache>
            </c:strRef>
          </c:tx>
          <c:spPr>
            <a:ln>
              <a:solidFill>
                <a:schemeClr val="tx1"/>
              </a:solidFill>
            </a:ln>
          </c:spPr>
          <c:dPt>
            <c:idx val="0"/>
            <c:bubble3D val="0"/>
            <c:spPr>
              <a:solidFill>
                <a:srgbClr val="100D83"/>
              </a:solidFill>
              <a:ln w="19050">
                <a:solidFill>
                  <a:schemeClr val="tx1"/>
                </a:solidFill>
              </a:ln>
              <a:effectLst/>
            </c:spPr>
            <c:extLst>
              <c:ext xmlns:c16="http://schemas.microsoft.com/office/drawing/2014/chart" uri="{C3380CC4-5D6E-409C-BE32-E72D297353CC}">
                <c16:uniqueId val="{00000006-B95C-46A4-8C23-14948DF77D6A}"/>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B95C-46A4-8C23-14948DF77D6A}"/>
              </c:ext>
            </c:extLst>
          </c:dPt>
          <c:cat>
            <c:strRef>
              <c:f>Pivot!$AK$6:$AK$8</c:f>
              <c:strCache>
                <c:ptCount val="2"/>
                <c:pt idx="0">
                  <c:v>B2B</c:v>
                </c:pt>
                <c:pt idx="1">
                  <c:v>B2C</c:v>
                </c:pt>
              </c:strCache>
            </c:strRef>
          </c:cat>
          <c:val>
            <c:numRef>
              <c:f>Pivot!$AM$6:$AM$8</c:f>
              <c:numCache>
                <c:formatCode>0.00%</c:formatCode>
                <c:ptCount val="2"/>
                <c:pt idx="0">
                  <c:v>0.86161932508470152</c:v>
                </c:pt>
                <c:pt idx="1">
                  <c:v>0.13838067491529846</c:v>
                </c:pt>
              </c:numCache>
            </c:numRef>
          </c:val>
          <c:extLst>
            <c:ext xmlns:c16="http://schemas.microsoft.com/office/drawing/2014/chart" uri="{C3380CC4-5D6E-409C-BE32-E72D297353CC}">
              <c16:uniqueId val="{00000009-B95C-46A4-8C23-14948DF77D6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Pivot!$J$31</c:f>
              <c:strCache>
                <c:ptCount val="1"/>
                <c:pt idx="0">
                  <c:v>Egypt</c:v>
                </c:pt>
              </c:strCache>
            </c:strRef>
          </c:tx>
          <c:spPr>
            <a:gradFill flip="none" rotWithShape="1">
              <a:gsLst>
                <a:gs pos="30000">
                  <a:srgbClr val="DD115B"/>
                </a:gs>
                <a:gs pos="76000">
                  <a:srgbClr val="FF0000"/>
                </a:gs>
              </a:gsLst>
              <a:lin ang="2700000" scaled="1"/>
              <a:tileRect/>
            </a:gradFill>
            <a:ln>
              <a:noFill/>
            </a:ln>
            <a:effectLst/>
          </c:spPr>
          <c:invertIfNegative val="0"/>
          <c:val>
            <c:numRef>
              <c:f>Pivot!$K$31</c:f>
              <c:numCache>
                <c:formatCode>0%</c:formatCode>
                <c:ptCount val="1"/>
                <c:pt idx="0">
                  <c:v>0.26617851273559845</c:v>
                </c:pt>
              </c:numCache>
            </c:numRef>
          </c:val>
          <c:extLst>
            <c:ext xmlns:c16="http://schemas.microsoft.com/office/drawing/2014/chart" uri="{C3380CC4-5D6E-409C-BE32-E72D297353CC}">
              <c16:uniqueId val="{00000000-D1C4-4680-84A6-084BB6E37243}"/>
            </c:ext>
          </c:extLst>
        </c:ser>
        <c:ser>
          <c:idx val="1"/>
          <c:order val="1"/>
          <c:tx>
            <c:strRef>
              <c:f>Pivot!$J$32</c:f>
              <c:strCache>
                <c:ptCount val="1"/>
                <c:pt idx="0">
                  <c:v>USA</c:v>
                </c:pt>
              </c:strCache>
            </c:strRef>
          </c:tx>
          <c:spPr>
            <a:gradFill>
              <a:gsLst>
                <a:gs pos="37000">
                  <a:srgbClr val="37071D"/>
                </a:gs>
                <a:gs pos="83000">
                  <a:srgbClr val="930B3C"/>
                </a:gs>
              </a:gsLst>
              <a:lin ang="2700000" scaled="1"/>
            </a:gradFill>
            <a:ln>
              <a:noFill/>
            </a:ln>
            <a:effectLst/>
          </c:spPr>
          <c:invertIfNegative val="0"/>
          <c:val>
            <c:numRef>
              <c:f>Pivot!$K$32</c:f>
              <c:numCache>
                <c:formatCode>0%</c:formatCode>
                <c:ptCount val="1"/>
                <c:pt idx="0">
                  <c:v>0.18520129359756193</c:v>
                </c:pt>
              </c:numCache>
            </c:numRef>
          </c:val>
          <c:extLst>
            <c:ext xmlns:c16="http://schemas.microsoft.com/office/drawing/2014/chart" uri="{C3380CC4-5D6E-409C-BE32-E72D297353CC}">
              <c16:uniqueId val="{00000001-D1C4-4680-84A6-084BB6E37243}"/>
            </c:ext>
          </c:extLst>
        </c:ser>
        <c:ser>
          <c:idx val="2"/>
          <c:order val="2"/>
          <c:tx>
            <c:strRef>
              <c:f>Pivot!$J$33</c:f>
              <c:strCache>
                <c:ptCount val="1"/>
                <c:pt idx="0">
                  <c:v>Russia</c:v>
                </c:pt>
              </c:strCache>
            </c:strRef>
          </c:tx>
          <c:spPr>
            <a:gradFill>
              <a:gsLst>
                <a:gs pos="54000">
                  <a:srgbClr val="D39F0B"/>
                </a:gs>
                <a:gs pos="91000">
                  <a:srgbClr val="FFFF00"/>
                </a:gs>
              </a:gsLst>
              <a:lin ang="2700000" scaled="1"/>
            </a:gradFill>
            <a:ln>
              <a:noFill/>
            </a:ln>
            <a:effectLst/>
          </c:spPr>
          <c:invertIfNegative val="0"/>
          <c:val>
            <c:numRef>
              <c:f>Pivot!$K$33</c:f>
              <c:numCache>
                <c:formatCode>0%</c:formatCode>
                <c:ptCount val="1"/>
                <c:pt idx="0">
                  <c:v>0.17963111965777448</c:v>
                </c:pt>
              </c:numCache>
            </c:numRef>
          </c:val>
          <c:extLst>
            <c:ext xmlns:c16="http://schemas.microsoft.com/office/drawing/2014/chart" uri="{C3380CC4-5D6E-409C-BE32-E72D297353CC}">
              <c16:uniqueId val="{00000002-D1C4-4680-84A6-084BB6E37243}"/>
            </c:ext>
          </c:extLst>
        </c:ser>
        <c:ser>
          <c:idx val="3"/>
          <c:order val="3"/>
          <c:tx>
            <c:strRef>
              <c:f>Pivot!$J$34</c:f>
              <c:strCache>
                <c:ptCount val="1"/>
                <c:pt idx="0">
                  <c:v>United Kingdom</c:v>
                </c:pt>
              </c:strCache>
            </c:strRef>
          </c:tx>
          <c:spPr>
            <a:gradFill>
              <a:gsLst>
                <a:gs pos="54000">
                  <a:srgbClr val="194AFE"/>
                </a:gs>
                <a:gs pos="91000">
                  <a:srgbClr val="00B0F0"/>
                </a:gs>
              </a:gsLst>
              <a:lin ang="2700000" scaled="1"/>
            </a:gradFill>
            <a:ln>
              <a:noFill/>
            </a:ln>
            <a:effectLst/>
          </c:spPr>
          <c:invertIfNegative val="0"/>
          <c:val>
            <c:numRef>
              <c:f>Pivot!$K$34</c:f>
              <c:numCache>
                <c:formatCode>0%</c:formatCode>
                <c:ptCount val="1"/>
                <c:pt idx="0">
                  <c:v>0.16327475279052356</c:v>
                </c:pt>
              </c:numCache>
            </c:numRef>
          </c:val>
          <c:extLst>
            <c:ext xmlns:c16="http://schemas.microsoft.com/office/drawing/2014/chart" uri="{C3380CC4-5D6E-409C-BE32-E72D297353CC}">
              <c16:uniqueId val="{00000003-D1C4-4680-84A6-084BB6E37243}"/>
            </c:ext>
          </c:extLst>
        </c:ser>
        <c:ser>
          <c:idx val="4"/>
          <c:order val="4"/>
          <c:tx>
            <c:strRef>
              <c:f>Pivot!$J$35</c:f>
              <c:strCache>
                <c:ptCount val="1"/>
                <c:pt idx="0">
                  <c:v>Canada</c:v>
                </c:pt>
              </c:strCache>
            </c:strRef>
          </c:tx>
          <c:spPr>
            <a:gradFill>
              <a:gsLst>
                <a:gs pos="54000">
                  <a:srgbClr val="100D83"/>
                </a:gs>
                <a:gs pos="94000">
                  <a:srgbClr val="194AFE"/>
                </a:gs>
              </a:gsLst>
              <a:lin ang="2700000" scaled="1"/>
            </a:gradFill>
            <a:ln>
              <a:noFill/>
            </a:ln>
            <a:effectLst/>
          </c:spPr>
          <c:invertIfNegative val="0"/>
          <c:val>
            <c:numRef>
              <c:f>Pivot!$K$35</c:f>
              <c:numCache>
                <c:formatCode>0%</c:formatCode>
                <c:ptCount val="1"/>
                <c:pt idx="0">
                  <c:v>0.10561273466648856</c:v>
                </c:pt>
              </c:numCache>
            </c:numRef>
          </c:val>
          <c:extLst>
            <c:ext xmlns:c16="http://schemas.microsoft.com/office/drawing/2014/chart" uri="{C3380CC4-5D6E-409C-BE32-E72D297353CC}">
              <c16:uniqueId val="{00000004-D1C4-4680-84A6-084BB6E37243}"/>
            </c:ext>
          </c:extLst>
        </c:ser>
        <c:ser>
          <c:idx val="5"/>
          <c:order val="5"/>
          <c:tx>
            <c:strRef>
              <c:f>Pivot!$J$36</c:f>
              <c:strCache>
                <c:ptCount val="1"/>
                <c:pt idx="0">
                  <c:v>Brazil</c:v>
                </c:pt>
              </c:strCache>
            </c:strRef>
          </c:tx>
          <c:spPr>
            <a:gradFill>
              <a:gsLst>
                <a:gs pos="54000">
                  <a:srgbClr val="7030A0"/>
                </a:gs>
                <a:gs pos="94000">
                  <a:srgbClr val="DC25FA"/>
                </a:gs>
              </a:gsLst>
              <a:lin ang="2700000" scaled="1"/>
            </a:gradFill>
            <a:ln>
              <a:noFill/>
            </a:ln>
            <a:effectLst/>
          </c:spPr>
          <c:invertIfNegative val="0"/>
          <c:val>
            <c:numRef>
              <c:f>Pivot!$K$36</c:f>
              <c:numCache>
                <c:formatCode>0%</c:formatCode>
                <c:ptCount val="1"/>
                <c:pt idx="0">
                  <c:v>0.10010158655205301</c:v>
                </c:pt>
              </c:numCache>
            </c:numRef>
          </c:val>
          <c:extLst>
            <c:ext xmlns:c16="http://schemas.microsoft.com/office/drawing/2014/chart" uri="{C3380CC4-5D6E-409C-BE32-E72D297353CC}">
              <c16:uniqueId val="{00000005-D1C4-4680-84A6-084BB6E37243}"/>
            </c:ext>
          </c:extLst>
        </c:ser>
        <c:dLbls>
          <c:showLegendKey val="0"/>
          <c:showVal val="0"/>
          <c:showCatName val="0"/>
          <c:showSerName val="0"/>
          <c:showPercent val="0"/>
          <c:showBubbleSize val="0"/>
        </c:dLbls>
        <c:gapWidth val="150"/>
        <c:overlap val="100"/>
        <c:axId val="318318800"/>
        <c:axId val="318319280"/>
      </c:barChart>
      <c:catAx>
        <c:axId val="318318800"/>
        <c:scaling>
          <c:orientation val="minMax"/>
        </c:scaling>
        <c:delete val="1"/>
        <c:axPos val="l"/>
        <c:numFmt formatCode="General" sourceLinked="1"/>
        <c:majorTickMark val="none"/>
        <c:minorTickMark val="none"/>
        <c:tickLblPos val="nextTo"/>
        <c:crossAx val="318319280"/>
        <c:crosses val="autoZero"/>
        <c:auto val="1"/>
        <c:lblAlgn val="ctr"/>
        <c:lblOffset val="100"/>
        <c:noMultiLvlLbl val="0"/>
      </c:catAx>
      <c:valAx>
        <c:axId val="318319280"/>
        <c:scaling>
          <c:orientation val="minMax"/>
        </c:scaling>
        <c:delete val="1"/>
        <c:axPos val="b"/>
        <c:numFmt formatCode="0%" sourceLinked="1"/>
        <c:majorTickMark val="none"/>
        <c:minorTickMark val="none"/>
        <c:tickLblPos val="nextTo"/>
        <c:crossAx val="3183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5B20-446E-B04C-2F6EE785DE39}"/>
              </c:ext>
            </c:extLst>
          </c:dPt>
          <c:dPt>
            <c:idx val="1"/>
            <c:bubble3D val="0"/>
            <c:spPr>
              <a:gradFill flip="none" rotWithShape="1">
                <a:gsLst>
                  <a:gs pos="25000">
                    <a:srgbClr val="100D83"/>
                  </a:gs>
                  <a:gs pos="75000">
                    <a:srgbClr val="2FF1E3"/>
                  </a:gs>
                </a:gsLst>
                <a:lin ang="2700000" scaled="1"/>
                <a:tileRect/>
              </a:gradFill>
              <a:ln w="19050">
                <a:noFill/>
              </a:ln>
              <a:effectLst/>
            </c:spPr>
            <c:extLst>
              <c:ext xmlns:c16="http://schemas.microsoft.com/office/drawing/2014/chart" uri="{C3380CC4-5D6E-409C-BE32-E72D297353CC}">
                <c16:uniqueId val="{00000003-5B20-446E-B04C-2F6EE785DE39}"/>
              </c:ext>
            </c:extLst>
          </c:dPt>
          <c:cat>
            <c:strRef>
              <c:f>Pivot!$P$30:$Q$30</c:f>
              <c:strCache>
                <c:ptCount val="2"/>
                <c:pt idx="0">
                  <c:v>Remaining Percentage</c:v>
                </c:pt>
                <c:pt idx="1">
                  <c:v>Actual </c:v>
                </c:pt>
              </c:strCache>
            </c:strRef>
          </c:cat>
          <c:val>
            <c:numRef>
              <c:f>Pivot!$P$31:$Q$31</c:f>
              <c:numCache>
                <c:formatCode>0%</c:formatCode>
                <c:ptCount val="2"/>
                <c:pt idx="0">
                  <c:v>0.2654583197063265</c:v>
                </c:pt>
                <c:pt idx="1">
                  <c:v>0.7345416802936735</c:v>
                </c:pt>
              </c:numCache>
            </c:numRef>
          </c:val>
          <c:extLst>
            <c:ext xmlns:c16="http://schemas.microsoft.com/office/drawing/2014/chart" uri="{C3380CC4-5D6E-409C-BE32-E72D297353CC}">
              <c16:uniqueId val="{00000004-5B20-446E-B04C-2F6EE785DE39}"/>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3"/>
            <c:spPr>
              <a:solidFill>
                <a:srgbClr val="100D83"/>
              </a:solidFill>
              <a:ln w="9525">
                <a:noFill/>
              </a:ln>
              <a:effectLst/>
            </c:spPr>
          </c:marker>
          <c:dPt>
            <c:idx val="1"/>
            <c:marker>
              <c:symbol val="circle"/>
              <c:size val="23"/>
              <c:spPr>
                <a:solidFill>
                  <a:srgbClr val="2FF1E3"/>
                </a:solidFill>
                <a:ln w="9525">
                  <a:noFill/>
                </a:ln>
                <a:effectLst/>
              </c:spPr>
            </c:marker>
            <c:bubble3D val="0"/>
            <c:extLst>
              <c:ext xmlns:c16="http://schemas.microsoft.com/office/drawing/2014/chart" uri="{C3380CC4-5D6E-409C-BE32-E72D297353CC}">
                <c16:uniqueId val="{00000005-5B20-446E-B04C-2F6EE785DE39}"/>
              </c:ext>
            </c:extLst>
          </c:dPt>
          <c:xVal>
            <c:numRef>
              <c:f>Pivot!$S$31:$S$32</c:f>
              <c:numCache>
                <c:formatCode>General</c:formatCode>
                <c:ptCount val="2"/>
                <c:pt idx="0">
                  <c:v>0</c:v>
                </c:pt>
                <c:pt idx="1">
                  <c:v>0.99528683259481632</c:v>
                </c:pt>
              </c:numCache>
            </c:numRef>
          </c:xVal>
          <c:yVal>
            <c:numRef>
              <c:f>Pivot!$T$31:$T$32</c:f>
              <c:numCache>
                <c:formatCode>General</c:formatCode>
                <c:ptCount val="2"/>
                <c:pt idx="0">
                  <c:v>1</c:v>
                </c:pt>
                <c:pt idx="1">
                  <c:v>-9.6974846549907651E-2</c:v>
                </c:pt>
              </c:numCache>
            </c:numRef>
          </c:yVal>
          <c:smooth val="0"/>
          <c:extLst>
            <c:ext xmlns:c16="http://schemas.microsoft.com/office/drawing/2014/chart" uri="{C3380CC4-5D6E-409C-BE32-E72D297353CC}">
              <c16:uniqueId val="{00000006-5B20-446E-B04C-2F6EE785DE39}"/>
            </c:ext>
          </c:extLst>
        </c:ser>
        <c:dLbls>
          <c:showLegendKey val="0"/>
          <c:showVal val="0"/>
          <c:showCatName val="0"/>
          <c:showSerName val="0"/>
          <c:showPercent val="0"/>
          <c:showBubbleSize val="0"/>
        </c:dLbls>
        <c:axId val="1192037008"/>
        <c:axId val="1192028848"/>
      </c:scatterChart>
      <c:valAx>
        <c:axId val="1192028848"/>
        <c:scaling>
          <c:orientation val="minMax"/>
          <c:max val="1.1500000000000001"/>
          <c:min val="-1.1500000000000001"/>
        </c:scaling>
        <c:delete val="1"/>
        <c:axPos val="l"/>
        <c:numFmt formatCode="General" sourceLinked="1"/>
        <c:majorTickMark val="out"/>
        <c:minorTickMark val="none"/>
        <c:tickLblPos val="nextTo"/>
        <c:crossAx val="1192037008"/>
        <c:crosses val="autoZero"/>
        <c:crossBetween val="midCat"/>
      </c:valAx>
      <c:valAx>
        <c:axId val="1192037008"/>
        <c:scaling>
          <c:orientation val="minMax"/>
          <c:max val="1.1500000000000001"/>
          <c:min val="-1.1500000000000001"/>
        </c:scaling>
        <c:delete val="1"/>
        <c:axPos val="b"/>
        <c:numFmt formatCode="General" sourceLinked="1"/>
        <c:majorTickMark val="out"/>
        <c:minorTickMark val="none"/>
        <c:tickLblPos val="nextTo"/>
        <c:crossAx val="1192028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74000">
                  <a:srgbClr val="00F1DF"/>
                </a:gs>
                <a:gs pos="33000">
                  <a:srgbClr val="C240D8"/>
                </a:gs>
              </a:gsLst>
              <a:lin ang="5400000" scaled="1"/>
              <a:tileRect/>
            </a:gradFill>
            <a:ln>
              <a:noFill/>
            </a:ln>
            <a:effectLst/>
          </c:spPr>
          <c:invertIfNegative val="0"/>
          <c:val>
            <c:numRef>
              <c:f>Pivot!$Y$31</c:f>
              <c:numCache>
                <c:formatCode>0.0%</c:formatCode>
                <c:ptCount val="1"/>
                <c:pt idx="0">
                  <c:v>0.22799999999999998</c:v>
                </c:pt>
              </c:numCache>
            </c:numRef>
          </c:val>
          <c:extLst>
            <c:ext xmlns:c16="http://schemas.microsoft.com/office/drawing/2014/chart" uri="{C3380CC4-5D6E-409C-BE32-E72D297353CC}">
              <c16:uniqueId val="{00000000-B39A-4D51-8A80-5395206128A5}"/>
            </c:ext>
          </c:extLst>
        </c:ser>
        <c:ser>
          <c:idx val="1"/>
          <c:order val="1"/>
          <c:spPr>
            <a:solidFill>
              <a:schemeClr val="tx1">
                <a:lumMod val="85000"/>
                <a:lumOff val="15000"/>
              </a:schemeClr>
            </a:solidFill>
            <a:ln>
              <a:noFill/>
            </a:ln>
            <a:effectLst/>
          </c:spPr>
          <c:invertIfNegative val="0"/>
          <c:val>
            <c:numRef>
              <c:f>Pivot!$Z$31</c:f>
              <c:numCache>
                <c:formatCode>0.0%</c:formatCode>
                <c:ptCount val="1"/>
                <c:pt idx="0">
                  <c:v>0.77200000000000002</c:v>
                </c:pt>
              </c:numCache>
            </c:numRef>
          </c:val>
          <c:extLst>
            <c:ext xmlns:c16="http://schemas.microsoft.com/office/drawing/2014/chart" uri="{C3380CC4-5D6E-409C-BE32-E72D297353CC}">
              <c16:uniqueId val="{00000001-B39A-4D51-8A80-5395206128A5}"/>
            </c:ext>
          </c:extLst>
        </c:ser>
        <c:dLbls>
          <c:showLegendKey val="0"/>
          <c:showVal val="0"/>
          <c:showCatName val="0"/>
          <c:showSerName val="0"/>
          <c:showPercent val="0"/>
          <c:showBubbleSize val="0"/>
        </c:dLbls>
        <c:gapWidth val="150"/>
        <c:overlap val="100"/>
        <c:axId val="2014736047"/>
        <c:axId val="2014735567"/>
      </c:barChart>
      <c:catAx>
        <c:axId val="2014736047"/>
        <c:scaling>
          <c:orientation val="minMax"/>
        </c:scaling>
        <c:delete val="1"/>
        <c:axPos val="b"/>
        <c:majorTickMark val="none"/>
        <c:minorTickMark val="none"/>
        <c:tickLblPos val="nextTo"/>
        <c:crossAx val="2014735567"/>
        <c:crosses val="autoZero"/>
        <c:auto val="1"/>
        <c:lblAlgn val="ctr"/>
        <c:lblOffset val="100"/>
        <c:noMultiLvlLbl val="0"/>
      </c:catAx>
      <c:valAx>
        <c:axId val="2014735567"/>
        <c:scaling>
          <c:orientation val="minMax"/>
        </c:scaling>
        <c:delete val="1"/>
        <c:axPos val="l"/>
        <c:numFmt formatCode="0.0%" sourceLinked="1"/>
        <c:majorTickMark val="none"/>
        <c:minorTickMark val="none"/>
        <c:tickLblPos val="nextTo"/>
        <c:crossAx val="201473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70000">
                  <a:srgbClr val="9947F7"/>
                </a:gs>
              </a:gsLst>
              <a:lin ang="10800000" scaled="1"/>
              <a:tileRect/>
            </a:gradFill>
            <a:ln w="120650">
              <a:solidFill>
                <a:schemeClr val="tx1"/>
              </a:solidFill>
            </a:ln>
          </c:spPr>
          <c:dPt>
            <c:idx val="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1-3537-4DED-AE2E-E02B2BCB696C}"/>
              </c:ext>
            </c:extLst>
          </c:dPt>
          <c:dPt>
            <c:idx val="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3-3537-4DED-AE2E-E02B2BCB696C}"/>
              </c:ext>
            </c:extLst>
          </c:dPt>
          <c:dPt>
            <c:idx val="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5-3537-4DED-AE2E-E02B2BCB696C}"/>
              </c:ext>
            </c:extLst>
          </c:dPt>
          <c:dPt>
            <c:idx val="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7-3537-4DED-AE2E-E02B2BCB696C}"/>
              </c:ext>
            </c:extLst>
          </c:dPt>
          <c:dPt>
            <c:idx val="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9-3537-4DED-AE2E-E02B2BCB696C}"/>
              </c:ext>
            </c:extLst>
          </c:dPt>
          <c:dPt>
            <c:idx val="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B-3537-4DED-AE2E-E02B2BCB696C}"/>
              </c:ext>
            </c:extLst>
          </c:dPt>
          <c:dPt>
            <c:idx val="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D-3537-4DED-AE2E-E02B2BCB696C}"/>
              </c:ext>
            </c:extLst>
          </c:dPt>
          <c:dPt>
            <c:idx val="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F-3537-4DED-AE2E-E02B2BCB696C}"/>
              </c:ext>
            </c:extLst>
          </c:dPt>
          <c:dPt>
            <c:idx val="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1-3537-4DED-AE2E-E02B2BCB696C}"/>
              </c:ext>
            </c:extLst>
          </c:dPt>
          <c:dPt>
            <c:idx val="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3-3537-4DED-AE2E-E02B2BCB696C}"/>
              </c:ext>
            </c:extLst>
          </c:dPt>
          <c:dPt>
            <c:idx val="1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5-3537-4DED-AE2E-E02B2BCB696C}"/>
              </c:ext>
            </c:extLst>
          </c:dPt>
          <c:dPt>
            <c:idx val="1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7-3537-4DED-AE2E-E02B2BCB696C}"/>
              </c:ext>
            </c:extLst>
          </c:dPt>
          <c:dPt>
            <c:idx val="1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9-3537-4DED-AE2E-E02B2BCB696C}"/>
              </c:ext>
            </c:extLst>
          </c:dPt>
          <c:dPt>
            <c:idx val="1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B-3537-4DED-AE2E-E02B2BCB696C}"/>
              </c:ext>
            </c:extLst>
          </c:dPt>
          <c:dPt>
            <c:idx val="1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D-3537-4DED-AE2E-E02B2BCB696C}"/>
              </c:ext>
            </c:extLst>
          </c:dPt>
          <c:dPt>
            <c:idx val="1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F-3537-4DED-AE2E-E02B2BCB696C}"/>
              </c:ext>
            </c:extLst>
          </c:dPt>
          <c:dPt>
            <c:idx val="1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1-3537-4DED-AE2E-E02B2BCB696C}"/>
              </c:ext>
            </c:extLst>
          </c:dPt>
          <c:dPt>
            <c:idx val="1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3-3537-4DED-AE2E-E02B2BCB696C}"/>
              </c:ext>
            </c:extLst>
          </c:dPt>
          <c:dPt>
            <c:idx val="1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5-3537-4DED-AE2E-E02B2BCB696C}"/>
              </c:ext>
            </c:extLst>
          </c:dPt>
          <c:dPt>
            <c:idx val="1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7-3537-4DED-AE2E-E02B2BCB696C}"/>
              </c:ext>
            </c:extLst>
          </c:dPt>
          <c:dPt>
            <c:idx val="2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9-3537-4DED-AE2E-E02B2BCB696C}"/>
              </c:ext>
            </c:extLst>
          </c:dPt>
          <c:dPt>
            <c:idx val="2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B-3537-4DED-AE2E-E02B2BCB696C}"/>
              </c:ext>
            </c:extLst>
          </c:dPt>
          <c:dPt>
            <c:idx val="2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D-3537-4DED-AE2E-E02B2BCB696C}"/>
              </c:ext>
            </c:extLst>
          </c:dPt>
          <c:dPt>
            <c:idx val="2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F-3537-4DED-AE2E-E02B2BCB696C}"/>
              </c:ext>
            </c:extLst>
          </c:dPt>
          <c:dPt>
            <c:idx val="2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1-3537-4DED-AE2E-E02B2BCB696C}"/>
              </c:ext>
            </c:extLst>
          </c:dPt>
          <c:dPt>
            <c:idx val="2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3-3537-4DED-AE2E-E02B2BCB696C}"/>
              </c:ext>
            </c:extLst>
          </c:dPt>
          <c:dPt>
            <c:idx val="2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5-3537-4DED-AE2E-E02B2BCB696C}"/>
              </c:ext>
            </c:extLst>
          </c:dPt>
          <c:dPt>
            <c:idx val="2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7-3537-4DED-AE2E-E02B2BCB696C}"/>
              </c:ext>
            </c:extLst>
          </c:dPt>
          <c:dPt>
            <c:idx val="2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9-3537-4DED-AE2E-E02B2BCB696C}"/>
              </c:ext>
            </c:extLst>
          </c:dPt>
          <c:dPt>
            <c:idx val="2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B-3537-4DED-AE2E-E02B2BCB696C}"/>
              </c:ext>
            </c:extLst>
          </c:dPt>
          <c:dPt>
            <c:idx val="3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D-3537-4DED-AE2E-E02B2BCB696C}"/>
              </c:ext>
            </c:extLst>
          </c:dPt>
          <c:dPt>
            <c:idx val="3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F-3537-4DED-AE2E-E02B2BCB696C}"/>
              </c:ext>
            </c:extLst>
          </c:dPt>
          <c:dPt>
            <c:idx val="3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1-3537-4DED-AE2E-E02B2BCB696C}"/>
              </c:ext>
            </c:extLst>
          </c:dPt>
          <c:dPt>
            <c:idx val="3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3-3537-4DED-AE2E-E02B2BCB696C}"/>
              </c:ext>
            </c:extLst>
          </c:dPt>
          <c:dPt>
            <c:idx val="3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5-3537-4DED-AE2E-E02B2BCB696C}"/>
              </c:ext>
            </c:extLst>
          </c:dPt>
          <c:dPt>
            <c:idx val="3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7-3537-4DED-AE2E-E02B2BCB696C}"/>
              </c:ext>
            </c:extLst>
          </c:dPt>
          <c:dPt>
            <c:idx val="3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9-3537-4DED-AE2E-E02B2BCB696C}"/>
              </c:ext>
            </c:extLst>
          </c:dPt>
          <c:dPt>
            <c:idx val="3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B-3537-4DED-AE2E-E02B2BCB696C}"/>
              </c:ext>
            </c:extLst>
          </c:dPt>
          <c:dPt>
            <c:idx val="3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D-3537-4DED-AE2E-E02B2BCB696C}"/>
              </c:ext>
            </c:extLst>
          </c:dPt>
          <c:dPt>
            <c:idx val="3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F-3537-4DED-AE2E-E02B2BCB696C}"/>
              </c:ext>
            </c:extLst>
          </c:dPt>
          <c:dPt>
            <c:idx val="4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1-3537-4DED-AE2E-E02B2BCB696C}"/>
              </c:ext>
            </c:extLst>
          </c:dPt>
          <c:dPt>
            <c:idx val="4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3-3537-4DED-AE2E-E02B2BCB696C}"/>
              </c:ext>
            </c:extLst>
          </c:dPt>
          <c:dPt>
            <c:idx val="4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5-3537-4DED-AE2E-E02B2BCB696C}"/>
              </c:ext>
            </c:extLst>
          </c:dPt>
          <c:dPt>
            <c:idx val="4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7-3537-4DED-AE2E-E02B2BCB696C}"/>
              </c:ext>
            </c:extLst>
          </c:dPt>
          <c:dPt>
            <c:idx val="4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9-3537-4DED-AE2E-E02B2BCB696C}"/>
              </c:ext>
            </c:extLst>
          </c:dPt>
          <c:dPt>
            <c:idx val="4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B-3537-4DED-AE2E-E02B2BCB696C}"/>
              </c:ext>
            </c:extLst>
          </c:dPt>
          <c:dPt>
            <c:idx val="4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D-3537-4DED-AE2E-E02B2BCB696C}"/>
              </c:ext>
            </c:extLst>
          </c:dPt>
          <c:dPt>
            <c:idx val="4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F-3537-4DED-AE2E-E02B2BCB696C}"/>
              </c:ext>
            </c:extLst>
          </c:dPt>
          <c:dPt>
            <c:idx val="4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1-3537-4DED-AE2E-E02B2BCB696C}"/>
              </c:ext>
            </c:extLst>
          </c:dPt>
          <c:dPt>
            <c:idx val="4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3-3537-4DED-AE2E-E02B2BCB696C}"/>
              </c:ext>
            </c:extLst>
          </c:dPt>
          <c:dPt>
            <c:idx val="5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5-3537-4DED-AE2E-E02B2BCB696C}"/>
              </c:ext>
            </c:extLst>
          </c:dPt>
          <c:dPt>
            <c:idx val="5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7-3537-4DED-AE2E-E02B2BCB696C}"/>
              </c:ext>
            </c:extLst>
          </c:dPt>
          <c:dPt>
            <c:idx val="5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9-3537-4DED-AE2E-E02B2BCB696C}"/>
              </c:ext>
            </c:extLst>
          </c:dPt>
          <c:dPt>
            <c:idx val="5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B-3537-4DED-AE2E-E02B2BCB696C}"/>
              </c:ext>
            </c:extLst>
          </c:dPt>
          <c:dPt>
            <c:idx val="5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D-3537-4DED-AE2E-E02B2BCB696C}"/>
              </c:ext>
            </c:extLst>
          </c:dPt>
          <c:dPt>
            <c:idx val="5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F-3537-4DED-AE2E-E02B2BCB696C}"/>
              </c:ext>
            </c:extLst>
          </c:dPt>
          <c:dPt>
            <c:idx val="5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71-3537-4DED-AE2E-E02B2BCB696C}"/>
              </c:ext>
            </c:extLst>
          </c:dPt>
          <c:dPt>
            <c:idx val="5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73-3537-4DED-AE2E-E02B2BCB696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537-4DED-AE2E-E02B2BCB696C}"/>
            </c:ext>
          </c:extLst>
        </c:ser>
        <c:dLbls>
          <c:showLegendKey val="0"/>
          <c:showVal val="0"/>
          <c:showCatName val="0"/>
          <c:showSerName val="0"/>
          <c:showPercent val="0"/>
          <c:showBubbleSize val="0"/>
          <c:showLeaderLines val="1"/>
        </c:dLbls>
        <c:firstSliceAng val="0"/>
        <c:holeSize val="72"/>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3537-4DED-AE2E-E02B2BCB696C}"/>
              </c:ext>
            </c:extLst>
          </c:dPt>
          <c:dPt>
            <c:idx val="1"/>
            <c:bubble3D val="0"/>
            <c:spPr>
              <a:solidFill>
                <a:schemeClr val="tx1">
                  <a:alpha val="85000"/>
                </a:schemeClr>
              </a:solidFill>
              <a:ln w="19050">
                <a:noFill/>
              </a:ln>
              <a:effectLst/>
            </c:spPr>
            <c:extLst>
              <c:ext xmlns:c16="http://schemas.microsoft.com/office/drawing/2014/chart" uri="{C3380CC4-5D6E-409C-BE32-E72D297353CC}">
                <c16:uniqueId val="{00000078-3537-4DED-AE2E-E02B2BCB696C}"/>
              </c:ext>
            </c:extLst>
          </c:dPt>
          <c:val>
            <c:numRef>
              <c:f>Pivot!$G$52:$H$52</c:f>
              <c:numCache>
                <c:formatCode>0%</c:formatCode>
                <c:ptCount val="2"/>
                <c:pt idx="0">
                  <c:v>0.72619144478123587</c:v>
                </c:pt>
                <c:pt idx="1">
                  <c:v>0.27380855521876413</c:v>
                </c:pt>
              </c:numCache>
            </c:numRef>
          </c:val>
          <c:extLst>
            <c:ext xmlns:c16="http://schemas.microsoft.com/office/drawing/2014/chart" uri="{C3380CC4-5D6E-409C-BE32-E72D297353CC}">
              <c16:uniqueId val="{00000079-3537-4DED-AE2E-E02B2BCB696C}"/>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3"/>
            <c:spPr>
              <a:solidFill>
                <a:schemeClr val="tx1"/>
              </a:solidFill>
              <a:ln w="9525">
                <a:gradFill>
                  <a:gsLst>
                    <a:gs pos="34000">
                      <a:srgbClr val="195D40"/>
                    </a:gs>
                    <a:gs pos="83000">
                      <a:schemeClr val="accent6">
                        <a:lumMod val="75000"/>
                      </a:schemeClr>
                    </a:gs>
                  </a:gsLst>
                  <a:lin ang="5400000" scaled="1"/>
                </a:gradFill>
              </a:ln>
              <a:effectLst/>
            </c:spPr>
          </c:marker>
          <c:dPt>
            <c:idx val="1"/>
            <c:marker>
              <c:symbol val="circle"/>
              <c:size val="43"/>
              <c:spPr>
                <a:solidFill>
                  <a:schemeClr val="tx1"/>
                </a:solidFill>
                <a:ln w="9525">
                  <a:gradFill>
                    <a:gsLst>
                      <a:gs pos="34000">
                        <a:srgbClr val="FFC000"/>
                      </a:gs>
                      <a:gs pos="83000">
                        <a:srgbClr val="FFFF00"/>
                      </a:gs>
                    </a:gsLst>
                    <a:lin ang="5400000" scaled="1"/>
                  </a:gradFill>
                </a:ln>
                <a:effectLst/>
              </c:spPr>
            </c:marker>
            <c:bubble3D val="0"/>
            <c:extLst>
              <c:ext xmlns:c16="http://schemas.microsoft.com/office/drawing/2014/chart" uri="{C3380CC4-5D6E-409C-BE32-E72D297353CC}">
                <c16:uniqueId val="{0000007B-3537-4DED-AE2E-E02B2BCB696C}"/>
              </c:ext>
            </c:extLst>
          </c:dPt>
          <c:dLbls>
            <c:dLbl>
              <c:idx val="0"/>
              <c:tx>
                <c:rich>
                  <a:bodyPr/>
                  <a:lstStyle/>
                  <a:p>
                    <a:fld id="{626EAC44-7CEA-4E16-AEEB-EADEB55DAEB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3537-4DED-AE2E-E02B2BCB696C}"/>
                </c:ext>
              </c:extLst>
            </c:dLbl>
            <c:dLbl>
              <c:idx val="1"/>
              <c:tx>
                <c:rich>
                  <a:bodyPr/>
                  <a:lstStyle/>
                  <a:p>
                    <a:fld id="{4C4ED57B-B946-402F-B83D-21AFF2AAA82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3537-4DED-AE2E-E02B2BCB696C}"/>
                </c:ext>
              </c:extLst>
            </c:dLbl>
            <c:spPr>
              <a:noFill/>
              <a:ln>
                <a:noFill/>
              </a:ln>
              <a:effectLst/>
            </c:spPr>
            <c:txPr>
              <a:bodyPr rot="0" spcFirstLastPara="1" vertOverflow="overflow" horzOverflow="overflow" vert="horz" wrap="square" lIns="72000" tIns="19050" rIns="38100" bIns="19050" anchor="ctr" anchorCtr="0">
                <a:spAutoFit/>
              </a:bodyPr>
              <a:lstStyle/>
              <a:p>
                <a:pPr algn="ct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xVal>
            <c:numRef>
              <c:f>Pivot!$G$56:$G$57</c:f>
              <c:numCache>
                <c:formatCode>General</c:formatCode>
                <c:ptCount val="2"/>
                <c:pt idx="0">
                  <c:v>0</c:v>
                </c:pt>
                <c:pt idx="1">
                  <c:v>-0.98883173325349094</c:v>
                </c:pt>
              </c:numCache>
            </c:numRef>
          </c:xVal>
          <c:yVal>
            <c:numRef>
              <c:f>Pivot!$H$56:$H$57</c:f>
              <c:numCache>
                <c:formatCode>General</c:formatCode>
                <c:ptCount val="2"/>
                <c:pt idx="0">
                  <c:v>1</c:v>
                </c:pt>
                <c:pt idx="1">
                  <c:v>-0.14903624831193577</c:v>
                </c:pt>
              </c:numCache>
            </c:numRef>
          </c:yVal>
          <c:smooth val="0"/>
          <c:extLst>
            <c:ext xmlns:c15="http://schemas.microsoft.com/office/drawing/2012/chart" uri="{02D57815-91ED-43cb-92C2-25804820EDAC}">
              <c15:datalabelsRange>
                <c15:f>Pivot!$J$52:$J$53</c15:f>
                <c15:dlblRangeCache>
                  <c:ptCount val="2"/>
                  <c:pt idx="0">
                    <c:v>27%</c:v>
                  </c:pt>
                  <c:pt idx="1">
                    <c:v>73%</c:v>
                  </c:pt>
                </c15:dlblRangeCache>
              </c15:datalabelsRange>
            </c:ext>
            <c:ext xmlns:c16="http://schemas.microsoft.com/office/drawing/2014/chart" uri="{C3380CC4-5D6E-409C-BE32-E72D297353CC}">
              <c16:uniqueId val="{0000007C-3537-4DED-AE2E-E02B2BCB696C}"/>
            </c:ext>
          </c:extLst>
        </c:ser>
        <c:dLbls>
          <c:showLegendKey val="0"/>
          <c:showVal val="0"/>
          <c:showCatName val="0"/>
          <c:showSerName val="0"/>
          <c:showPercent val="0"/>
          <c:showBubbleSize val="0"/>
        </c:dLbls>
        <c:axId val="1949931520"/>
        <c:axId val="1949931040"/>
      </c:scatterChart>
      <c:valAx>
        <c:axId val="1949931040"/>
        <c:scaling>
          <c:orientation val="minMax"/>
          <c:max val="1.1500000000000001"/>
          <c:min val="-1.1500000000000001"/>
        </c:scaling>
        <c:delete val="1"/>
        <c:axPos val="l"/>
        <c:numFmt formatCode="General" sourceLinked="1"/>
        <c:majorTickMark val="out"/>
        <c:minorTickMark val="none"/>
        <c:tickLblPos val="nextTo"/>
        <c:crossAx val="1949931520"/>
        <c:crosses val="autoZero"/>
        <c:crossBetween val="midCat"/>
      </c:valAx>
      <c:valAx>
        <c:axId val="1949931520"/>
        <c:scaling>
          <c:orientation val="minMax"/>
          <c:max val="1.1500000000000001"/>
          <c:min val="-1.1500000000000001"/>
        </c:scaling>
        <c:delete val="1"/>
        <c:axPos val="b"/>
        <c:numFmt formatCode="General" sourceLinked="1"/>
        <c:majorTickMark val="out"/>
        <c:minorTickMark val="none"/>
        <c:tickLblPos val="nextTo"/>
        <c:crossAx val="194993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4.xml"/><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11" Type="http://schemas.openxmlformats.org/officeDocument/2006/relationships/image" Target="../media/image4.svg"/><Relationship Id="rId5" Type="http://schemas.openxmlformats.org/officeDocument/2006/relationships/hyperlink" Target="#'Income source'!A1"/><Relationship Id="rId10"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hyperlink" Target="google.com" TargetMode="Externa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8.xml"/><Relationship Id="rId3" Type="http://schemas.openxmlformats.org/officeDocument/2006/relationships/hyperlink" Target="#'Income source'!A1"/><Relationship Id="rId7" Type="http://schemas.openxmlformats.org/officeDocument/2006/relationships/image" Target="../media/image3.png"/><Relationship Id="rId12" Type="http://schemas.openxmlformats.org/officeDocument/2006/relationships/image" Target="../media/image7.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6.png"/><Relationship Id="rId5" Type="http://schemas.openxmlformats.org/officeDocument/2006/relationships/hyperlink" Target="#'Sales Process'!A1"/><Relationship Id="rId10" Type="http://schemas.openxmlformats.org/officeDocument/2006/relationships/chart" Target="../charts/chart7.xml"/><Relationship Id="rId4" Type="http://schemas.openxmlformats.org/officeDocument/2006/relationships/hyperlink" Target="#Geographically!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svg"/><Relationship Id="rId26" Type="http://schemas.openxmlformats.org/officeDocument/2006/relationships/chart" Target="../charts/chart9.xml"/><Relationship Id="rId39" Type="http://schemas.openxmlformats.org/officeDocument/2006/relationships/chart" Target="../charts/chart11.xml"/><Relationship Id="rId21" Type="http://schemas.openxmlformats.org/officeDocument/2006/relationships/image" Target="../media/image20.png"/><Relationship Id="rId34" Type="http://schemas.openxmlformats.org/officeDocument/2006/relationships/hyperlink" Target="https://www.svgrepo.com/svg/263598/shop-store" TargetMode="External"/><Relationship Id="rId7" Type="http://schemas.openxmlformats.org/officeDocument/2006/relationships/image" Target="../media/image3.png"/><Relationship Id="rId12" Type="http://schemas.openxmlformats.org/officeDocument/2006/relationships/image" Target="../media/image11.svg"/><Relationship Id="rId17" Type="http://schemas.openxmlformats.org/officeDocument/2006/relationships/image" Target="../media/image16.png"/><Relationship Id="rId25" Type="http://schemas.openxmlformats.org/officeDocument/2006/relationships/image" Target="../media/image24.emf"/><Relationship Id="rId33" Type="http://schemas.openxmlformats.org/officeDocument/2006/relationships/image" Target="../media/image29.svg"/><Relationship Id="rId38"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image" Target="../media/image15.svg"/><Relationship Id="rId20" Type="http://schemas.openxmlformats.org/officeDocument/2006/relationships/image" Target="../media/image19.svg"/><Relationship Id="rId29" Type="http://schemas.openxmlformats.org/officeDocument/2006/relationships/image" Target="../media/image26.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10.png"/><Relationship Id="rId24" Type="http://schemas.openxmlformats.org/officeDocument/2006/relationships/image" Target="../media/image23.svg"/><Relationship Id="rId32" Type="http://schemas.openxmlformats.org/officeDocument/2006/relationships/image" Target="../media/image28.png"/><Relationship Id="rId37" Type="http://schemas.openxmlformats.org/officeDocument/2006/relationships/hyperlink" Target="https://www.svgrepo.com/svg/138917/download" TargetMode="External"/><Relationship Id="rId5" Type="http://schemas.openxmlformats.org/officeDocument/2006/relationships/hyperlink" Target="#'Sales Process'!A1"/><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hyperlink" Target="https://www.iconfinder.com/icons/1678002/connection_link_people_people_network_icon" TargetMode="External"/><Relationship Id="rId36" Type="http://schemas.openxmlformats.org/officeDocument/2006/relationships/image" Target="../media/image31.svg"/><Relationship Id="rId10" Type="http://schemas.openxmlformats.org/officeDocument/2006/relationships/image" Target="../media/image9.svg"/><Relationship Id="rId19" Type="http://schemas.openxmlformats.org/officeDocument/2006/relationships/image" Target="../media/image18.png"/><Relationship Id="rId31" Type="http://schemas.openxmlformats.org/officeDocument/2006/relationships/hyperlink" Target="https://www.svgrepo.com/vectors/box/monocolor/" TargetMode="External"/><Relationship Id="rId4" Type="http://schemas.openxmlformats.org/officeDocument/2006/relationships/hyperlink" Target="#Geographically!A1"/><Relationship Id="rId9" Type="http://schemas.openxmlformats.org/officeDocument/2006/relationships/image" Target="../media/image8.png"/><Relationship Id="rId14" Type="http://schemas.openxmlformats.org/officeDocument/2006/relationships/image" Target="../media/image13.svg"/><Relationship Id="rId22" Type="http://schemas.openxmlformats.org/officeDocument/2006/relationships/image" Target="../media/image21.svg"/><Relationship Id="rId27" Type="http://schemas.openxmlformats.org/officeDocument/2006/relationships/image" Target="../media/image25.png"/><Relationship Id="rId30" Type="http://schemas.openxmlformats.org/officeDocument/2006/relationships/image" Target="../media/image27.svg"/><Relationship Id="rId35" Type="http://schemas.openxmlformats.org/officeDocument/2006/relationships/image" Target="../media/image30.png"/><Relationship Id="rId8" Type="http://schemas.openxmlformats.org/officeDocument/2006/relationships/image" Target="../media/image5.svg"/><Relationship Id="rId3" Type="http://schemas.openxmlformats.org/officeDocument/2006/relationships/hyperlink" Target="#'Income source'!A1"/></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36.png"/><Relationship Id="rId18" Type="http://schemas.openxmlformats.org/officeDocument/2006/relationships/hyperlink" Target="https://svgsilh.com/image/26432.html" TargetMode="External"/><Relationship Id="rId3" Type="http://schemas.openxmlformats.org/officeDocument/2006/relationships/hyperlink" Target="#'Income source'!A1"/><Relationship Id="rId7" Type="http://schemas.openxmlformats.org/officeDocument/2006/relationships/image" Target="../media/image3.png"/><Relationship Id="rId12" Type="http://schemas.openxmlformats.org/officeDocument/2006/relationships/image" Target="../media/image35.svg"/><Relationship Id="rId17" Type="http://schemas.openxmlformats.org/officeDocument/2006/relationships/image" Target="../media/image40.png"/><Relationship Id="rId2" Type="http://schemas.openxmlformats.org/officeDocument/2006/relationships/image" Target="../media/image2.svg"/><Relationship Id="rId16" Type="http://schemas.openxmlformats.org/officeDocument/2006/relationships/image" Target="../media/image39.sv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34.png"/><Relationship Id="rId5" Type="http://schemas.openxmlformats.org/officeDocument/2006/relationships/hyperlink" Target="#'Sales Process'!A1"/><Relationship Id="rId15" Type="http://schemas.openxmlformats.org/officeDocument/2006/relationships/image" Target="../media/image38.png"/><Relationship Id="rId10" Type="http://schemas.openxmlformats.org/officeDocument/2006/relationships/image" Target="../media/image33.svg"/><Relationship Id="rId19" Type="http://schemas.openxmlformats.org/officeDocument/2006/relationships/image" Target="../media/image41.png"/><Relationship Id="rId4" Type="http://schemas.openxmlformats.org/officeDocument/2006/relationships/hyperlink" Target="#Geographically!A1"/><Relationship Id="rId9" Type="http://schemas.openxmlformats.org/officeDocument/2006/relationships/image" Target="../media/image32.png"/><Relationship Id="rId14" Type="http://schemas.openxmlformats.org/officeDocument/2006/relationships/image" Target="../media/image37.svg"/></Relationships>
</file>

<file path=xl/drawings/drawing1.xml><?xml version="1.0" encoding="utf-8"?>
<xdr:wsDr xmlns:xdr="http://schemas.openxmlformats.org/drawingml/2006/spreadsheetDrawing" xmlns:a="http://schemas.openxmlformats.org/drawingml/2006/main">
  <xdr:twoCellAnchor editAs="absolute">
    <xdr:from>
      <xdr:col>5</xdr:col>
      <xdr:colOff>501282</xdr:colOff>
      <xdr:row>9</xdr:row>
      <xdr:rowOff>40750</xdr:rowOff>
    </xdr:from>
    <xdr:to>
      <xdr:col>15</xdr:col>
      <xdr:colOff>1229</xdr:colOff>
      <xdr:row>34</xdr:row>
      <xdr:rowOff>64908</xdr:rowOff>
    </xdr:to>
    <xdr:grpSp>
      <xdr:nvGrpSpPr>
        <xdr:cNvPr id="292" name="Group 291">
          <a:extLst>
            <a:ext uri="{FF2B5EF4-FFF2-40B4-BE49-F238E27FC236}">
              <a16:creationId xmlns:a16="http://schemas.microsoft.com/office/drawing/2014/main" id="{21386D28-473D-FF27-AE3C-363820A44B83}"/>
            </a:ext>
          </a:extLst>
        </xdr:cNvPr>
        <xdr:cNvGrpSpPr/>
      </xdr:nvGrpSpPr>
      <xdr:grpSpPr>
        <a:xfrm>
          <a:off x="3549282" y="1706264"/>
          <a:ext cx="5595947" cy="4650587"/>
          <a:chOff x="3962936" y="1631883"/>
          <a:chExt cx="5554043" cy="4430881"/>
        </a:xfrm>
      </xdr:grpSpPr>
      <xdr:graphicFrame macro="">
        <xdr:nvGraphicFramePr>
          <xdr:cNvPr id="125" name="Chart 124">
            <a:extLst>
              <a:ext uri="{FF2B5EF4-FFF2-40B4-BE49-F238E27FC236}">
                <a16:creationId xmlns:a16="http://schemas.microsoft.com/office/drawing/2014/main" id="{FE622B24-1041-4BA8-A757-A5E8776B739B}"/>
              </a:ext>
            </a:extLst>
          </xdr:cNvPr>
          <xdr:cNvGraphicFramePr>
            <a:graphicFrameLocks/>
          </xdr:cNvGraphicFramePr>
        </xdr:nvGraphicFramePr>
        <xdr:xfrm>
          <a:off x="3962936" y="1968501"/>
          <a:ext cx="5261920" cy="40942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79" name="Group 178">
            <a:extLst>
              <a:ext uri="{FF2B5EF4-FFF2-40B4-BE49-F238E27FC236}">
                <a16:creationId xmlns:a16="http://schemas.microsoft.com/office/drawing/2014/main" id="{CF17FA32-2F57-6845-EDB3-D793721362AB}"/>
              </a:ext>
            </a:extLst>
          </xdr:cNvPr>
          <xdr:cNvGrpSpPr/>
        </xdr:nvGrpSpPr>
        <xdr:grpSpPr>
          <a:xfrm>
            <a:off x="4365057" y="1631883"/>
            <a:ext cx="5151922" cy="4415189"/>
            <a:chOff x="4351020" y="1242060"/>
            <a:chExt cx="5135880" cy="4472940"/>
          </a:xfrm>
        </xdr:grpSpPr>
        <xdr:grpSp>
          <xdr:nvGrpSpPr>
            <xdr:cNvPr id="135" name="Group 134">
              <a:extLst>
                <a:ext uri="{FF2B5EF4-FFF2-40B4-BE49-F238E27FC236}">
                  <a16:creationId xmlns:a16="http://schemas.microsoft.com/office/drawing/2014/main" id="{900297F2-A337-FE45-BEC2-D808D53E4DC4}"/>
                </a:ext>
              </a:extLst>
            </xdr:cNvPr>
            <xdr:cNvGrpSpPr/>
          </xdr:nvGrpSpPr>
          <xdr:grpSpPr>
            <a:xfrm>
              <a:off x="5208270" y="2303224"/>
              <a:ext cx="2743200" cy="2743200"/>
              <a:chOff x="5208270" y="2303224"/>
              <a:chExt cx="2743200" cy="2743200"/>
            </a:xfrm>
          </xdr:grpSpPr>
          <xdr:sp macro="" textlink="">
            <xdr:nvSpPr>
              <xdr:cNvPr id="132" name="Oval 131">
                <a:extLst>
                  <a:ext uri="{FF2B5EF4-FFF2-40B4-BE49-F238E27FC236}">
                    <a16:creationId xmlns:a16="http://schemas.microsoft.com/office/drawing/2014/main" id="{75A92E75-477C-429E-B012-468271C30E14}"/>
                  </a:ext>
                </a:extLst>
              </xdr:cNvPr>
              <xdr:cNvSpPr/>
            </xdr:nvSpPr>
            <xdr:spPr>
              <a:xfrm>
                <a:off x="5208270" y="2303224"/>
                <a:ext cx="2743200" cy="2743200"/>
              </a:xfrm>
              <a:prstGeom prst="ellipse">
                <a:avLst/>
              </a:prstGeom>
              <a:gradFill>
                <a:gsLst>
                  <a:gs pos="68000">
                    <a:srgbClr val="9947F7">
                      <a:lumMod val="96000"/>
                      <a:alpha val="20000"/>
                    </a:srgbClr>
                  </a:gs>
                  <a:gs pos="24000">
                    <a:srgbClr val="DC25FA">
                      <a:alpha val="20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1" name="Oval 130">
                <a:extLst>
                  <a:ext uri="{FF2B5EF4-FFF2-40B4-BE49-F238E27FC236}">
                    <a16:creationId xmlns:a16="http://schemas.microsoft.com/office/drawing/2014/main" id="{A012506F-F7DF-4450-A9BF-3D56A2D6C906}"/>
                  </a:ext>
                </a:extLst>
              </xdr:cNvPr>
              <xdr:cNvSpPr/>
            </xdr:nvSpPr>
            <xdr:spPr>
              <a:xfrm>
                <a:off x="5665470" y="2760424"/>
                <a:ext cx="1828800" cy="1828800"/>
              </a:xfrm>
              <a:prstGeom prst="ellipse">
                <a:avLst/>
              </a:prstGeom>
              <a:gradFill>
                <a:gsLst>
                  <a:gs pos="61000">
                    <a:srgbClr val="9947F7">
                      <a:lumMod val="96000"/>
                    </a:srgbClr>
                  </a:gs>
                  <a:gs pos="0">
                    <a:srgbClr val="DC25FA"/>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0" name="Oval 129">
                <a:extLst>
                  <a:ext uri="{FF2B5EF4-FFF2-40B4-BE49-F238E27FC236}">
                    <a16:creationId xmlns:a16="http://schemas.microsoft.com/office/drawing/2014/main" id="{48F971C0-0392-8C3D-067A-9C01C4B99650}"/>
                  </a:ext>
                </a:extLst>
              </xdr:cNvPr>
              <xdr:cNvSpPr/>
            </xdr:nvSpPr>
            <xdr:spPr>
              <a:xfrm>
                <a:off x="5912070" y="3007312"/>
                <a:ext cx="1335600" cy="1335024"/>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6">
            <xdr:nvSpPr>
              <xdr:cNvPr id="21" name="Rectangle 20">
                <a:extLst>
                  <a:ext uri="{FF2B5EF4-FFF2-40B4-BE49-F238E27FC236}">
                    <a16:creationId xmlns:a16="http://schemas.microsoft.com/office/drawing/2014/main" id="{B473A3A4-111F-458E-AA26-E798A9FEF502}"/>
                  </a:ext>
                </a:extLst>
              </xdr:cNvPr>
              <xdr:cNvSpPr/>
            </xdr:nvSpPr>
            <xdr:spPr>
              <a:xfrm>
                <a:off x="6120864" y="3461464"/>
                <a:ext cx="918012"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90B23D-4371-417E-8E00-E43EE3F73563}" type="TxLink">
                  <a:rPr lang="en-US" sz="2800" b="0" i="0" u="none" strike="noStrike">
                    <a:solidFill>
                      <a:schemeClr val="bg1"/>
                    </a:solidFill>
                    <a:latin typeface="Arial"/>
                    <a:cs typeface="Arial"/>
                  </a:rPr>
                  <a:pPr algn="ctr"/>
                  <a:t>90%</a:t>
                </a:fld>
                <a:endParaRPr lang="en-US" sz="6600">
                  <a:solidFill>
                    <a:schemeClr val="bg1"/>
                  </a:solidFill>
                  <a:latin typeface="+mn-lt"/>
                </a:endParaRPr>
              </a:p>
            </xdr:txBody>
          </xdr:sp>
          <xdr:sp macro="" textlink="Pivot!T5">
            <xdr:nvSpPr>
              <xdr:cNvPr id="22" name="Rectangle 21">
                <a:extLst>
                  <a:ext uri="{FF2B5EF4-FFF2-40B4-BE49-F238E27FC236}">
                    <a16:creationId xmlns:a16="http://schemas.microsoft.com/office/drawing/2014/main" id="{7361BE86-CB1B-42A6-A89A-C55392A8931E}"/>
                  </a:ext>
                </a:extLst>
              </xdr:cNvPr>
              <xdr:cNvSpPr/>
            </xdr:nvSpPr>
            <xdr:spPr>
              <a:xfrm>
                <a:off x="5919136" y="3731974"/>
                <a:ext cx="1321468"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6DDBF9-FD70-4AE3-9D76-77D8992A7012}" type="TxLink">
                  <a:rPr lang="en-US" sz="1000" b="1" i="0" u="none" strike="noStrike">
                    <a:solidFill>
                      <a:srgbClr val="FFFFFF"/>
                    </a:solidFill>
                    <a:latin typeface="Arial"/>
                    <a:cs typeface="Arial"/>
                  </a:rPr>
                  <a:pPr algn="ctr"/>
                  <a:t>Income achived</a:t>
                </a:fld>
                <a:endParaRPr lang="en-US" sz="1000">
                  <a:solidFill>
                    <a:schemeClr val="bg1"/>
                  </a:solidFill>
                  <a:latin typeface="+mn-lt"/>
                </a:endParaRPr>
              </a:p>
            </xdr:txBody>
          </xdr:sp>
        </xdr:grpSp>
        <xdr:cxnSp macro="">
          <xdr:nvCxnSpPr>
            <xdr:cNvPr id="23" name="Straight Connector 22">
              <a:extLst>
                <a:ext uri="{FF2B5EF4-FFF2-40B4-BE49-F238E27FC236}">
                  <a16:creationId xmlns:a16="http://schemas.microsoft.com/office/drawing/2014/main" id="{C8F345E6-EFDB-967D-C96D-E8CACA935274}"/>
                </a:ext>
              </a:extLst>
            </xdr:cNvPr>
            <xdr:cNvCxnSpPr/>
          </xdr:nvCxnSpPr>
          <xdr:spPr>
            <a:xfrm flipH="1">
              <a:off x="6903720" y="1242060"/>
              <a:ext cx="883920" cy="174498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2C9FB169-65F1-41C6-9177-9155BD46F495}"/>
                </a:ext>
              </a:extLst>
            </xdr:cNvPr>
            <xdr:cNvCxnSpPr/>
          </xdr:nvCxnSpPr>
          <xdr:spPr>
            <a:xfrm flipH="1">
              <a:off x="7391400" y="2987040"/>
              <a:ext cx="1211580" cy="46482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a:extLst>
                <a:ext uri="{FF2B5EF4-FFF2-40B4-BE49-F238E27FC236}">
                  <a16:creationId xmlns:a16="http://schemas.microsoft.com/office/drawing/2014/main" id="{30E10CD1-B2DE-469B-B280-EC7124421EE3}"/>
                </a:ext>
              </a:extLst>
            </xdr:cNvPr>
            <xdr:cNvCxnSpPr/>
          </xdr:nvCxnSpPr>
          <xdr:spPr>
            <a:xfrm flipH="1" flipV="1">
              <a:off x="7330440" y="4030980"/>
              <a:ext cx="2156460" cy="121158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F0C13B9D-30BF-4B53-84D1-B0D8821F7F81}"/>
                </a:ext>
              </a:extLst>
            </xdr:cNvPr>
            <xdr:cNvCxnSpPr/>
          </xdr:nvCxnSpPr>
          <xdr:spPr>
            <a:xfrm flipH="1" flipV="1">
              <a:off x="6819900" y="4427220"/>
              <a:ext cx="106680" cy="128778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1D234229-99B0-4F32-BF3B-9687AF1A2C7A}"/>
                </a:ext>
              </a:extLst>
            </xdr:cNvPr>
            <xdr:cNvCxnSpPr/>
          </xdr:nvCxnSpPr>
          <xdr:spPr>
            <a:xfrm flipV="1">
              <a:off x="4351020" y="4008120"/>
              <a:ext cx="1478280" cy="53340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7CFF569C-4E93-4693-AEDC-97898335FC27}"/>
                </a:ext>
              </a:extLst>
            </xdr:cNvPr>
            <xdr:cNvCxnSpPr/>
          </xdr:nvCxnSpPr>
          <xdr:spPr>
            <a:xfrm>
              <a:off x="5234940" y="1790700"/>
              <a:ext cx="868680" cy="1264920"/>
            </a:xfrm>
            <a:prstGeom prst="line">
              <a:avLst/>
            </a:prstGeom>
            <a:ln w="15875">
              <a:gradFill>
                <a:gsLst>
                  <a:gs pos="75000">
                    <a:srgbClr val="DC25FA"/>
                  </a:gs>
                  <a:gs pos="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12</xdr:col>
      <xdr:colOff>220980</xdr:colOff>
      <xdr:row>2</xdr:row>
      <xdr:rowOff>86748</xdr:rowOff>
    </xdr:from>
    <xdr:to>
      <xdr:col>16</xdr:col>
      <xdr:colOff>577781</xdr:colOff>
      <xdr:row>7</xdr:row>
      <xdr:rowOff>83820</xdr:rowOff>
    </xdr:to>
    <xdr:grpSp>
      <xdr:nvGrpSpPr>
        <xdr:cNvPr id="458" name="Group 457">
          <a:extLst>
            <a:ext uri="{FF2B5EF4-FFF2-40B4-BE49-F238E27FC236}">
              <a16:creationId xmlns:a16="http://schemas.microsoft.com/office/drawing/2014/main" id="{D054F237-7B0C-8D99-9915-F6C5AF43DAA3}"/>
            </a:ext>
          </a:extLst>
        </xdr:cNvPr>
        <xdr:cNvGrpSpPr/>
      </xdr:nvGrpSpPr>
      <xdr:grpSpPr>
        <a:xfrm>
          <a:off x="7536180" y="456862"/>
          <a:ext cx="2795201" cy="922358"/>
          <a:chOff x="7570363" y="457066"/>
          <a:chExt cx="2806596" cy="922866"/>
        </a:xfrm>
      </xdr:grpSpPr>
      <xdr:grpSp>
        <xdr:nvGrpSpPr>
          <xdr:cNvPr id="229" name="Group 228">
            <a:extLst>
              <a:ext uri="{FF2B5EF4-FFF2-40B4-BE49-F238E27FC236}">
                <a16:creationId xmlns:a16="http://schemas.microsoft.com/office/drawing/2014/main" id="{C8E0D58E-8EEC-40CE-8C25-88D0A13E35BA}"/>
              </a:ext>
            </a:extLst>
          </xdr:cNvPr>
          <xdr:cNvGrpSpPr/>
        </xdr:nvGrpSpPr>
        <xdr:grpSpPr>
          <a:xfrm>
            <a:off x="7570363" y="457066"/>
            <a:ext cx="826211" cy="922866"/>
            <a:chOff x="8412078" y="1948032"/>
            <a:chExt cx="823362" cy="911472"/>
          </a:xfrm>
        </xdr:grpSpPr>
        <xdr:cxnSp macro="">
          <xdr:nvCxnSpPr>
            <xdr:cNvPr id="230" name="Straight Connector 229">
              <a:extLst>
                <a:ext uri="{FF2B5EF4-FFF2-40B4-BE49-F238E27FC236}">
                  <a16:creationId xmlns:a16="http://schemas.microsoft.com/office/drawing/2014/main" id="{34F96808-347B-800E-5809-9B38BA2C6ABD}"/>
                </a:ext>
              </a:extLst>
            </xdr:cNvPr>
            <xdr:cNvCxnSpPr>
              <a:stCxn id="231" idx="3"/>
            </xdr:cNvCxnSpPr>
          </xdr:nvCxnSpPr>
          <xdr:spPr>
            <a:xfrm flipH="1">
              <a:off x="8412078" y="2361691"/>
              <a:ext cx="329103" cy="497813"/>
            </a:xfrm>
            <a:prstGeom prst="line">
              <a:avLst/>
            </a:prstGeom>
            <a:ln w="1587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1" name="Circle: Hollow 230">
              <a:extLst>
                <a:ext uri="{FF2B5EF4-FFF2-40B4-BE49-F238E27FC236}">
                  <a16:creationId xmlns:a16="http://schemas.microsoft.com/office/drawing/2014/main" id="{525BA242-1285-C15A-FF58-A4D3855167DF}"/>
                </a:ext>
              </a:extLst>
            </xdr:cNvPr>
            <xdr:cNvSpPr/>
          </xdr:nvSpPr>
          <xdr:spPr>
            <a:xfrm>
              <a:off x="8670208" y="1948032"/>
              <a:ext cx="484632" cy="484632"/>
            </a:xfrm>
            <a:prstGeom prst="donut">
              <a:avLst>
                <a:gd name="adj" fmla="val 33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AY19">
          <xdr:nvSpPr>
            <xdr:cNvPr id="232" name="Rectangle 231">
              <a:extLst>
                <a:ext uri="{FF2B5EF4-FFF2-40B4-BE49-F238E27FC236}">
                  <a16:creationId xmlns:a16="http://schemas.microsoft.com/office/drawing/2014/main" id="{C7ED25E0-8007-CCEA-400A-C68F1D7F97ED}"/>
                </a:ext>
              </a:extLst>
            </xdr:cNvPr>
            <xdr:cNvSpPr/>
          </xdr:nvSpPr>
          <xdr:spPr>
            <a:xfrm>
              <a:off x="8648700" y="2072640"/>
              <a:ext cx="586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7A5EF4-ADB6-4EFC-B183-BFBFFDA29A8E}" type="TxLink">
                <a:rPr lang="en-US" sz="1100" b="0" i="0" u="none" strike="noStrike">
                  <a:solidFill>
                    <a:schemeClr val="bg1"/>
                  </a:solidFill>
                  <a:latin typeface="Arial"/>
                  <a:cs typeface="Arial"/>
                </a:rPr>
                <a:pPr algn="ctr"/>
                <a:t>10%</a:t>
              </a:fld>
              <a:endParaRPr lang="en-IN" sz="900" b="0">
                <a:solidFill>
                  <a:schemeClr val="bg1"/>
                </a:solidFill>
                <a:latin typeface="Avenir"/>
              </a:endParaRPr>
            </a:p>
          </xdr:txBody>
        </xdr:sp>
      </xdr:grpSp>
      <xdr:grpSp>
        <xdr:nvGrpSpPr>
          <xdr:cNvPr id="322" name="Group 321">
            <a:extLst>
              <a:ext uri="{FF2B5EF4-FFF2-40B4-BE49-F238E27FC236}">
                <a16:creationId xmlns:a16="http://schemas.microsoft.com/office/drawing/2014/main" id="{D6B1A19A-87B0-4F41-BCA9-7C1E051497FD}"/>
              </a:ext>
            </a:extLst>
          </xdr:cNvPr>
          <xdr:cNvGrpSpPr/>
        </xdr:nvGrpSpPr>
        <xdr:grpSpPr>
          <a:xfrm rot="5181553">
            <a:off x="8460067" y="366783"/>
            <a:ext cx="442379" cy="728357"/>
            <a:chOff x="9315028" y="1579360"/>
            <a:chExt cx="430826" cy="738346"/>
          </a:xfrm>
        </xdr:grpSpPr>
        <xdr:cxnSp macro="">
          <xdr:nvCxnSpPr>
            <xdr:cNvPr id="323" name="Straight Connector 322">
              <a:extLst>
                <a:ext uri="{FF2B5EF4-FFF2-40B4-BE49-F238E27FC236}">
                  <a16:creationId xmlns:a16="http://schemas.microsoft.com/office/drawing/2014/main" id="{FE068F61-A90B-465E-9C9D-BB5AEF933991}"/>
                </a:ext>
              </a:extLst>
            </xdr:cNvPr>
            <xdr:cNvCxnSpPr>
              <a:stCxn id="231" idx="6"/>
              <a:endCxn id="324" idx="4"/>
            </xdr:cNvCxnSpPr>
          </xdr:nvCxnSpPr>
          <xdr:spPr>
            <a:xfrm rot="16418447">
              <a:off x="9349325" y="2143088"/>
              <a:ext cx="314756" cy="34479"/>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24" name="Oval 323">
              <a:extLst>
                <a:ext uri="{FF2B5EF4-FFF2-40B4-BE49-F238E27FC236}">
                  <a16:creationId xmlns:a16="http://schemas.microsoft.com/office/drawing/2014/main" id="{779A7D2A-080E-616C-190F-586D1B2B5352}"/>
                </a:ext>
              </a:extLst>
            </xdr:cNvPr>
            <xdr:cNvSpPr/>
          </xdr:nvSpPr>
          <xdr:spPr>
            <a:xfrm rot="21547090">
              <a:off x="9315028" y="1579360"/>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25" name="Group 324">
            <a:extLst>
              <a:ext uri="{FF2B5EF4-FFF2-40B4-BE49-F238E27FC236}">
                <a16:creationId xmlns:a16="http://schemas.microsoft.com/office/drawing/2014/main" id="{F8797AAD-2989-445D-BFC2-1BC695A200B2}"/>
              </a:ext>
            </a:extLst>
          </xdr:cNvPr>
          <xdr:cNvGrpSpPr/>
        </xdr:nvGrpSpPr>
        <xdr:grpSpPr>
          <a:xfrm>
            <a:off x="8642887" y="492182"/>
            <a:ext cx="1734072" cy="384050"/>
            <a:chOff x="10380405" y="1208218"/>
            <a:chExt cx="1729219" cy="384434"/>
          </a:xfrm>
        </xdr:grpSpPr>
        <xdr:sp macro="" textlink="Pivot!AW20">
          <xdr:nvSpPr>
            <xdr:cNvPr id="326" name="Rectangle 325">
              <a:extLst>
                <a:ext uri="{FF2B5EF4-FFF2-40B4-BE49-F238E27FC236}">
                  <a16:creationId xmlns:a16="http://schemas.microsoft.com/office/drawing/2014/main" id="{A0513BCE-6914-541D-D653-375A55D87A12}"/>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E96F6F5-E22B-45B3-9D9B-88B343D782E2}" type="TxLink">
                <a:rPr lang="en-US" sz="1100" b="0" i="0" u="none" strike="noStrike">
                  <a:solidFill>
                    <a:schemeClr val="bg1"/>
                  </a:solidFill>
                  <a:latin typeface="Arial"/>
                  <a:cs typeface="Arial"/>
                </a:rPr>
                <a:pPr algn="l"/>
                <a:t>Asset sale</a:t>
              </a:fld>
              <a:endParaRPr lang="en-IN" sz="700" b="0">
                <a:solidFill>
                  <a:schemeClr val="bg1"/>
                </a:solidFill>
                <a:latin typeface="Avenir"/>
              </a:endParaRPr>
            </a:p>
          </xdr:txBody>
        </xdr:sp>
        <xdr:sp macro="" textlink="Pivot!AX20">
          <xdr:nvSpPr>
            <xdr:cNvPr id="327" name="Rectangle 326">
              <a:extLst>
                <a:ext uri="{FF2B5EF4-FFF2-40B4-BE49-F238E27FC236}">
                  <a16:creationId xmlns:a16="http://schemas.microsoft.com/office/drawing/2014/main" id="{9D9D01CC-BFCC-FC15-4FC6-C92BC0750F81}"/>
                </a:ext>
              </a:extLst>
            </xdr:cNvPr>
            <xdr:cNvSpPr/>
          </xdr:nvSpPr>
          <xdr:spPr>
            <a:xfrm>
              <a:off x="10694075" y="1375784"/>
              <a:ext cx="657213" cy="2168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A6C73C1-7B9A-4859-B7D3-D41968151BE5}" type="TxLink">
                <a:rPr lang="en-US" sz="1100" b="0" i="0" u="none" strike="noStrike">
                  <a:solidFill>
                    <a:schemeClr val="bg1"/>
                  </a:solidFill>
                  <a:latin typeface="Arial"/>
                  <a:cs typeface="Arial"/>
                </a:rPr>
                <a:pPr algn="l"/>
                <a:t> 82,830 </a:t>
              </a:fld>
              <a:endParaRPr lang="en-IN" sz="600" b="0">
                <a:solidFill>
                  <a:schemeClr val="bg1"/>
                </a:solidFill>
                <a:latin typeface="Avenir"/>
              </a:endParaRPr>
            </a:p>
          </xdr:txBody>
        </xdr:sp>
        <xdr:sp macro="" textlink="Pivot!AY20">
          <xdr:nvSpPr>
            <xdr:cNvPr id="328" name="Rectangle 327">
              <a:extLst>
                <a:ext uri="{FF2B5EF4-FFF2-40B4-BE49-F238E27FC236}">
                  <a16:creationId xmlns:a16="http://schemas.microsoft.com/office/drawing/2014/main" id="{638614A9-924A-DB0B-2F3B-0770FAF59BC4}"/>
                </a:ext>
              </a:extLst>
            </xdr:cNvPr>
            <xdr:cNvSpPr/>
          </xdr:nvSpPr>
          <xdr:spPr>
            <a:xfrm>
              <a:off x="10380405" y="1305875"/>
              <a:ext cx="475351"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1E4BAEC-64C5-43C3-9003-189C112C9FC1}" type="TxLink">
                <a:rPr lang="en-US" sz="1100" b="0" i="0" u="none" strike="noStrike">
                  <a:solidFill>
                    <a:schemeClr val="bg1"/>
                  </a:solidFill>
                  <a:latin typeface="Arial"/>
                  <a:cs typeface="Arial"/>
                </a:rPr>
                <a:pPr algn="l"/>
                <a:t>10%</a:t>
              </a:fld>
              <a:endParaRPr lang="en-IN" sz="600" b="0">
                <a:solidFill>
                  <a:schemeClr val="bg1"/>
                </a:solidFill>
                <a:latin typeface="Avenir"/>
              </a:endParaRPr>
            </a:p>
          </xdr:txBody>
        </xdr:sp>
      </xdr:grpSp>
    </xdr:grpSp>
    <xdr:clientData/>
  </xdr:twoCellAnchor>
  <xdr:twoCellAnchor editAs="absolute">
    <xdr:from>
      <xdr:col>14</xdr:col>
      <xdr:colOff>106683</xdr:colOff>
      <xdr:row>5</xdr:row>
      <xdr:rowOff>172010</xdr:rowOff>
    </xdr:from>
    <xdr:to>
      <xdr:col>19</xdr:col>
      <xdr:colOff>578023</xdr:colOff>
      <xdr:row>20</xdr:row>
      <xdr:rowOff>66653</xdr:rowOff>
    </xdr:to>
    <xdr:grpSp>
      <xdr:nvGrpSpPr>
        <xdr:cNvPr id="457" name="Group 456">
          <a:extLst>
            <a:ext uri="{FF2B5EF4-FFF2-40B4-BE49-F238E27FC236}">
              <a16:creationId xmlns:a16="http://schemas.microsoft.com/office/drawing/2014/main" id="{CA6526D4-3C19-872A-1B3C-4C152D43D73A}"/>
            </a:ext>
          </a:extLst>
        </xdr:cNvPr>
        <xdr:cNvGrpSpPr/>
      </xdr:nvGrpSpPr>
      <xdr:grpSpPr>
        <a:xfrm>
          <a:off x="8641083" y="1097296"/>
          <a:ext cx="3519340" cy="2670500"/>
          <a:chOff x="8680963" y="1097804"/>
          <a:chExt cx="3533583" cy="2672027"/>
        </a:xfrm>
      </xdr:grpSpPr>
      <xdr:grpSp>
        <xdr:nvGrpSpPr>
          <xdr:cNvPr id="456" name="Group 455">
            <a:extLst>
              <a:ext uri="{FF2B5EF4-FFF2-40B4-BE49-F238E27FC236}">
                <a16:creationId xmlns:a16="http://schemas.microsoft.com/office/drawing/2014/main" id="{F3C5BB78-3697-069C-1D5D-BD19061A06BC}"/>
              </a:ext>
            </a:extLst>
          </xdr:cNvPr>
          <xdr:cNvGrpSpPr/>
        </xdr:nvGrpSpPr>
        <xdr:grpSpPr>
          <a:xfrm>
            <a:off x="8945891" y="1097804"/>
            <a:ext cx="3268655" cy="2672027"/>
            <a:chOff x="8945891" y="1097804"/>
            <a:chExt cx="3268655" cy="2672027"/>
          </a:xfrm>
        </xdr:grpSpPr>
        <xdr:grpSp>
          <xdr:nvGrpSpPr>
            <xdr:cNvPr id="269" name="Group 268">
              <a:extLst>
                <a:ext uri="{FF2B5EF4-FFF2-40B4-BE49-F238E27FC236}">
                  <a16:creationId xmlns:a16="http://schemas.microsoft.com/office/drawing/2014/main" id="{49B146CA-CBAB-EAD4-E1D2-CA226EABABE2}"/>
                </a:ext>
              </a:extLst>
            </xdr:cNvPr>
            <xdr:cNvGrpSpPr/>
          </xdr:nvGrpSpPr>
          <xdr:grpSpPr>
            <a:xfrm rot="20136032">
              <a:off x="9267288" y="1562792"/>
              <a:ext cx="428243" cy="901395"/>
              <a:chOff x="9469950" y="1479981"/>
              <a:chExt cx="430826" cy="887934"/>
            </a:xfrm>
          </xdr:grpSpPr>
          <xdr:cxnSp macro="">
            <xdr:nvCxnSpPr>
              <xdr:cNvPr id="193" name="Straight Connector 192">
                <a:extLst>
                  <a:ext uri="{FF2B5EF4-FFF2-40B4-BE49-F238E27FC236}">
                    <a16:creationId xmlns:a16="http://schemas.microsoft.com/office/drawing/2014/main" id="{54F6D87D-91E0-4080-B384-A4404992B607}"/>
                  </a:ext>
                </a:extLst>
              </xdr:cNvPr>
              <xdr:cNvCxnSpPr>
                <a:endCxn id="196" idx="4"/>
              </xdr:cNvCxnSpPr>
            </xdr:nvCxnSpPr>
            <xdr:spPr>
              <a:xfrm flipH="1" flipV="1">
                <a:off x="9688634" y="1905014"/>
                <a:ext cx="9721" cy="46290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96" name="Oval 195">
                <a:extLst>
                  <a:ext uri="{FF2B5EF4-FFF2-40B4-BE49-F238E27FC236}">
                    <a16:creationId xmlns:a16="http://schemas.microsoft.com/office/drawing/2014/main" id="{240A835A-08FA-DD45-3CD8-EEECB6101038}"/>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70" name="Group 269">
              <a:extLst>
                <a:ext uri="{FF2B5EF4-FFF2-40B4-BE49-F238E27FC236}">
                  <a16:creationId xmlns:a16="http://schemas.microsoft.com/office/drawing/2014/main" id="{6EF809E2-98AC-43D1-9F67-90F754AD1A7F}"/>
                </a:ext>
              </a:extLst>
            </xdr:cNvPr>
            <xdr:cNvGrpSpPr/>
          </xdr:nvGrpSpPr>
          <xdr:grpSpPr>
            <a:xfrm rot="1631722">
              <a:off x="10000997" y="1097804"/>
              <a:ext cx="653303" cy="1357686"/>
              <a:chOff x="9259617" y="1479981"/>
              <a:chExt cx="651704" cy="1340587"/>
            </a:xfrm>
          </xdr:grpSpPr>
          <xdr:cxnSp macro="">
            <xdr:nvCxnSpPr>
              <xdr:cNvPr id="271" name="Straight Connector 270">
                <a:extLst>
                  <a:ext uri="{FF2B5EF4-FFF2-40B4-BE49-F238E27FC236}">
                    <a16:creationId xmlns:a16="http://schemas.microsoft.com/office/drawing/2014/main" id="{A6E2D41F-C167-7230-0517-2B5144DF5CF8}"/>
                  </a:ext>
                </a:extLst>
              </xdr:cNvPr>
              <xdr:cNvCxnSpPr>
                <a:endCxn id="272" idx="4"/>
              </xdr:cNvCxnSpPr>
            </xdr:nvCxnSpPr>
            <xdr:spPr>
              <a:xfrm rot="19968278" flipV="1">
                <a:off x="9259617" y="2008225"/>
                <a:ext cx="651704" cy="812343"/>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2" name="Oval 271">
                <a:extLst>
                  <a:ext uri="{FF2B5EF4-FFF2-40B4-BE49-F238E27FC236}">
                    <a16:creationId xmlns:a16="http://schemas.microsoft.com/office/drawing/2014/main" id="{B8EC6D40-4208-2C44-4E6A-673D0261A0D9}"/>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82" name="Group 281">
              <a:extLst>
                <a:ext uri="{FF2B5EF4-FFF2-40B4-BE49-F238E27FC236}">
                  <a16:creationId xmlns:a16="http://schemas.microsoft.com/office/drawing/2014/main" id="{5194EA9F-2625-4715-BAD3-9226B67698C3}"/>
                </a:ext>
              </a:extLst>
            </xdr:cNvPr>
            <xdr:cNvGrpSpPr/>
          </xdr:nvGrpSpPr>
          <xdr:grpSpPr>
            <a:xfrm rot="5078847">
              <a:off x="10252218" y="2103352"/>
              <a:ext cx="432539" cy="894778"/>
              <a:chOff x="9469950" y="1479981"/>
              <a:chExt cx="430826" cy="887934"/>
            </a:xfrm>
          </xdr:grpSpPr>
          <xdr:cxnSp macro="">
            <xdr:nvCxnSpPr>
              <xdr:cNvPr id="283" name="Straight Connector 282">
                <a:extLst>
                  <a:ext uri="{FF2B5EF4-FFF2-40B4-BE49-F238E27FC236}">
                    <a16:creationId xmlns:a16="http://schemas.microsoft.com/office/drawing/2014/main" id="{6DD3C70D-B5B7-952E-5A46-184B0A72B3BD}"/>
                  </a:ext>
                </a:extLst>
              </xdr:cNvPr>
              <xdr:cNvCxnSpPr>
                <a:endCxn id="284" idx="4"/>
              </xdr:cNvCxnSpPr>
            </xdr:nvCxnSpPr>
            <xdr:spPr>
              <a:xfrm flipH="1" flipV="1">
                <a:off x="9688634" y="1905014"/>
                <a:ext cx="9721" cy="46290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84" name="Oval 283">
                <a:extLst>
                  <a:ext uri="{FF2B5EF4-FFF2-40B4-BE49-F238E27FC236}">
                    <a16:creationId xmlns:a16="http://schemas.microsoft.com/office/drawing/2014/main" id="{EFBACB33-B968-2202-D680-6A1A0933340F}"/>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85" name="Group 284">
              <a:extLst>
                <a:ext uri="{FF2B5EF4-FFF2-40B4-BE49-F238E27FC236}">
                  <a16:creationId xmlns:a16="http://schemas.microsoft.com/office/drawing/2014/main" id="{CBF6601A-223E-4EB1-8C48-E5F821D62A7E}"/>
                </a:ext>
              </a:extLst>
            </xdr:cNvPr>
            <xdr:cNvGrpSpPr/>
          </xdr:nvGrpSpPr>
          <xdr:grpSpPr>
            <a:xfrm rot="7120391">
              <a:off x="10132530" y="2563140"/>
              <a:ext cx="432541" cy="894778"/>
              <a:chOff x="9469950" y="1479981"/>
              <a:chExt cx="430826" cy="887934"/>
            </a:xfrm>
          </xdr:grpSpPr>
          <xdr:cxnSp macro="">
            <xdr:nvCxnSpPr>
              <xdr:cNvPr id="286" name="Straight Connector 285">
                <a:extLst>
                  <a:ext uri="{FF2B5EF4-FFF2-40B4-BE49-F238E27FC236}">
                    <a16:creationId xmlns:a16="http://schemas.microsoft.com/office/drawing/2014/main" id="{640279E0-33EC-120C-A07B-2BA302C905A2}"/>
                  </a:ext>
                </a:extLst>
              </xdr:cNvPr>
              <xdr:cNvCxnSpPr>
                <a:endCxn id="287" idx="4"/>
              </xdr:cNvCxnSpPr>
            </xdr:nvCxnSpPr>
            <xdr:spPr>
              <a:xfrm flipH="1" flipV="1">
                <a:off x="9688634" y="1905014"/>
                <a:ext cx="9721" cy="46290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87" name="Oval 286">
                <a:extLst>
                  <a:ext uri="{FF2B5EF4-FFF2-40B4-BE49-F238E27FC236}">
                    <a16:creationId xmlns:a16="http://schemas.microsoft.com/office/drawing/2014/main" id="{4743A1BE-D07D-EC8C-B5E5-43A36F648FDF}"/>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88" name="Group 287">
              <a:extLst>
                <a:ext uri="{FF2B5EF4-FFF2-40B4-BE49-F238E27FC236}">
                  <a16:creationId xmlns:a16="http://schemas.microsoft.com/office/drawing/2014/main" id="{C7CB6F50-6240-4925-A281-406CDA2E7AB9}"/>
                </a:ext>
              </a:extLst>
            </xdr:cNvPr>
            <xdr:cNvGrpSpPr/>
          </xdr:nvGrpSpPr>
          <xdr:grpSpPr>
            <a:xfrm rot="10629901">
              <a:off x="9623758" y="2870364"/>
              <a:ext cx="433533" cy="899467"/>
              <a:chOff x="9469950" y="1479981"/>
              <a:chExt cx="430826" cy="887934"/>
            </a:xfrm>
          </xdr:grpSpPr>
          <xdr:cxnSp macro="">
            <xdr:nvCxnSpPr>
              <xdr:cNvPr id="289" name="Straight Connector 288">
                <a:extLst>
                  <a:ext uri="{FF2B5EF4-FFF2-40B4-BE49-F238E27FC236}">
                    <a16:creationId xmlns:a16="http://schemas.microsoft.com/office/drawing/2014/main" id="{197411E5-E6A0-8451-2BCD-454AA62CB129}"/>
                  </a:ext>
                </a:extLst>
              </xdr:cNvPr>
              <xdr:cNvCxnSpPr>
                <a:endCxn id="290" idx="4"/>
              </xdr:cNvCxnSpPr>
            </xdr:nvCxnSpPr>
            <xdr:spPr>
              <a:xfrm flipH="1" flipV="1">
                <a:off x="9688634" y="1905014"/>
                <a:ext cx="9721" cy="46290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90" name="Oval 289">
                <a:extLst>
                  <a:ext uri="{FF2B5EF4-FFF2-40B4-BE49-F238E27FC236}">
                    <a16:creationId xmlns:a16="http://schemas.microsoft.com/office/drawing/2014/main" id="{A0B80E74-42E8-33D8-D30F-773FC3AB69FA}"/>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01" name="Group 300">
              <a:extLst>
                <a:ext uri="{FF2B5EF4-FFF2-40B4-BE49-F238E27FC236}">
                  <a16:creationId xmlns:a16="http://schemas.microsoft.com/office/drawing/2014/main" id="{BC1D1365-C29A-5FCD-CEF1-C985BF080D0C}"/>
                </a:ext>
              </a:extLst>
            </xdr:cNvPr>
            <xdr:cNvGrpSpPr/>
          </xdr:nvGrpSpPr>
          <xdr:grpSpPr>
            <a:xfrm>
              <a:off x="10483927" y="1207063"/>
              <a:ext cx="1667464" cy="384049"/>
              <a:chOff x="10445112" y="1208218"/>
              <a:chExt cx="1664512" cy="384434"/>
            </a:xfrm>
          </xdr:grpSpPr>
          <xdr:sp macro="" textlink="Pivot!AW22">
            <xdr:nvSpPr>
              <xdr:cNvPr id="291" name="Rectangle 290">
                <a:extLst>
                  <a:ext uri="{FF2B5EF4-FFF2-40B4-BE49-F238E27FC236}">
                    <a16:creationId xmlns:a16="http://schemas.microsoft.com/office/drawing/2014/main" id="{EAC9578D-E159-4303-A541-0760289A1B1B}"/>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4312E42-73A3-40D8-8554-B6096B4AB24C}" type="TxLink">
                  <a:rPr lang="en-US" sz="1050" b="0" i="0" u="none" strike="noStrike">
                    <a:solidFill>
                      <a:schemeClr val="bg1"/>
                    </a:solidFill>
                    <a:latin typeface="Arial"/>
                    <a:cs typeface="Arial"/>
                  </a:rPr>
                  <a:pPr algn="l"/>
                  <a:t>Company Website</a:t>
                </a:fld>
                <a:endParaRPr lang="en-IN" sz="700" b="0">
                  <a:solidFill>
                    <a:schemeClr val="bg1"/>
                  </a:solidFill>
                  <a:latin typeface="Avenir"/>
                </a:endParaRPr>
              </a:p>
            </xdr:txBody>
          </xdr:sp>
          <xdr:sp macro="" textlink="Pivot!AX22">
            <xdr:nvSpPr>
              <xdr:cNvPr id="299" name="Rectangle 298">
                <a:extLst>
                  <a:ext uri="{FF2B5EF4-FFF2-40B4-BE49-F238E27FC236}">
                    <a16:creationId xmlns:a16="http://schemas.microsoft.com/office/drawing/2014/main" id="{3072A12A-5850-4CEC-94AB-FE88B3970CFD}"/>
                  </a:ext>
                </a:extLst>
              </xdr:cNvPr>
              <xdr:cNvSpPr/>
            </xdr:nvSpPr>
            <xdr:spPr>
              <a:xfrm>
                <a:off x="10725198" y="1375784"/>
                <a:ext cx="594967" cy="2168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19C6C86-EC20-491E-86B4-4438F4615432}" type="TxLink">
                  <a:rPr lang="en-US" sz="1000" b="0" i="0" u="none" strike="noStrike">
                    <a:solidFill>
                      <a:schemeClr val="bg1"/>
                    </a:solidFill>
                    <a:latin typeface="Arial"/>
                    <a:cs typeface="Arial"/>
                  </a:rPr>
                  <a:pPr algn="l"/>
                  <a:t> 2,430 </a:t>
                </a:fld>
                <a:endParaRPr lang="en-IN" sz="600" b="0">
                  <a:solidFill>
                    <a:schemeClr val="bg1"/>
                  </a:solidFill>
                  <a:latin typeface="Avenir"/>
                </a:endParaRPr>
              </a:p>
            </xdr:txBody>
          </xdr:sp>
          <xdr:sp macro="" textlink="Pivot!AY22">
            <xdr:nvSpPr>
              <xdr:cNvPr id="300" name="Rectangle 299">
                <a:extLst>
                  <a:ext uri="{FF2B5EF4-FFF2-40B4-BE49-F238E27FC236}">
                    <a16:creationId xmlns:a16="http://schemas.microsoft.com/office/drawing/2014/main" id="{6F7F3607-EAE3-47DA-BDD8-BC5099FAC67D}"/>
                  </a:ext>
                </a:extLst>
              </xdr:cNvPr>
              <xdr:cNvSpPr/>
            </xdr:nvSpPr>
            <xdr:spPr>
              <a:xfrm>
                <a:off x="10445112" y="1298754"/>
                <a:ext cx="401375"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107DD34-40FA-4E21-9039-3B15A3EB7013}" type="TxLink">
                  <a:rPr lang="en-US" sz="1050" b="0" i="0" u="none" strike="noStrike">
                    <a:solidFill>
                      <a:schemeClr val="bg1"/>
                    </a:solidFill>
                    <a:latin typeface="Arial"/>
                    <a:cs typeface="Arial"/>
                  </a:rPr>
                  <a:pPr algn="l"/>
                  <a:t>0%</a:t>
                </a:fld>
                <a:endParaRPr lang="en-IN" sz="600" b="0">
                  <a:solidFill>
                    <a:schemeClr val="bg1"/>
                  </a:solidFill>
                  <a:latin typeface="Avenir"/>
                </a:endParaRPr>
              </a:p>
            </xdr:txBody>
          </xdr:sp>
        </xdr:grpSp>
        <xdr:grpSp>
          <xdr:nvGrpSpPr>
            <xdr:cNvPr id="306" name="Group 305">
              <a:extLst>
                <a:ext uri="{FF2B5EF4-FFF2-40B4-BE49-F238E27FC236}">
                  <a16:creationId xmlns:a16="http://schemas.microsoft.com/office/drawing/2014/main" id="{5FAB2AC2-9CB1-48C2-9DE6-E8BA9A5A7924}"/>
                </a:ext>
              </a:extLst>
            </xdr:cNvPr>
            <xdr:cNvGrpSpPr/>
          </xdr:nvGrpSpPr>
          <xdr:grpSpPr>
            <a:xfrm>
              <a:off x="10547082" y="2326256"/>
              <a:ext cx="1667464" cy="375806"/>
              <a:chOff x="10445112" y="1208218"/>
              <a:chExt cx="1664512" cy="376192"/>
            </a:xfrm>
          </xdr:grpSpPr>
          <xdr:sp macro="" textlink="Pivot!AW23">
            <xdr:nvSpPr>
              <xdr:cNvPr id="307" name="Rectangle 306">
                <a:extLst>
                  <a:ext uri="{FF2B5EF4-FFF2-40B4-BE49-F238E27FC236}">
                    <a16:creationId xmlns:a16="http://schemas.microsoft.com/office/drawing/2014/main" id="{98C2A43E-A336-CFBC-1893-0DC338AC0ABE}"/>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E13491B-8EE1-44B5-B68B-6B248464ECA4}" type="TxLink">
                  <a:rPr lang="en-US" sz="1000" b="0" i="0" u="none" strike="noStrike">
                    <a:solidFill>
                      <a:schemeClr val="bg1"/>
                    </a:solidFill>
                    <a:latin typeface="Arial"/>
                    <a:cs typeface="Arial"/>
                  </a:rPr>
                  <a:pPr algn="l"/>
                  <a:t>Facebook Page</a:t>
                </a:fld>
                <a:endParaRPr lang="en-IN" sz="600" b="0">
                  <a:solidFill>
                    <a:schemeClr val="bg1"/>
                  </a:solidFill>
                  <a:latin typeface="Avenir"/>
                </a:endParaRPr>
              </a:p>
            </xdr:txBody>
          </xdr:sp>
          <xdr:sp macro="" textlink="Pivot!AX23">
            <xdr:nvSpPr>
              <xdr:cNvPr id="308" name="Rectangle 307">
                <a:extLst>
                  <a:ext uri="{FF2B5EF4-FFF2-40B4-BE49-F238E27FC236}">
                    <a16:creationId xmlns:a16="http://schemas.microsoft.com/office/drawing/2014/main" id="{209A9129-D0A6-1958-1FD2-A1E4671BA30C}"/>
                  </a:ext>
                </a:extLst>
              </xdr:cNvPr>
              <xdr:cNvSpPr/>
            </xdr:nvSpPr>
            <xdr:spPr>
              <a:xfrm>
                <a:off x="10704603" y="1375784"/>
                <a:ext cx="655376"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197B6A9-E3F8-4ACC-84DB-A49BBFB1EE37}" type="TxLink">
                  <a:rPr lang="en-US" sz="1000" b="0" i="0" u="none" strike="noStrike">
                    <a:solidFill>
                      <a:schemeClr val="bg1"/>
                    </a:solidFill>
                    <a:latin typeface="Arial"/>
                    <a:cs typeface="Arial"/>
                  </a:rPr>
                  <a:pPr algn="l"/>
                  <a:t> 56,300 </a:t>
                </a:fld>
                <a:endParaRPr lang="en-IN" sz="400" b="0">
                  <a:solidFill>
                    <a:schemeClr val="bg1"/>
                  </a:solidFill>
                  <a:latin typeface="Avenir"/>
                </a:endParaRPr>
              </a:p>
            </xdr:txBody>
          </xdr:sp>
          <xdr:sp macro="" textlink="Pivot!AY23">
            <xdr:nvSpPr>
              <xdr:cNvPr id="309" name="Rectangle 308">
                <a:extLst>
                  <a:ext uri="{FF2B5EF4-FFF2-40B4-BE49-F238E27FC236}">
                    <a16:creationId xmlns:a16="http://schemas.microsoft.com/office/drawing/2014/main" id="{489761D0-5CF1-9831-A9DB-F49585AB95C3}"/>
                  </a:ext>
                </a:extLst>
              </xdr:cNvPr>
              <xdr:cNvSpPr/>
            </xdr:nvSpPr>
            <xdr:spPr>
              <a:xfrm>
                <a:off x="10445112" y="1308506"/>
                <a:ext cx="401375"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C2C4FB8-FE69-4043-A986-20DD80017931}" type="TxLink">
                  <a:rPr lang="en-US" sz="10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nvGrpSpPr>
            <xdr:cNvPr id="310" name="Group 309">
              <a:extLst>
                <a:ext uri="{FF2B5EF4-FFF2-40B4-BE49-F238E27FC236}">
                  <a16:creationId xmlns:a16="http://schemas.microsoft.com/office/drawing/2014/main" id="{EA4DC2B8-C26F-43B5-9961-CB9FB94375B2}"/>
                </a:ext>
              </a:extLst>
            </xdr:cNvPr>
            <xdr:cNvGrpSpPr/>
          </xdr:nvGrpSpPr>
          <xdr:grpSpPr>
            <a:xfrm>
              <a:off x="10400036" y="2888489"/>
              <a:ext cx="1662074" cy="375807"/>
              <a:chOff x="10451977" y="1208218"/>
              <a:chExt cx="1657647" cy="376192"/>
            </a:xfrm>
          </xdr:grpSpPr>
          <xdr:sp macro="" textlink="Pivot!AW24">
            <xdr:nvSpPr>
              <xdr:cNvPr id="311" name="Rectangle 310">
                <a:extLst>
                  <a:ext uri="{FF2B5EF4-FFF2-40B4-BE49-F238E27FC236}">
                    <a16:creationId xmlns:a16="http://schemas.microsoft.com/office/drawing/2014/main" id="{81A78837-8522-2F8C-6A7B-1B9B891B41D0}"/>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D2C5B22-964E-4079-A52F-DE1616A663B1}" type="TxLink">
                  <a:rPr lang="en-US" sz="1000" b="0" i="0" u="none" strike="noStrike">
                    <a:solidFill>
                      <a:schemeClr val="bg1"/>
                    </a:solidFill>
                    <a:latin typeface="Arial"/>
                    <a:cs typeface="Arial"/>
                  </a:rPr>
                  <a:pPr algn="l"/>
                  <a:t>Google Ad</a:t>
                </a:fld>
                <a:endParaRPr lang="en-IN" sz="400" b="0">
                  <a:solidFill>
                    <a:schemeClr val="bg1"/>
                  </a:solidFill>
                  <a:latin typeface="Avenir"/>
                </a:endParaRPr>
              </a:p>
            </xdr:txBody>
          </xdr:sp>
          <xdr:sp macro="" textlink="Pivot!AX24">
            <xdr:nvSpPr>
              <xdr:cNvPr id="312" name="Rectangle 311">
                <a:extLst>
                  <a:ext uri="{FF2B5EF4-FFF2-40B4-BE49-F238E27FC236}">
                    <a16:creationId xmlns:a16="http://schemas.microsoft.com/office/drawing/2014/main" id="{B7D845EF-D2F8-6B36-E677-FEC2B4C10932}"/>
                  </a:ext>
                </a:extLst>
              </xdr:cNvPr>
              <xdr:cNvSpPr/>
            </xdr:nvSpPr>
            <xdr:spPr>
              <a:xfrm>
                <a:off x="10704603" y="1375784"/>
                <a:ext cx="655376"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CF47CD-C9D8-4E83-9220-F836B1EDBBBB}" type="TxLink">
                  <a:rPr lang="en-US" sz="1000" b="0" i="0" u="none" strike="noStrike">
                    <a:solidFill>
                      <a:schemeClr val="bg1"/>
                    </a:solidFill>
                    <a:latin typeface="Arial"/>
                    <a:cs typeface="Arial"/>
                  </a:rPr>
                  <a:pPr algn="l"/>
                  <a:t> 55,380 </a:t>
                </a:fld>
                <a:endParaRPr lang="en-IN" sz="200" b="0">
                  <a:solidFill>
                    <a:schemeClr val="bg1"/>
                  </a:solidFill>
                  <a:latin typeface="Avenir"/>
                </a:endParaRPr>
              </a:p>
            </xdr:txBody>
          </xdr:sp>
          <xdr:sp macro="" textlink="Pivot!AY24">
            <xdr:nvSpPr>
              <xdr:cNvPr id="313" name="Rectangle 312">
                <a:extLst>
                  <a:ext uri="{FF2B5EF4-FFF2-40B4-BE49-F238E27FC236}">
                    <a16:creationId xmlns:a16="http://schemas.microsoft.com/office/drawing/2014/main" id="{ABD705A3-F75E-DC5B-A0C5-49C6DAF2E84C}"/>
                  </a:ext>
                </a:extLst>
              </xdr:cNvPr>
              <xdr:cNvSpPr/>
            </xdr:nvSpPr>
            <xdr:spPr>
              <a:xfrm>
                <a:off x="10451977" y="1308506"/>
                <a:ext cx="401375"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D0F4B1-A1AC-4CDD-99AE-E6868BA4D860}" type="TxLink">
                  <a:rPr lang="en-US" sz="11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nvGrpSpPr>
            <xdr:cNvPr id="314" name="Group 313">
              <a:extLst>
                <a:ext uri="{FF2B5EF4-FFF2-40B4-BE49-F238E27FC236}">
                  <a16:creationId xmlns:a16="http://schemas.microsoft.com/office/drawing/2014/main" id="{BCF09B2E-DB25-4D2B-89C6-4A214213DFD7}"/>
                </a:ext>
              </a:extLst>
            </xdr:cNvPr>
            <xdr:cNvGrpSpPr/>
          </xdr:nvGrpSpPr>
          <xdr:grpSpPr>
            <a:xfrm>
              <a:off x="9676346" y="3357578"/>
              <a:ext cx="1681366" cy="375807"/>
              <a:chOff x="10432569" y="1208218"/>
              <a:chExt cx="1677055" cy="376192"/>
            </a:xfrm>
          </xdr:grpSpPr>
          <xdr:sp macro="" textlink="Pivot!AW25">
            <xdr:nvSpPr>
              <xdr:cNvPr id="315" name="Rectangle 314">
                <a:extLst>
                  <a:ext uri="{FF2B5EF4-FFF2-40B4-BE49-F238E27FC236}">
                    <a16:creationId xmlns:a16="http://schemas.microsoft.com/office/drawing/2014/main" id="{16ACC6C0-D90C-92DB-8DB7-8B0D4B93819D}"/>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BF269A6-77CE-48A6-AEC1-BB55BE7DB9DF}" type="TxLink">
                  <a:rPr lang="en-US" sz="1000" b="0" i="0" u="none" strike="noStrike">
                    <a:solidFill>
                      <a:schemeClr val="bg1"/>
                    </a:solidFill>
                    <a:latin typeface="Arial"/>
                    <a:cs typeface="Arial"/>
                  </a:rPr>
                  <a:pPr algn="l"/>
                  <a:t>Television Ad</a:t>
                </a:fld>
                <a:endParaRPr lang="en-IN" sz="400" b="0">
                  <a:solidFill>
                    <a:schemeClr val="bg1"/>
                  </a:solidFill>
                  <a:latin typeface="Avenir"/>
                </a:endParaRPr>
              </a:p>
            </xdr:txBody>
          </xdr:sp>
          <xdr:sp macro="" textlink="Pivot!AX25">
            <xdr:nvSpPr>
              <xdr:cNvPr id="316" name="Rectangle 315">
                <a:extLst>
                  <a:ext uri="{FF2B5EF4-FFF2-40B4-BE49-F238E27FC236}">
                    <a16:creationId xmlns:a16="http://schemas.microsoft.com/office/drawing/2014/main" id="{2F599328-A8AB-509D-D3C3-1B3AB11BFA7C}"/>
                  </a:ext>
                </a:extLst>
              </xdr:cNvPr>
              <xdr:cNvSpPr/>
            </xdr:nvSpPr>
            <xdr:spPr>
              <a:xfrm>
                <a:off x="10704603" y="1375784"/>
                <a:ext cx="655376"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4B0A14C-34EF-4983-8050-119ECA7FCF7F}" type="TxLink">
                  <a:rPr lang="en-US" sz="1000" b="0" i="0" u="none" strike="noStrike">
                    <a:solidFill>
                      <a:schemeClr val="bg1"/>
                    </a:solidFill>
                    <a:latin typeface="Arial"/>
                    <a:cs typeface="Arial"/>
                  </a:rPr>
                  <a:pPr algn="l"/>
                  <a:t> 56,530 </a:t>
                </a:fld>
                <a:endParaRPr lang="en-IN" sz="400" b="0">
                  <a:solidFill>
                    <a:schemeClr val="bg1"/>
                  </a:solidFill>
                  <a:latin typeface="Avenir"/>
                </a:endParaRPr>
              </a:p>
            </xdr:txBody>
          </xdr:sp>
          <xdr:sp macro="" textlink="Pivot!AY25">
            <xdr:nvSpPr>
              <xdr:cNvPr id="317" name="Rectangle 316">
                <a:extLst>
                  <a:ext uri="{FF2B5EF4-FFF2-40B4-BE49-F238E27FC236}">
                    <a16:creationId xmlns:a16="http://schemas.microsoft.com/office/drawing/2014/main" id="{FAD70CB6-355A-C15F-32DA-78FDD08D0990}"/>
                  </a:ext>
                </a:extLst>
              </xdr:cNvPr>
              <xdr:cNvSpPr/>
            </xdr:nvSpPr>
            <xdr:spPr>
              <a:xfrm>
                <a:off x="10432569" y="1288998"/>
                <a:ext cx="401375"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391459-7988-4CDA-B5F8-C07A311BC717}" type="TxLink">
                  <a:rPr lang="en-US" sz="11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nvGrpSpPr>
            <xdr:cNvPr id="318" name="Group 317">
              <a:extLst>
                <a:ext uri="{FF2B5EF4-FFF2-40B4-BE49-F238E27FC236}">
                  <a16:creationId xmlns:a16="http://schemas.microsoft.com/office/drawing/2014/main" id="{5DA7606F-4396-428E-8EF8-E2AB3668E30F}"/>
                </a:ext>
              </a:extLst>
            </xdr:cNvPr>
            <xdr:cNvGrpSpPr/>
          </xdr:nvGrpSpPr>
          <xdr:grpSpPr>
            <a:xfrm>
              <a:off x="8945891" y="1219416"/>
              <a:ext cx="1402476" cy="671987"/>
              <a:chOff x="10169142" y="851244"/>
              <a:chExt cx="1384426" cy="672757"/>
            </a:xfrm>
          </xdr:grpSpPr>
          <xdr:sp macro="" textlink="Pivot!AW26">
            <xdr:nvSpPr>
              <xdr:cNvPr id="319" name="Rectangle 318">
                <a:extLst>
                  <a:ext uri="{FF2B5EF4-FFF2-40B4-BE49-F238E27FC236}">
                    <a16:creationId xmlns:a16="http://schemas.microsoft.com/office/drawing/2014/main" id="{3A89C2DE-4DEB-2764-4EBA-0820C3B3B03F}"/>
                  </a:ext>
                </a:extLst>
              </xdr:cNvPr>
              <xdr:cNvSpPr/>
            </xdr:nvSpPr>
            <xdr:spPr>
              <a:xfrm>
                <a:off x="10189000" y="851244"/>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DED3782-1D36-477C-9B2D-692A65FA9FCA}" type="TxLink">
                  <a:rPr lang="en-US" sz="1100" b="0" i="0" u="none" strike="noStrike">
                    <a:solidFill>
                      <a:schemeClr val="bg1"/>
                    </a:solidFill>
                    <a:latin typeface="Arial"/>
                    <a:cs typeface="Arial"/>
                  </a:rPr>
                  <a:pPr algn="l"/>
                  <a:t>Youtube Channel</a:t>
                </a:fld>
                <a:endParaRPr lang="en-IN" sz="400" b="0">
                  <a:solidFill>
                    <a:schemeClr val="bg1"/>
                  </a:solidFill>
                  <a:latin typeface="Avenir"/>
                </a:endParaRPr>
              </a:p>
            </xdr:txBody>
          </xdr:sp>
          <xdr:sp macro="" textlink="Pivot!AX26">
            <xdr:nvSpPr>
              <xdr:cNvPr id="320" name="Rectangle 319">
                <a:extLst>
                  <a:ext uri="{FF2B5EF4-FFF2-40B4-BE49-F238E27FC236}">
                    <a16:creationId xmlns:a16="http://schemas.microsoft.com/office/drawing/2014/main" id="{9D70338D-5110-70FC-5498-721BA7CE5C2A}"/>
                  </a:ext>
                </a:extLst>
              </xdr:cNvPr>
              <xdr:cNvSpPr/>
            </xdr:nvSpPr>
            <xdr:spPr>
              <a:xfrm>
                <a:off x="10169142" y="1005081"/>
                <a:ext cx="655376"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745F3D3-4BC1-4009-863F-37CCD9513262}" type="TxLink">
                  <a:rPr lang="en-US" sz="1100" b="0" i="0" u="none" strike="noStrike">
                    <a:solidFill>
                      <a:schemeClr val="bg1"/>
                    </a:solidFill>
                    <a:latin typeface="Arial"/>
                    <a:cs typeface="Arial"/>
                  </a:rPr>
                  <a:pPr algn="l"/>
                  <a:t> 56,523 </a:t>
                </a:fld>
                <a:endParaRPr lang="en-IN" sz="200" b="0">
                  <a:solidFill>
                    <a:schemeClr val="bg1"/>
                  </a:solidFill>
                  <a:latin typeface="Avenir"/>
                </a:endParaRPr>
              </a:p>
            </xdr:txBody>
          </xdr:sp>
          <xdr:sp macro="" textlink="Pivot!AY26">
            <xdr:nvSpPr>
              <xdr:cNvPr id="321" name="Rectangle 320">
                <a:extLst>
                  <a:ext uri="{FF2B5EF4-FFF2-40B4-BE49-F238E27FC236}">
                    <a16:creationId xmlns:a16="http://schemas.microsoft.com/office/drawing/2014/main" id="{47BCBFBF-1C8F-8E37-7475-195E5F34A8A8}"/>
                  </a:ext>
                </a:extLst>
              </xdr:cNvPr>
              <xdr:cNvSpPr/>
            </xdr:nvSpPr>
            <xdr:spPr>
              <a:xfrm>
                <a:off x="10438247" y="1301641"/>
                <a:ext cx="401375"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5CB0A30-7F4B-4333-99EF-1142218EC73F}" type="TxLink">
                  <a:rPr lang="en-US" sz="11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grpSp>
        <xdr:nvGrpSpPr>
          <xdr:cNvPr id="212" name="Group 211">
            <a:extLst>
              <a:ext uri="{FF2B5EF4-FFF2-40B4-BE49-F238E27FC236}">
                <a16:creationId xmlns:a16="http://schemas.microsoft.com/office/drawing/2014/main" id="{8411EF58-F754-2D57-4C37-719CA4F395E0}"/>
              </a:ext>
            </a:extLst>
          </xdr:cNvPr>
          <xdr:cNvGrpSpPr/>
        </xdr:nvGrpSpPr>
        <xdr:grpSpPr>
          <a:xfrm>
            <a:off x="8680963" y="2386859"/>
            <a:ext cx="1425045" cy="968861"/>
            <a:chOff x="8641080" y="1948032"/>
            <a:chExt cx="1419373" cy="955188"/>
          </a:xfrm>
        </xdr:grpSpPr>
        <xdr:cxnSp macro="">
          <xdr:nvCxnSpPr>
            <xdr:cNvPr id="181" name="Straight Connector 180">
              <a:extLst>
                <a:ext uri="{FF2B5EF4-FFF2-40B4-BE49-F238E27FC236}">
                  <a16:creationId xmlns:a16="http://schemas.microsoft.com/office/drawing/2014/main" id="{0B15AA38-F837-5920-E451-C72F6CDE0F8D}"/>
                </a:ext>
              </a:extLst>
            </xdr:cNvPr>
            <xdr:cNvCxnSpPr>
              <a:stCxn id="188" idx="3"/>
            </xdr:cNvCxnSpPr>
          </xdr:nvCxnSpPr>
          <xdr:spPr>
            <a:xfrm flipH="1">
              <a:off x="8641080" y="2361691"/>
              <a:ext cx="923061" cy="541529"/>
            </a:xfrm>
            <a:prstGeom prst="line">
              <a:avLst/>
            </a:prstGeom>
            <a:ln w="1587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88" name="Circle: Hollow 187">
              <a:extLst>
                <a:ext uri="{FF2B5EF4-FFF2-40B4-BE49-F238E27FC236}">
                  <a16:creationId xmlns:a16="http://schemas.microsoft.com/office/drawing/2014/main" id="{F2388408-948F-2E9D-C9CC-E048DC2FD1D3}"/>
                </a:ext>
              </a:extLst>
            </xdr:cNvPr>
            <xdr:cNvSpPr/>
          </xdr:nvSpPr>
          <xdr:spPr>
            <a:xfrm>
              <a:off x="9493168" y="1948032"/>
              <a:ext cx="484632" cy="484632"/>
            </a:xfrm>
            <a:prstGeom prst="donut">
              <a:avLst>
                <a:gd name="adj" fmla="val 33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AY21">
          <xdr:nvSpPr>
            <xdr:cNvPr id="211" name="Rectangle 210">
              <a:extLst>
                <a:ext uri="{FF2B5EF4-FFF2-40B4-BE49-F238E27FC236}">
                  <a16:creationId xmlns:a16="http://schemas.microsoft.com/office/drawing/2014/main" id="{22EEF5D2-0B85-4DEB-A147-BB1005287833}"/>
                </a:ext>
              </a:extLst>
            </xdr:cNvPr>
            <xdr:cNvSpPr/>
          </xdr:nvSpPr>
          <xdr:spPr>
            <a:xfrm>
              <a:off x="9473713" y="2070637"/>
              <a:ext cx="586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01C750-DEC0-49EB-BE61-957F89B69453}" type="TxLink">
                <a:rPr lang="en-US" sz="1100" b="0" i="0" u="none" strike="noStrike">
                  <a:solidFill>
                    <a:schemeClr val="bg1"/>
                  </a:solidFill>
                  <a:latin typeface="Arial"/>
                  <a:cs typeface="Arial"/>
                </a:rPr>
                <a:pPr algn="ctr"/>
                <a:t>27%</a:t>
              </a:fld>
              <a:endParaRPr lang="en-IN" sz="900" b="0">
                <a:solidFill>
                  <a:schemeClr val="bg1"/>
                </a:solidFill>
                <a:latin typeface="Avenir"/>
              </a:endParaRPr>
            </a:p>
          </xdr:txBody>
        </xdr:sp>
      </xdr:grpSp>
    </xdr:grpSp>
    <xdr:clientData/>
  </xdr:twoCellAnchor>
  <xdr:twoCellAnchor editAs="absolute">
    <xdr:from>
      <xdr:col>15</xdr:col>
      <xdr:colOff>206452</xdr:colOff>
      <xdr:row>27</xdr:row>
      <xdr:rowOff>141575</xdr:rowOff>
    </xdr:from>
    <xdr:to>
      <xdr:col>20</xdr:col>
      <xdr:colOff>601620</xdr:colOff>
      <xdr:row>36</xdr:row>
      <xdr:rowOff>131572</xdr:rowOff>
    </xdr:to>
    <xdr:grpSp>
      <xdr:nvGrpSpPr>
        <xdr:cNvPr id="455" name="Group 454">
          <a:extLst>
            <a:ext uri="{FF2B5EF4-FFF2-40B4-BE49-F238E27FC236}">
              <a16:creationId xmlns:a16="http://schemas.microsoft.com/office/drawing/2014/main" id="{F50E3DCD-C9C4-0E0E-C183-5E16166208F1}"/>
            </a:ext>
          </a:extLst>
        </xdr:cNvPr>
        <xdr:cNvGrpSpPr/>
      </xdr:nvGrpSpPr>
      <xdr:grpSpPr>
        <a:xfrm>
          <a:off x="9350452" y="5138118"/>
          <a:ext cx="3443168" cy="1655511"/>
          <a:chOff x="9393181" y="5140865"/>
          <a:chExt cx="3457411" cy="1656427"/>
        </a:xfrm>
      </xdr:grpSpPr>
      <xdr:grpSp>
        <xdr:nvGrpSpPr>
          <xdr:cNvPr id="213" name="Group 212">
            <a:extLst>
              <a:ext uri="{FF2B5EF4-FFF2-40B4-BE49-F238E27FC236}">
                <a16:creationId xmlns:a16="http://schemas.microsoft.com/office/drawing/2014/main" id="{A47EB2E6-4B25-4513-B51C-DF766F868B7E}"/>
              </a:ext>
            </a:extLst>
          </xdr:cNvPr>
          <xdr:cNvGrpSpPr/>
        </xdr:nvGrpSpPr>
        <xdr:grpSpPr>
          <a:xfrm>
            <a:off x="9393181" y="5885590"/>
            <a:ext cx="1692566" cy="508451"/>
            <a:chOff x="8351520" y="1927860"/>
            <a:chExt cx="1684020" cy="504804"/>
          </a:xfrm>
        </xdr:grpSpPr>
        <xdr:cxnSp macro="">
          <xdr:nvCxnSpPr>
            <xdr:cNvPr id="214" name="Straight Connector 213">
              <a:extLst>
                <a:ext uri="{FF2B5EF4-FFF2-40B4-BE49-F238E27FC236}">
                  <a16:creationId xmlns:a16="http://schemas.microsoft.com/office/drawing/2014/main" id="{A142BC6D-6C3A-E533-D876-A0BD5C5A3C19}"/>
                </a:ext>
              </a:extLst>
            </xdr:cNvPr>
            <xdr:cNvCxnSpPr>
              <a:stCxn id="215" idx="2"/>
            </xdr:cNvCxnSpPr>
          </xdr:nvCxnSpPr>
          <xdr:spPr>
            <a:xfrm flipH="1" flipV="1">
              <a:off x="8351520" y="1927860"/>
              <a:ext cx="1141648" cy="262488"/>
            </a:xfrm>
            <a:prstGeom prst="line">
              <a:avLst/>
            </a:prstGeom>
            <a:ln w="1587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5" name="Circle: Hollow 214">
              <a:extLst>
                <a:ext uri="{FF2B5EF4-FFF2-40B4-BE49-F238E27FC236}">
                  <a16:creationId xmlns:a16="http://schemas.microsoft.com/office/drawing/2014/main" id="{B35D6134-D234-792E-AECD-86672D20FBF9}"/>
                </a:ext>
              </a:extLst>
            </xdr:cNvPr>
            <xdr:cNvSpPr/>
          </xdr:nvSpPr>
          <xdr:spPr>
            <a:xfrm>
              <a:off x="9493168" y="1948032"/>
              <a:ext cx="484632" cy="484632"/>
            </a:xfrm>
            <a:prstGeom prst="donut">
              <a:avLst>
                <a:gd name="adj" fmla="val 33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AY9">
          <xdr:nvSpPr>
            <xdr:cNvPr id="216" name="Rectangle 215">
              <a:extLst>
                <a:ext uri="{FF2B5EF4-FFF2-40B4-BE49-F238E27FC236}">
                  <a16:creationId xmlns:a16="http://schemas.microsoft.com/office/drawing/2014/main" id="{ACA552AC-D3AB-B983-E18A-7FC61018F607}"/>
                </a:ext>
              </a:extLst>
            </xdr:cNvPr>
            <xdr:cNvSpPr/>
          </xdr:nvSpPr>
          <xdr:spPr>
            <a:xfrm>
              <a:off x="9448800" y="2072640"/>
              <a:ext cx="586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EECAF75-E185-4E1E-BD7F-F65366CD2DB2}" type="TxLink">
                <a:rPr lang="en-US" sz="1100" b="0" i="0" u="none" strike="noStrike">
                  <a:solidFill>
                    <a:schemeClr val="bg1"/>
                  </a:solidFill>
                  <a:latin typeface="Arial"/>
                  <a:cs typeface="Arial"/>
                </a:rPr>
                <a:pPr algn="ctr"/>
                <a:t>15%</a:t>
              </a:fld>
              <a:endParaRPr lang="en-IN" sz="900" b="0">
                <a:solidFill>
                  <a:schemeClr val="bg1"/>
                </a:solidFill>
                <a:latin typeface="Avenir"/>
              </a:endParaRPr>
            </a:p>
          </xdr:txBody>
        </xdr:sp>
      </xdr:grpSp>
      <xdr:grpSp>
        <xdr:nvGrpSpPr>
          <xdr:cNvPr id="331" name="Group 330">
            <a:extLst>
              <a:ext uri="{FF2B5EF4-FFF2-40B4-BE49-F238E27FC236}">
                <a16:creationId xmlns:a16="http://schemas.microsoft.com/office/drawing/2014/main" id="{26119EC2-D447-4806-865D-D7F3D1B3B8C7}"/>
              </a:ext>
            </a:extLst>
          </xdr:cNvPr>
          <xdr:cNvGrpSpPr/>
        </xdr:nvGrpSpPr>
        <xdr:grpSpPr>
          <a:xfrm rot="1145761">
            <a:off x="10656356" y="5140865"/>
            <a:ext cx="437604" cy="770078"/>
            <a:chOff x="9431522" y="1368471"/>
            <a:chExt cx="430826" cy="771038"/>
          </a:xfrm>
        </xdr:grpSpPr>
        <xdr:cxnSp macro="">
          <xdr:nvCxnSpPr>
            <xdr:cNvPr id="332" name="Straight Connector 331">
              <a:extLst>
                <a:ext uri="{FF2B5EF4-FFF2-40B4-BE49-F238E27FC236}">
                  <a16:creationId xmlns:a16="http://schemas.microsoft.com/office/drawing/2014/main" id="{F5499C73-437F-59D6-0582-1AFC36A3C0B0}"/>
                </a:ext>
              </a:extLst>
            </xdr:cNvPr>
            <xdr:cNvCxnSpPr>
              <a:stCxn id="215" idx="0"/>
              <a:endCxn id="333" idx="4"/>
            </xdr:cNvCxnSpPr>
          </xdr:nvCxnSpPr>
          <xdr:spPr>
            <a:xfrm rot="20454239" flipV="1">
              <a:off x="9627845" y="1797279"/>
              <a:ext cx="80280" cy="342230"/>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33" name="Oval 332">
              <a:extLst>
                <a:ext uri="{FF2B5EF4-FFF2-40B4-BE49-F238E27FC236}">
                  <a16:creationId xmlns:a16="http://schemas.microsoft.com/office/drawing/2014/main" id="{4FB0C276-E6AF-C319-BDA9-DEBF5E49FA47}"/>
                </a:ext>
              </a:extLst>
            </xdr:cNvPr>
            <xdr:cNvSpPr/>
          </xdr:nvSpPr>
          <xdr:spPr>
            <a:xfrm rot="21547090">
              <a:off x="9431522" y="136847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34" name="Group 333">
            <a:extLst>
              <a:ext uri="{FF2B5EF4-FFF2-40B4-BE49-F238E27FC236}">
                <a16:creationId xmlns:a16="http://schemas.microsoft.com/office/drawing/2014/main" id="{92869BA1-044E-42A2-9B51-34AD56DE5CB0}"/>
              </a:ext>
            </a:extLst>
          </xdr:cNvPr>
          <xdr:cNvGrpSpPr/>
        </xdr:nvGrpSpPr>
        <xdr:grpSpPr>
          <a:xfrm>
            <a:off x="10724692" y="5151689"/>
            <a:ext cx="1727966" cy="375806"/>
            <a:chOff x="10387363" y="1208218"/>
            <a:chExt cx="1722261" cy="376192"/>
          </a:xfrm>
        </xdr:grpSpPr>
        <xdr:sp macro="" textlink="Pivot!AW10">
          <xdr:nvSpPr>
            <xdr:cNvPr id="335" name="Rectangle 334">
              <a:extLst>
                <a:ext uri="{FF2B5EF4-FFF2-40B4-BE49-F238E27FC236}">
                  <a16:creationId xmlns:a16="http://schemas.microsoft.com/office/drawing/2014/main" id="{C2C02B46-21A3-8FF5-2CF9-EA381B21B6BE}"/>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DF173F6-F443-4B51-889D-13B592EA3D1B}" type="TxLink">
                <a:rPr lang="en-US" sz="1100" b="0" i="0" u="none" strike="noStrike">
                  <a:solidFill>
                    <a:schemeClr val="bg1"/>
                  </a:solidFill>
                  <a:latin typeface="Arial"/>
                  <a:cs typeface="Arial"/>
                </a:rPr>
                <a:pPr algn="l"/>
                <a:t>Premium</a:t>
              </a:fld>
              <a:endParaRPr lang="en-IN" sz="600" b="0">
                <a:solidFill>
                  <a:schemeClr val="bg1"/>
                </a:solidFill>
                <a:latin typeface="Avenir"/>
              </a:endParaRPr>
            </a:p>
          </xdr:txBody>
        </xdr:sp>
        <xdr:sp macro="" textlink="Pivot!AX10">
          <xdr:nvSpPr>
            <xdr:cNvPr id="336" name="Rectangle 335">
              <a:extLst>
                <a:ext uri="{FF2B5EF4-FFF2-40B4-BE49-F238E27FC236}">
                  <a16:creationId xmlns:a16="http://schemas.microsoft.com/office/drawing/2014/main" id="{8042EA1E-8435-A2C3-DB1A-1CBDA63B4747}"/>
                </a:ext>
              </a:extLst>
            </xdr:cNvPr>
            <xdr:cNvSpPr/>
          </xdr:nvSpPr>
          <xdr:spPr>
            <a:xfrm>
              <a:off x="10704603" y="1375784"/>
              <a:ext cx="655376"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F3AFA06-A6FB-49ED-B05E-322D9ACDF55E}" type="TxLink">
                <a:rPr lang="en-US" sz="1100" b="0" i="0" u="none" strike="noStrike">
                  <a:solidFill>
                    <a:schemeClr val="bg1"/>
                  </a:solidFill>
                  <a:latin typeface="Arial"/>
                  <a:cs typeface="Arial"/>
                </a:rPr>
                <a:pPr algn="l"/>
                <a:t> 57,233 </a:t>
              </a:fld>
              <a:endParaRPr lang="en-IN" sz="400" b="0">
                <a:solidFill>
                  <a:schemeClr val="bg1"/>
                </a:solidFill>
                <a:latin typeface="Avenir"/>
              </a:endParaRPr>
            </a:p>
          </xdr:txBody>
        </xdr:sp>
        <xdr:sp macro="" textlink="Pivot!AY10">
          <xdr:nvSpPr>
            <xdr:cNvPr id="337" name="Rectangle 336">
              <a:extLst>
                <a:ext uri="{FF2B5EF4-FFF2-40B4-BE49-F238E27FC236}">
                  <a16:creationId xmlns:a16="http://schemas.microsoft.com/office/drawing/2014/main" id="{BBAD96B0-1860-8AC7-D500-7E1A62C90C02}"/>
                </a:ext>
              </a:extLst>
            </xdr:cNvPr>
            <xdr:cNvSpPr/>
          </xdr:nvSpPr>
          <xdr:spPr>
            <a:xfrm>
              <a:off x="10387363" y="1300080"/>
              <a:ext cx="465990"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51D9422-4815-4A09-B5DE-11BBAC554021}" type="TxLink">
                <a:rPr lang="en-US" sz="11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nvGrpSpPr>
          <xdr:cNvPr id="345" name="Group 344">
            <a:extLst>
              <a:ext uri="{FF2B5EF4-FFF2-40B4-BE49-F238E27FC236}">
                <a16:creationId xmlns:a16="http://schemas.microsoft.com/office/drawing/2014/main" id="{B5574C5F-87E0-4D6C-B4DC-0BA92BD47533}"/>
              </a:ext>
            </a:extLst>
          </xdr:cNvPr>
          <xdr:cNvGrpSpPr/>
        </xdr:nvGrpSpPr>
        <xdr:grpSpPr>
          <a:xfrm rot="5078847">
            <a:off x="11009056" y="6266414"/>
            <a:ext cx="492854" cy="568902"/>
            <a:chOff x="9410181" y="1479981"/>
            <a:chExt cx="490595" cy="563517"/>
          </a:xfrm>
        </xdr:grpSpPr>
        <xdr:cxnSp macro="">
          <xdr:nvCxnSpPr>
            <xdr:cNvPr id="346" name="Straight Connector 345">
              <a:extLst>
                <a:ext uri="{FF2B5EF4-FFF2-40B4-BE49-F238E27FC236}">
                  <a16:creationId xmlns:a16="http://schemas.microsoft.com/office/drawing/2014/main" id="{7723E65A-D4B8-7C49-6BB7-6B844E72666E}"/>
                </a:ext>
              </a:extLst>
            </xdr:cNvPr>
            <xdr:cNvCxnSpPr>
              <a:stCxn id="215" idx="5"/>
              <a:endCxn id="347" idx="3"/>
            </xdr:cNvCxnSpPr>
          </xdr:nvCxnSpPr>
          <xdr:spPr>
            <a:xfrm rot="16521153">
              <a:off x="9366033" y="1883398"/>
              <a:ext cx="204248" cy="11595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47" name="Oval 346">
              <a:extLst>
                <a:ext uri="{FF2B5EF4-FFF2-40B4-BE49-F238E27FC236}">
                  <a16:creationId xmlns:a16="http://schemas.microsoft.com/office/drawing/2014/main" id="{12C4A96E-B8EB-7D59-0B17-F7EDA83DC239}"/>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48" name="Group 347">
            <a:extLst>
              <a:ext uri="{FF2B5EF4-FFF2-40B4-BE49-F238E27FC236}">
                <a16:creationId xmlns:a16="http://schemas.microsoft.com/office/drawing/2014/main" id="{09AC343C-503B-45F2-AAEF-A6D36D1D4191}"/>
              </a:ext>
            </a:extLst>
          </xdr:cNvPr>
          <xdr:cNvGrpSpPr/>
        </xdr:nvGrpSpPr>
        <xdr:grpSpPr>
          <a:xfrm>
            <a:off x="11125475" y="6363139"/>
            <a:ext cx="1725117" cy="375807"/>
            <a:chOff x="10387363" y="1208218"/>
            <a:chExt cx="1722261" cy="376192"/>
          </a:xfrm>
        </xdr:grpSpPr>
        <xdr:sp macro="" textlink="Pivot!AW11">
          <xdr:nvSpPr>
            <xdr:cNvPr id="349" name="Rectangle 348">
              <a:extLst>
                <a:ext uri="{FF2B5EF4-FFF2-40B4-BE49-F238E27FC236}">
                  <a16:creationId xmlns:a16="http://schemas.microsoft.com/office/drawing/2014/main" id="{8545E2F1-902E-86AD-C0DA-577E84DDCAFE}"/>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1C2D92-17A2-4829-87CD-CDA49BECD761}" type="TxLink">
                <a:rPr lang="en-US" sz="1100" b="0" i="0" u="none" strike="noStrike">
                  <a:solidFill>
                    <a:schemeClr val="bg1"/>
                  </a:solidFill>
                  <a:latin typeface="Arial"/>
                  <a:cs typeface="Arial"/>
                </a:rPr>
                <a:pPr algn="l"/>
                <a:t>Prime</a:t>
              </a:fld>
              <a:endParaRPr lang="en-IN" sz="600" b="0">
                <a:solidFill>
                  <a:schemeClr val="bg1"/>
                </a:solidFill>
                <a:latin typeface="Avenir"/>
              </a:endParaRPr>
            </a:p>
          </xdr:txBody>
        </xdr:sp>
        <xdr:sp macro="" textlink="Pivot!AX11">
          <xdr:nvSpPr>
            <xdr:cNvPr id="350" name="Rectangle 349">
              <a:extLst>
                <a:ext uri="{FF2B5EF4-FFF2-40B4-BE49-F238E27FC236}">
                  <a16:creationId xmlns:a16="http://schemas.microsoft.com/office/drawing/2014/main" id="{1984318A-4EB6-508F-F4DA-F05317D242DA}"/>
                </a:ext>
              </a:extLst>
            </xdr:cNvPr>
            <xdr:cNvSpPr/>
          </xdr:nvSpPr>
          <xdr:spPr>
            <a:xfrm>
              <a:off x="10682733" y="1375784"/>
              <a:ext cx="783925"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CE0D7F6-1544-40D8-886F-848EB78AAAB7}" type="TxLink">
                <a:rPr lang="en-US" sz="1100" b="0" i="0" u="none" strike="noStrike">
                  <a:solidFill>
                    <a:schemeClr val="bg1"/>
                  </a:solidFill>
                  <a:latin typeface="Arial"/>
                  <a:cs typeface="Arial"/>
                </a:rPr>
                <a:pPr algn="l"/>
                <a:t> 71,219 </a:t>
              </a:fld>
              <a:endParaRPr lang="en-IN" sz="400" b="0">
                <a:solidFill>
                  <a:schemeClr val="bg1"/>
                </a:solidFill>
                <a:latin typeface="Avenir"/>
              </a:endParaRPr>
            </a:p>
          </xdr:txBody>
        </xdr:sp>
        <xdr:sp macro="" textlink="Pivot!AY11">
          <xdr:nvSpPr>
            <xdr:cNvPr id="351" name="Rectangle 350">
              <a:extLst>
                <a:ext uri="{FF2B5EF4-FFF2-40B4-BE49-F238E27FC236}">
                  <a16:creationId xmlns:a16="http://schemas.microsoft.com/office/drawing/2014/main" id="{AB89446F-5A7F-D1B3-4ABE-930DDA0EEAC9}"/>
                </a:ext>
              </a:extLst>
            </xdr:cNvPr>
            <xdr:cNvSpPr/>
          </xdr:nvSpPr>
          <xdr:spPr>
            <a:xfrm>
              <a:off x="10387363" y="130850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1E8C24E-C817-4542-AC8B-9EDBA1A30B8B}" type="TxLink">
                <a:rPr lang="en-US" sz="1100" b="0" i="0" u="none" strike="noStrike">
                  <a:solidFill>
                    <a:schemeClr val="bg1"/>
                  </a:solidFill>
                  <a:latin typeface="Arial"/>
                  <a:cs typeface="Arial"/>
                </a:rPr>
                <a:pPr algn="l"/>
                <a:t>9%</a:t>
              </a:fld>
              <a:endParaRPr lang="en-IN" sz="300" b="0">
                <a:solidFill>
                  <a:schemeClr val="bg1"/>
                </a:solidFill>
                <a:latin typeface="Avenir"/>
              </a:endParaRPr>
            </a:p>
          </xdr:txBody>
        </xdr:sp>
      </xdr:grpSp>
    </xdr:grpSp>
    <xdr:clientData/>
  </xdr:twoCellAnchor>
  <xdr:twoCellAnchor editAs="absolute">
    <xdr:from>
      <xdr:col>9</xdr:col>
      <xdr:colOff>141868</xdr:colOff>
      <xdr:row>35</xdr:row>
      <xdr:rowOff>43714</xdr:rowOff>
    </xdr:from>
    <xdr:to>
      <xdr:col>14</xdr:col>
      <xdr:colOff>465753</xdr:colOff>
      <xdr:row>44</xdr:row>
      <xdr:rowOff>25945</xdr:rowOff>
    </xdr:to>
    <xdr:grpSp>
      <xdr:nvGrpSpPr>
        <xdr:cNvPr id="454" name="Group 453">
          <a:extLst>
            <a:ext uri="{FF2B5EF4-FFF2-40B4-BE49-F238E27FC236}">
              <a16:creationId xmlns:a16="http://schemas.microsoft.com/office/drawing/2014/main" id="{DC11F812-E570-46BE-3E4B-9D8011AB5132}"/>
            </a:ext>
          </a:extLst>
        </xdr:cNvPr>
        <xdr:cNvGrpSpPr/>
      </xdr:nvGrpSpPr>
      <xdr:grpSpPr>
        <a:xfrm>
          <a:off x="5628268" y="6520714"/>
          <a:ext cx="3371885" cy="1647745"/>
          <a:chOff x="5653905" y="6524275"/>
          <a:chExt cx="3386128" cy="1648661"/>
        </a:xfrm>
      </xdr:grpSpPr>
      <xdr:grpSp>
        <xdr:nvGrpSpPr>
          <xdr:cNvPr id="217" name="Group 216">
            <a:extLst>
              <a:ext uri="{FF2B5EF4-FFF2-40B4-BE49-F238E27FC236}">
                <a16:creationId xmlns:a16="http://schemas.microsoft.com/office/drawing/2014/main" id="{7BB504E3-7AA0-4027-B631-C7CA2C0E4E0A}"/>
              </a:ext>
            </a:extLst>
          </xdr:cNvPr>
          <xdr:cNvGrpSpPr/>
        </xdr:nvGrpSpPr>
        <xdr:grpSpPr>
          <a:xfrm>
            <a:off x="6556289" y="6524275"/>
            <a:ext cx="589589" cy="960159"/>
            <a:chOff x="9464040" y="1483395"/>
            <a:chExt cx="586740" cy="949269"/>
          </a:xfrm>
        </xdr:grpSpPr>
        <xdr:cxnSp macro="">
          <xdr:nvCxnSpPr>
            <xdr:cNvPr id="218" name="Straight Connector 217">
              <a:extLst>
                <a:ext uri="{FF2B5EF4-FFF2-40B4-BE49-F238E27FC236}">
                  <a16:creationId xmlns:a16="http://schemas.microsoft.com/office/drawing/2014/main" id="{C7890CC4-7ACE-4689-FA19-8B446493ECB4}"/>
                </a:ext>
              </a:extLst>
            </xdr:cNvPr>
            <xdr:cNvCxnSpPr>
              <a:stCxn id="219" idx="0"/>
              <a:endCxn id="209" idx="0"/>
            </xdr:cNvCxnSpPr>
          </xdr:nvCxnSpPr>
          <xdr:spPr>
            <a:xfrm flipH="1" flipV="1">
              <a:off x="9614417" y="1483395"/>
              <a:ext cx="121067" cy="464637"/>
            </a:xfrm>
            <a:prstGeom prst="line">
              <a:avLst/>
            </a:prstGeom>
            <a:ln w="1587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9" name="Circle: Hollow 218">
              <a:extLst>
                <a:ext uri="{FF2B5EF4-FFF2-40B4-BE49-F238E27FC236}">
                  <a16:creationId xmlns:a16="http://schemas.microsoft.com/office/drawing/2014/main" id="{87EDC201-8143-A34F-F1EC-8D374123987D}"/>
                </a:ext>
              </a:extLst>
            </xdr:cNvPr>
            <xdr:cNvSpPr/>
          </xdr:nvSpPr>
          <xdr:spPr>
            <a:xfrm>
              <a:off x="9493168" y="1948032"/>
              <a:ext cx="484632" cy="484632"/>
            </a:xfrm>
            <a:prstGeom prst="donut">
              <a:avLst>
                <a:gd name="adj" fmla="val 33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AY12">
          <xdr:nvSpPr>
            <xdr:cNvPr id="220" name="Rectangle 219">
              <a:extLst>
                <a:ext uri="{FF2B5EF4-FFF2-40B4-BE49-F238E27FC236}">
                  <a16:creationId xmlns:a16="http://schemas.microsoft.com/office/drawing/2014/main" id="{A2B67C4B-D721-F129-FC30-E2627203783C}"/>
                </a:ext>
              </a:extLst>
            </xdr:cNvPr>
            <xdr:cNvSpPr/>
          </xdr:nvSpPr>
          <xdr:spPr>
            <a:xfrm>
              <a:off x="9464040" y="2080260"/>
              <a:ext cx="586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751F72-D442-49F6-AFD9-DB6D579FBA61}" type="TxLink">
                <a:rPr lang="en-US" sz="1100" b="0" i="0" u="none" strike="noStrike">
                  <a:solidFill>
                    <a:schemeClr val="bg1"/>
                  </a:solidFill>
                  <a:latin typeface="Arial"/>
                  <a:cs typeface="Arial"/>
                </a:rPr>
                <a:pPr algn="ctr"/>
                <a:t>7%</a:t>
              </a:fld>
              <a:endParaRPr lang="en-IN" sz="900" b="0">
                <a:solidFill>
                  <a:schemeClr val="bg1"/>
                </a:solidFill>
                <a:latin typeface="Avenir"/>
              </a:endParaRPr>
            </a:p>
          </xdr:txBody>
        </xdr:sp>
      </xdr:grpSp>
      <xdr:grpSp>
        <xdr:nvGrpSpPr>
          <xdr:cNvPr id="360" name="Group 359">
            <a:extLst>
              <a:ext uri="{FF2B5EF4-FFF2-40B4-BE49-F238E27FC236}">
                <a16:creationId xmlns:a16="http://schemas.microsoft.com/office/drawing/2014/main" id="{13893C4E-F7C4-4D7F-9173-8CB844EC1279}"/>
              </a:ext>
            </a:extLst>
          </xdr:cNvPr>
          <xdr:cNvGrpSpPr/>
        </xdr:nvGrpSpPr>
        <xdr:grpSpPr>
          <a:xfrm rot="6783500">
            <a:off x="7152660" y="7062449"/>
            <a:ext cx="433120" cy="629935"/>
            <a:chOff x="9507166" y="1442339"/>
            <a:chExt cx="430826" cy="624240"/>
          </a:xfrm>
        </xdr:grpSpPr>
        <xdr:cxnSp macro="">
          <xdr:nvCxnSpPr>
            <xdr:cNvPr id="361" name="Straight Connector 360">
              <a:extLst>
                <a:ext uri="{FF2B5EF4-FFF2-40B4-BE49-F238E27FC236}">
                  <a16:creationId xmlns:a16="http://schemas.microsoft.com/office/drawing/2014/main" id="{66C850A0-1670-3BB5-438D-18FE2C3DE8FD}"/>
                </a:ext>
              </a:extLst>
            </xdr:cNvPr>
            <xdr:cNvCxnSpPr>
              <a:stCxn id="219" idx="6"/>
              <a:endCxn id="362" idx="4"/>
            </xdr:cNvCxnSpPr>
          </xdr:nvCxnSpPr>
          <xdr:spPr>
            <a:xfrm rot="14816500">
              <a:off x="9625966" y="1924476"/>
              <a:ext cx="188690" cy="95515"/>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62" name="Oval 361">
              <a:extLst>
                <a:ext uri="{FF2B5EF4-FFF2-40B4-BE49-F238E27FC236}">
                  <a16:creationId xmlns:a16="http://schemas.microsoft.com/office/drawing/2014/main" id="{F2F1891F-A62D-ADE1-6ACF-24FE2BEFA13B}"/>
                </a:ext>
              </a:extLst>
            </xdr:cNvPr>
            <xdr:cNvSpPr/>
          </xdr:nvSpPr>
          <xdr:spPr>
            <a:xfrm rot="21547090">
              <a:off x="9507166" y="1442339"/>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63" name="Group 362">
            <a:extLst>
              <a:ext uri="{FF2B5EF4-FFF2-40B4-BE49-F238E27FC236}">
                <a16:creationId xmlns:a16="http://schemas.microsoft.com/office/drawing/2014/main" id="{23768418-32B1-4785-95B6-1DC53769544B}"/>
              </a:ext>
            </a:extLst>
          </xdr:cNvPr>
          <xdr:cNvGrpSpPr/>
        </xdr:nvGrpSpPr>
        <xdr:grpSpPr>
          <a:xfrm>
            <a:off x="7312068" y="7191657"/>
            <a:ext cx="1727965" cy="375807"/>
            <a:chOff x="10387363" y="1208218"/>
            <a:chExt cx="1722261" cy="376192"/>
          </a:xfrm>
        </xdr:grpSpPr>
        <xdr:sp macro="" textlink="Pivot!AW13">
          <xdr:nvSpPr>
            <xdr:cNvPr id="364" name="Rectangle 363">
              <a:extLst>
                <a:ext uri="{FF2B5EF4-FFF2-40B4-BE49-F238E27FC236}">
                  <a16:creationId xmlns:a16="http://schemas.microsoft.com/office/drawing/2014/main" id="{730E23FD-E145-6E85-4E20-11CF8EBC6F35}"/>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05616C7-869F-41BD-A120-62DA86414010}" type="TxLink">
                <a:rPr lang="en-US" sz="1100" b="0" i="0" u="none" strike="noStrike">
                  <a:solidFill>
                    <a:schemeClr val="bg1"/>
                  </a:solidFill>
                  <a:latin typeface="Arial"/>
                  <a:cs typeface="Arial"/>
                </a:rPr>
                <a:pPr algn="l"/>
                <a:t>Equipments</a:t>
              </a:fld>
              <a:endParaRPr lang="en-IN" sz="600" b="0">
                <a:solidFill>
                  <a:schemeClr val="bg1"/>
                </a:solidFill>
                <a:latin typeface="Avenir"/>
              </a:endParaRPr>
            </a:p>
          </xdr:txBody>
        </xdr:sp>
        <xdr:sp macro="" textlink="Pivot!AX13">
          <xdr:nvSpPr>
            <xdr:cNvPr id="365" name="Rectangle 364">
              <a:extLst>
                <a:ext uri="{FF2B5EF4-FFF2-40B4-BE49-F238E27FC236}">
                  <a16:creationId xmlns:a16="http://schemas.microsoft.com/office/drawing/2014/main" id="{2A65BB8B-FCAA-DC4D-18D3-4D1FE3E9ABE3}"/>
                </a:ext>
              </a:extLst>
            </xdr:cNvPr>
            <xdr:cNvSpPr/>
          </xdr:nvSpPr>
          <xdr:spPr>
            <a:xfrm>
              <a:off x="10699013" y="1375784"/>
              <a:ext cx="783925"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397D24D-5C12-4141-B080-4AFD5FF802C1}" type="TxLink">
                <a:rPr lang="en-US" sz="1100" b="0" i="0" u="none" strike="noStrike">
                  <a:solidFill>
                    <a:schemeClr val="bg1"/>
                  </a:solidFill>
                  <a:latin typeface="Arial"/>
                  <a:cs typeface="Arial"/>
                </a:rPr>
                <a:pPr algn="l"/>
                <a:t> 56,757 </a:t>
              </a:fld>
              <a:endParaRPr lang="en-IN" sz="400" b="0">
                <a:solidFill>
                  <a:schemeClr val="bg1"/>
                </a:solidFill>
                <a:latin typeface="Avenir"/>
              </a:endParaRPr>
            </a:p>
          </xdr:txBody>
        </xdr:sp>
        <xdr:sp macro="" textlink="Pivot!AY13">
          <xdr:nvSpPr>
            <xdr:cNvPr id="366" name="Rectangle 365">
              <a:extLst>
                <a:ext uri="{FF2B5EF4-FFF2-40B4-BE49-F238E27FC236}">
                  <a16:creationId xmlns:a16="http://schemas.microsoft.com/office/drawing/2014/main" id="{69A9CF7E-D288-5C44-93F5-C3945D5758AC}"/>
                </a:ext>
              </a:extLst>
            </xdr:cNvPr>
            <xdr:cNvSpPr/>
          </xdr:nvSpPr>
          <xdr:spPr>
            <a:xfrm>
              <a:off x="10387363" y="130850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9A76A69-5651-443B-86B0-DA045CA42608}" type="TxLink">
                <a:rPr lang="en-US" sz="11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nvGrpSpPr>
          <xdr:cNvPr id="371" name="Group 370">
            <a:extLst>
              <a:ext uri="{FF2B5EF4-FFF2-40B4-BE49-F238E27FC236}">
                <a16:creationId xmlns:a16="http://schemas.microsoft.com/office/drawing/2014/main" id="{72ECF24B-8379-43AD-984A-72F7256D901D}"/>
              </a:ext>
            </a:extLst>
          </xdr:cNvPr>
          <xdr:cNvGrpSpPr/>
        </xdr:nvGrpSpPr>
        <xdr:grpSpPr>
          <a:xfrm rot="5078847">
            <a:off x="5964419" y="7007411"/>
            <a:ext cx="431489" cy="825851"/>
            <a:chOff x="9633809" y="939595"/>
            <a:chExt cx="430826" cy="815494"/>
          </a:xfrm>
        </xdr:grpSpPr>
        <xdr:cxnSp macro="">
          <xdr:nvCxnSpPr>
            <xdr:cNvPr id="372" name="Straight Connector 371">
              <a:extLst>
                <a:ext uri="{FF2B5EF4-FFF2-40B4-BE49-F238E27FC236}">
                  <a16:creationId xmlns:a16="http://schemas.microsoft.com/office/drawing/2014/main" id="{50FE8D45-C99B-A0FC-263F-EC924F5297FE}"/>
                </a:ext>
              </a:extLst>
            </xdr:cNvPr>
            <xdr:cNvCxnSpPr>
              <a:stCxn id="219" idx="2"/>
              <a:endCxn id="373" idx="0"/>
            </xdr:cNvCxnSpPr>
          </xdr:nvCxnSpPr>
          <xdr:spPr>
            <a:xfrm rot="16521153" flipH="1">
              <a:off x="9584516" y="1042791"/>
              <a:ext cx="383240" cy="176848"/>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73" name="Oval 372">
              <a:extLst>
                <a:ext uri="{FF2B5EF4-FFF2-40B4-BE49-F238E27FC236}">
                  <a16:creationId xmlns:a16="http://schemas.microsoft.com/office/drawing/2014/main" id="{DA32B0A5-751B-CD7F-D3DF-67302412C411}"/>
                </a:ext>
              </a:extLst>
            </xdr:cNvPr>
            <xdr:cNvSpPr/>
          </xdr:nvSpPr>
          <xdr:spPr>
            <a:xfrm rot="21547090">
              <a:off x="9633809" y="133003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74" name="Group 373">
            <a:extLst>
              <a:ext uri="{FF2B5EF4-FFF2-40B4-BE49-F238E27FC236}">
                <a16:creationId xmlns:a16="http://schemas.microsoft.com/office/drawing/2014/main" id="{B7E39A22-D09D-4A1F-81D2-20B2691AC0C4}"/>
              </a:ext>
            </a:extLst>
          </xdr:cNvPr>
          <xdr:cNvGrpSpPr/>
        </xdr:nvGrpSpPr>
        <xdr:grpSpPr>
          <a:xfrm>
            <a:off x="5653905" y="7322895"/>
            <a:ext cx="1408361" cy="646675"/>
            <a:chOff x="11658803" y="1407346"/>
            <a:chExt cx="1402493" cy="647125"/>
          </a:xfrm>
        </xdr:grpSpPr>
        <xdr:sp macro="" textlink="Pivot!AW14">
          <xdr:nvSpPr>
            <xdr:cNvPr id="375" name="Rectangle 374">
              <a:extLst>
                <a:ext uri="{FF2B5EF4-FFF2-40B4-BE49-F238E27FC236}">
                  <a16:creationId xmlns:a16="http://schemas.microsoft.com/office/drawing/2014/main" id="{E091791A-858D-E608-715A-083BB0E8C036}"/>
                </a:ext>
              </a:extLst>
            </xdr:cNvPr>
            <xdr:cNvSpPr/>
          </xdr:nvSpPr>
          <xdr:spPr>
            <a:xfrm>
              <a:off x="11696728" y="1686509"/>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97401C-FD45-459A-936B-B5F3E0BDA41C}" type="TxLink">
                <a:rPr lang="en-US" sz="1100" b="0" i="0" u="none" strike="noStrike">
                  <a:solidFill>
                    <a:schemeClr val="bg1"/>
                  </a:solidFill>
                  <a:latin typeface="Arial"/>
                  <a:cs typeface="Arial"/>
                </a:rPr>
                <a:pPr algn="l"/>
                <a:t>Lands</a:t>
              </a:fld>
              <a:endParaRPr lang="en-IN" sz="600" b="0">
                <a:solidFill>
                  <a:schemeClr val="bg1"/>
                </a:solidFill>
                <a:latin typeface="Avenir"/>
              </a:endParaRPr>
            </a:p>
          </xdr:txBody>
        </xdr:sp>
        <xdr:sp macro="" textlink="Pivot!AX14">
          <xdr:nvSpPr>
            <xdr:cNvPr id="376" name="Rectangle 375">
              <a:extLst>
                <a:ext uri="{FF2B5EF4-FFF2-40B4-BE49-F238E27FC236}">
                  <a16:creationId xmlns:a16="http://schemas.microsoft.com/office/drawing/2014/main" id="{C100A87F-B8F0-8BAD-AD92-134817E331BE}"/>
                </a:ext>
              </a:extLst>
            </xdr:cNvPr>
            <xdr:cNvSpPr/>
          </xdr:nvSpPr>
          <xdr:spPr>
            <a:xfrm>
              <a:off x="11658803" y="1845845"/>
              <a:ext cx="783925"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2EFBD7A-475B-4798-996E-3FCDD3EA6D04}" type="TxLink">
                <a:rPr lang="en-US" sz="1100" b="0" i="0" u="none" strike="noStrike">
                  <a:solidFill>
                    <a:schemeClr val="bg1"/>
                  </a:solidFill>
                  <a:latin typeface="Arial"/>
                  <a:cs typeface="Arial"/>
                </a:rPr>
                <a:pPr algn="l"/>
                <a:t> 2,470 </a:t>
              </a:fld>
              <a:endParaRPr lang="en-IN" sz="400" b="0">
                <a:solidFill>
                  <a:schemeClr val="bg1"/>
                </a:solidFill>
                <a:latin typeface="Avenir"/>
              </a:endParaRPr>
            </a:p>
          </xdr:txBody>
        </xdr:sp>
        <xdr:sp macro="" textlink="Pivot!AY14">
          <xdr:nvSpPr>
            <xdr:cNvPr id="377" name="Rectangle 376">
              <a:extLst>
                <a:ext uri="{FF2B5EF4-FFF2-40B4-BE49-F238E27FC236}">
                  <a16:creationId xmlns:a16="http://schemas.microsoft.com/office/drawing/2014/main" id="{0E2F3CF6-9C30-E208-5F7B-97584858EB3D}"/>
                </a:ext>
              </a:extLst>
            </xdr:cNvPr>
            <xdr:cNvSpPr/>
          </xdr:nvSpPr>
          <xdr:spPr>
            <a:xfrm>
              <a:off x="11828156" y="140734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F407C8B-B535-4EFE-9850-CDC5E9896612}" type="TxLink">
                <a:rPr lang="en-US" sz="1100" b="0" i="0" u="none" strike="noStrike">
                  <a:solidFill>
                    <a:schemeClr val="bg1"/>
                  </a:solidFill>
                  <a:latin typeface="Arial"/>
                  <a:cs typeface="Arial"/>
                </a:rPr>
                <a:pPr algn="l"/>
                <a:t>0%</a:t>
              </a:fld>
              <a:endParaRPr lang="en-IN" sz="300" b="0">
                <a:solidFill>
                  <a:schemeClr val="bg1"/>
                </a:solidFill>
                <a:latin typeface="Avenir"/>
              </a:endParaRPr>
            </a:p>
          </xdr:txBody>
        </xdr:sp>
      </xdr:grpSp>
      <xdr:grpSp>
        <xdr:nvGrpSpPr>
          <xdr:cNvPr id="384" name="Group 383">
            <a:extLst>
              <a:ext uri="{FF2B5EF4-FFF2-40B4-BE49-F238E27FC236}">
                <a16:creationId xmlns:a16="http://schemas.microsoft.com/office/drawing/2014/main" id="{6E9A6C48-1F16-48EC-A4E2-4CC3D10E10B6}"/>
              </a:ext>
            </a:extLst>
          </xdr:cNvPr>
          <xdr:cNvGrpSpPr/>
        </xdr:nvGrpSpPr>
        <xdr:grpSpPr>
          <a:xfrm rot="5634137">
            <a:off x="6481759" y="7612424"/>
            <a:ext cx="688211" cy="432813"/>
            <a:chOff x="9114889" y="1368222"/>
            <a:chExt cx="688326" cy="425058"/>
          </a:xfrm>
        </xdr:grpSpPr>
        <xdr:cxnSp macro="">
          <xdr:nvCxnSpPr>
            <xdr:cNvPr id="385" name="Straight Connector 384">
              <a:extLst>
                <a:ext uri="{FF2B5EF4-FFF2-40B4-BE49-F238E27FC236}">
                  <a16:creationId xmlns:a16="http://schemas.microsoft.com/office/drawing/2014/main" id="{2897467F-CDA2-45BD-9BC1-F57AAE8F3403}"/>
                </a:ext>
              </a:extLst>
            </xdr:cNvPr>
            <xdr:cNvCxnSpPr>
              <a:stCxn id="219" idx="4"/>
              <a:endCxn id="386" idx="2"/>
            </xdr:cNvCxnSpPr>
          </xdr:nvCxnSpPr>
          <xdr:spPr>
            <a:xfrm rot="15965863" flipH="1">
              <a:off x="9243445" y="1463246"/>
              <a:ext cx="688" cy="257799"/>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86" name="Oval 385">
              <a:extLst>
                <a:ext uri="{FF2B5EF4-FFF2-40B4-BE49-F238E27FC236}">
                  <a16:creationId xmlns:a16="http://schemas.microsoft.com/office/drawing/2014/main" id="{10FF769D-825E-CCDF-5AB7-0A190E315A00}"/>
                </a:ext>
              </a:extLst>
            </xdr:cNvPr>
            <xdr:cNvSpPr/>
          </xdr:nvSpPr>
          <xdr:spPr>
            <a:xfrm rot="21547090">
              <a:off x="9372388" y="1368222"/>
              <a:ext cx="430827"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87" name="Group 386">
            <a:extLst>
              <a:ext uri="{FF2B5EF4-FFF2-40B4-BE49-F238E27FC236}">
                <a16:creationId xmlns:a16="http://schemas.microsoft.com/office/drawing/2014/main" id="{05466CDE-207C-432B-837D-1467A3CAD507}"/>
              </a:ext>
            </a:extLst>
          </xdr:cNvPr>
          <xdr:cNvGrpSpPr/>
        </xdr:nvGrpSpPr>
        <xdr:grpSpPr>
          <a:xfrm>
            <a:off x="6681667" y="7728531"/>
            <a:ext cx="1731358" cy="375807"/>
            <a:chOff x="10387363" y="1208218"/>
            <a:chExt cx="1722261" cy="376192"/>
          </a:xfrm>
        </xdr:grpSpPr>
        <xdr:sp macro="" textlink="Pivot!AW15">
          <xdr:nvSpPr>
            <xdr:cNvPr id="388" name="Rectangle 387">
              <a:extLst>
                <a:ext uri="{FF2B5EF4-FFF2-40B4-BE49-F238E27FC236}">
                  <a16:creationId xmlns:a16="http://schemas.microsoft.com/office/drawing/2014/main" id="{B795CB16-785D-B71D-FBF0-3441910C1309}"/>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3029E4C-2D43-4107-9FED-49FD85CBE580}" type="TxLink">
                <a:rPr lang="en-US" sz="1100" b="0" i="0" u="none" strike="noStrike">
                  <a:solidFill>
                    <a:schemeClr val="bg1"/>
                  </a:solidFill>
                  <a:latin typeface="Arial"/>
                  <a:cs typeface="Arial"/>
                </a:rPr>
                <a:pPr algn="l"/>
                <a:t>Offices</a:t>
              </a:fld>
              <a:endParaRPr lang="en-IN" sz="600" b="0">
                <a:solidFill>
                  <a:schemeClr val="bg1"/>
                </a:solidFill>
                <a:latin typeface="Avenir"/>
              </a:endParaRPr>
            </a:p>
          </xdr:txBody>
        </xdr:sp>
        <xdr:sp macro="" textlink="Pivot!AX15">
          <xdr:nvSpPr>
            <xdr:cNvPr id="389" name="Rectangle 388">
              <a:extLst>
                <a:ext uri="{FF2B5EF4-FFF2-40B4-BE49-F238E27FC236}">
                  <a16:creationId xmlns:a16="http://schemas.microsoft.com/office/drawing/2014/main" id="{3AAC6DAF-3B68-23F4-1A00-1374B2EED1DA}"/>
                </a:ext>
              </a:extLst>
            </xdr:cNvPr>
            <xdr:cNvSpPr/>
          </xdr:nvSpPr>
          <xdr:spPr>
            <a:xfrm>
              <a:off x="10718038" y="1375784"/>
              <a:ext cx="745878"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4376B7-A902-4A4F-ACF1-658A7873CA42}" type="TxLink">
                <a:rPr lang="en-US" sz="1100" b="0" i="0" u="none" strike="noStrike">
                  <a:solidFill>
                    <a:schemeClr val="bg1"/>
                  </a:solidFill>
                  <a:latin typeface="Arial"/>
                  <a:cs typeface="Arial"/>
                </a:rPr>
                <a:pPr algn="l"/>
                <a:t> 1,250 </a:t>
              </a:fld>
              <a:endParaRPr lang="en-IN" sz="400" b="0">
                <a:solidFill>
                  <a:schemeClr val="bg1"/>
                </a:solidFill>
                <a:latin typeface="Avenir"/>
              </a:endParaRPr>
            </a:p>
          </xdr:txBody>
        </xdr:sp>
        <xdr:sp macro="" textlink="Pivot!AY15">
          <xdr:nvSpPr>
            <xdr:cNvPr id="390" name="Rectangle 389">
              <a:extLst>
                <a:ext uri="{FF2B5EF4-FFF2-40B4-BE49-F238E27FC236}">
                  <a16:creationId xmlns:a16="http://schemas.microsoft.com/office/drawing/2014/main" id="{809B2FC4-FB0C-DCCA-D77B-6E2BBDEBECF9}"/>
                </a:ext>
              </a:extLst>
            </xdr:cNvPr>
            <xdr:cNvSpPr/>
          </xdr:nvSpPr>
          <xdr:spPr>
            <a:xfrm>
              <a:off x="10387363" y="130850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CC83EA3-F1A8-44A1-B5AC-24EC1B4BBAF0}" type="TxLink">
                <a:rPr lang="en-US" sz="1100" b="0" i="0" u="none" strike="noStrike">
                  <a:solidFill>
                    <a:schemeClr val="bg1"/>
                  </a:solidFill>
                  <a:latin typeface="Arial"/>
                  <a:cs typeface="Arial"/>
                </a:rPr>
                <a:pPr algn="l"/>
                <a:t>0%</a:t>
              </a:fld>
              <a:endParaRPr lang="en-IN" sz="300" b="0">
                <a:solidFill>
                  <a:schemeClr val="bg1"/>
                </a:solidFill>
                <a:latin typeface="Avenir"/>
              </a:endParaRPr>
            </a:p>
          </xdr:txBody>
        </xdr:sp>
      </xdr:grpSp>
    </xdr:grpSp>
    <xdr:clientData/>
  </xdr:twoCellAnchor>
  <xdr:twoCellAnchor editAs="absolute">
    <xdr:from>
      <xdr:col>5</xdr:col>
      <xdr:colOff>284749</xdr:colOff>
      <xdr:row>30</xdr:row>
      <xdr:rowOff>110290</xdr:rowOff>
    </xdr:from>
    <xdr:to>
      <xdr:col>9</xdr:col>
      <xdr:colOff>438151</xdr:colOff>
      <xdr:row>39</xdr:row>
      <xdr:rowOff>16880</xdr:rowOff>
    </xdr:to>
    <xdr:grpSp>
      <xdr:nvGrpSpPr>
        <xdr:cNvPr id="453" name="Group 452">
          <a:extLst>
            <a:ext uri="{FF2B5EF4-FFF2-40B4-BE49-F238E27FC236}">
              <a16:creationId xmlns:a16="http://schemas.microsoft.com/office/drawing/2014/main" id="{F9EDB450-7389-71E1-458A-4DB20B72A5FC}"/>
            </a:ext>
          </a:extLst>
        </xdr:cNvPr>
        <xdr:cNvGrpSpPr/>
      </xdr:nvGrpSpPr>
      <xdr:grpSpPr>
        <a:xfrm>
          <a:off x="3332749" y="5662004"/>
          <a:ext cx="2591802" cy="1572105"/>
          <a:chOff x="3346992" y="5665056"/>
          <a:chExt cx="2603196" cy="1573020"/>
        </a:xfrm>
      </xdr:grpSpPr>
      <xdr:grpSp>
        <xdr:nvGrpSpPr>
          <xdr:cNvPr id="221" name="Group 220">
            <a:extLst>
              <a:ext uri="{FF2B5EF4-FFF2-40B4-BE49-F238E27FC236}">
                <a16:creationId xmlns:a16="http://schemas.microsoft.com/office/drawing/2014/main" id="{0124F1AB-39AA-4597-8262-ACD63A1393E3}"/>
              </a:ext>
            </a:extLst>
          </xdr:cNvPr>
          <xdr:cNvGrpSpPr/>
        </xdr:nvGrpSpPr>
        <xdr:grpSpPr>
          <a:xfrm>
            <a:off x="3549921" y="5665056"/>
            <a:ext cx="590521" cy="858696"/>
            <a:chOff x="9464040" y="1586798"/>
            <a:chExt cx="586740" cy="845866"/>
          </a:xfrm>
        </xdr:grpSpPr>
        <xdr:cxnSp macro="">
          <xdr:nvCxnSpPr>
            <xdr:cNvPr id="222" name="Straight Connector 221">
              <a:extLst>
                <a:ext uri="{FF2B5EF4-FFF2-40B4-BE49-F238E27FC236}">
                  <a16:creationId xmlns:a16="http://schemas.microsoft.com/office/drawing/2014/main" id="{DC561D0D-33F5-7C8E-D1E2-F986C8AB51F8}"/>
                </a:ext>
              </a:extLst>
            </xdr:cNvPr>
            <xdr:cNvCxnSpPr>
              <a:stCxn id="223" idx="0"/>
            </xdr:cNvCxnSpPr>
          </xdr:nvCxnSpPr>
          <xdr:spPr>
            <a:xfrm flipV="1">
              <a:off x="9735484" y="1586798"/>
              <a:ext cx="131204" cy="361234"/>
            </a:xfrm>
            <a:prstGeom prst="line">
              <a:avLst/>
            </a:prstGeom>
            <a:ln w="1587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3" name="Circle: Hollow 222">
              <a:extLst>
                <a:ext uri="{FF2B5EF4-FFF2-40B4-BE49-F238E27FC236}">
                  <a16:creationId xmlns:a16="http://schemas.microsoft.com/office/drawing/2014/main" id="{77B0CF9E-949A-FAD7-9187-632117D59DF8}"/>
                </a:ext>
              </a:extLst>
            </xdr:cNvPr>
            <xdr:cNvSpPr/>
          </xdr:nvSpPr>
          <xdr:spPr>
            <a:xfrm>
              <a:off x="9493168" y="1948032"/>
              <a:ext cx="484632" cy="484632"/>
            </a:xfrm>
            <a:prstGeom prst="donut">
              <a:avLst>
                <a:gd name="adj" fmla="val 33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AY6">
          <xdr:nvSpPr>
            <xdr:cNvPr id="224" name="Rectangle 223">
              <a:extLst>
                <a:ext uri="{FF2B5EF4-FFF2-40B4-BE49-F238E27FC236}">
                  <a16:creationId xmlns:a16="http://schemas.microsoft.com/office/drawing/2014/main" id="{285145F7-7223-CE2F-D76F-2054D362B808}"/>
                </a:ext>
              </a:extLst>
            </xdr:cNvPr>
            <xdr:cNvSpPr/>
          </xdr:nvSpPr>
          <xdr:spPr>
            <a:xfrm>
              <a:off x="9464040" y="2080260"/>
              <a:ext cx="586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D91803-6AB5-4386-A59D-94CA0FA54939}" type="TxLink">
                <a:rPr lang="en-US" sz="1100" b="0" i="0" u="none" strike="noStrike">
                  <a:solidFill>
                    <a:schemeClr val="bg1"/>
                  </a:solidFill>
                  <a:latin typeface="Arial"/>
                  <a:cs typeface="Arial"/>
                </a:rPr>
                <a:pPr algn="ctr"/>
                <a:t>21%</a:t>
              </a:fld>
              <a:endParaRPr lang="en-IN" sz="900" b="0">
                <a:solidFill>
                  <a:schemeClr val="bg1"/>
                </a:solidFill>
                <a:latin typeface="Avenir"/>
              </a:endParaRPr>
            </a:p>
          </xdr:txBody>
        </xdr:sp>
      </xdr:grpSp>
      <xdr:grpSp>
        <xdr:nvGrpSpPr>
          <xdr:cNvPr id="393" name="Group 392">
            <a:extLst>
              <a:ext uri="{FF2B5EF4-FFF2-40B4-BE49-F238E27FC236}">
                <a16:creationId xmlns:a16="http://schemas.microsoft.com/office/drawing/2014/main" id="{32297DAF-7AC7-4D61-B070-AE68B5CAC590}"/>
              </a:ext>
            </a:extLst>
          </xdr:cNvPr>
          <xdr:cNvGrpSpPr/>
        </xdr:nvGrpSpPr>
        <xdr:grpSpPr>
          <a:xfrm rot="5078847">
            <a:off x="4114794" y="6304510"/>
            <a:ext cx="488164" cy="568901"/>
            <a:chOff x="9410181" y="1479981"/>
            <a:chExt cx="490595" cy="563517"/>
          </a:xfrm>
        </xdr:grpSpPr>
        <xdr:cxnSp macro="">
          <xdr:nvCxnSpPr>
            <xdr:cNvPr id="394" name="Straight Connector 393">
              <a:extLst>
                <a:ext uri="{FF2B5EF4-FFF2-40B4-BE49-F238E27FC236}">
                  <a16:creationId xmlns:a16="http://schemas.microsoft.com/office/drawing/2014/main" id="{56E69A79-4175-985E-5292-6A5ED46D88E0}"/>
                </a:ext>
              </a:extLst>
            </xdr:cNvPr>
            <xdr:cNvCxnSpPr>
              <a:endCxn id="395" idx="3"/>
            </xdr:cNvCxnSpPr>
          </xdr:nvCxnSpPr>
          <xdr:spPr>
            <a:xfrm rot="16521153">
              <a:off x="9366033" y="1883398"/>
              <a:ext cx="204248" cy="11595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95" name="Oval 394">
              <a:extLst>
                <a:ext uri="{FF2B5EF4-FFF2-40B4-BE49-F238E27FC236}">
                  <a16:creationId xmlns:a16="http://schemas.microsoft.com/office/drawing/2014/main" id="{6EF2691A-D0A9-1CF9-ECA4-2F8912E870C5}"/>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96" name="Group 395">
            <a:extLst>
              <a:ext uri="{FF2B5EF4-FFF2-40B4-BE49-F238E27FC236}">
                <a16:creationId xmlns:a16="http://schemas.microsoft.com/office/drawing/2014/main" id="{500FAD77-81E0-4D20-80B3-8A901F690C98}"/>
              </a:ext>
            </a:extLst>
          </xdr:cNvPr>
          <xdr:cNvGrpSpPr/>
        </xdr:nvGrpSpPr>
        <xdr:grpSpPr>
          <a:xfrm>
            <a:off x="4222223" y="6387344"/>
            <a:ext cx="1727965" cy="375807"/>
            <a:chOff x="10387363" y="1208218"/>
            <a:chExt cx="1722261" cy="376192"/>
          </a:xfrm>
        </xdr:grpSpPr>
        <xdr:sp macro="" textlink="Pivot!AW7">
          <xdr:nvSpPr>
            <xdr:cNvPr id="397" name="Rectangle 396">
              <a:extLst>
                <a:ext uri="{FF2B5EF4-FFF2-40B4-BE49-F238E27FC236}">
                  <a16:creationId xmlns:a16="http://schemas.microsoft.com/office/drawing/2014/main" id="{64A1C1C0-F98B-3AC0-764D-F2AF51A2FA31}"/>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6736ABB-8121-45CF-BA47-BE51083F3DC3}" type="TxLink">
                <a:rPr lang="en-US" sz="1100" b="0" i="0" u="none" strike="noStrike">
                  <a:solidFill>
                    <a:schemeClr val="bg1"/>
                  </a:solidFill>
                  <a:latin typeface="Arial"/>
                  <a:cs typeface="Arial"/>
                </a:rPr>
                <a:pPr algn="l"/>
                <a:t>New </a:t>
              </a:fld>
              <a:endParaRPr lang="en-IN" sz="600" b="0">
                <a:solidFill>
                  <a:schemeClr val="bg1"/>
                </a:solidFill>
                <a:latin typeface="Avenir"/>
              </a:endParaRPr>
            </a:p>
          </xdr:txBody>
        </xdr:sp>
        <xdr:sp macro="" textlink="Pivot!AX7">
          <xdr:nvSpPr>
            <xdr:cNvPr id="398" name="Rectangle 397">
              <a:extLst>
                <a:ext uri="{FF2B5EF4-FFF2-40B4-BE49-F238E27FC236}">
                  <a16:creationId xmlns:a16="http://schemas.microsoft.com/office/drawing/2014/main" id="{D2467A20-6057-AAE5-88E2-59209C41FC10}"/>
                </a:ext>
              </a:extLst>
            </xdr:cNvPr>
            <xdr:cNvSpPr/>
          </xdr:nvSpPr>
          <xdr:spPr>
            <a:xfrm>
              <a:off x="10699013" y="1375784"/>
              <a:ext cx="783925"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2BB6911-BF6E-495C-8B65-E6E88C62C010}" type="TxLink">
                <a:rPr lang="en-US" sz="1100" b="0" i="0" u="none" strike="noStrike">
                  <a:solidFill>
                    <a:schemeClr val="bg1"/>
                  </a:solidFill>
                  <a:latin typeface="Arial"/>
                  <a:cs typeface="Arial"/>
                </a:rPr>
                <a:pPr algn="l"/>
                <a:t> 87,500 </a:t>
              </a:fld>
              <a:endParaRPr lang="en-IN" sz="400" b="0">
                <a:solidFill>
                  <a:schemeClr val="bg1"/>
                </a:solidFill>
                <a:latin typeface="Avenir"/>
              </a:endParaRPr>
            </a:p>
          </xdr:txBody>
        </xdr:sp>
        <xdr:sp macro="" textlink="Pivot!AY7">
          <xdr:nvSpPr>
            <xdr:cNvPr id="399" name="Rectangle 398">
              <a:extLst>
                <a:ext uri="{FF2B5EF4-FFF2-40B4-BE49-F238E27FC236}">
                  <a16:creationId xmlns:a16="http://schemas.microsoft.com/office/drawing/2014/main" id="{064AA4B9-D66F-94C0-1ACC-F990C9E6E660}"/>
                </a:ext>
              </a:extLst>
            </xdr:cNvPr>
            <xdr:cNvSpPr/>
          </xdr:nvSpPr>
          <xdr:spPr>
            <a:xfrm>
              <a:off x="10387363" y="130850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E601A6-8151-415B-B286-077D43806F7A}" type="TxLink">
                <a:rPr lang="en-US" sz="1100" b="0" i="0" u="none" strike="noStrike">
                  <a:solidFill>
                    <a:schemeClr val="bg1"/>
                  </a:solidFill>
                  <a:latin typeface="Arial"/>
                  <a:cs typeface="Arial"/>
                </a:rPr>
                <a:pPr algn="l"/>
                <a:t>11%</a:t>
              </a:fld>
              <a:endParaRPr lang="en-IN" sz="300" b="0">
                <a:solidFill>
                  <a:schemeClr val="bg1"/>
                </a:solidFill>
                <a:latin typeface="Avenir"/>
              </a:endParaRPr>
            </a:p>
          </xdr:txBody>
        </xdr:sp>
      </xdr:grpSp>
      <xdr:grpSp>
        <xdr:nvGrpSpPr>
          <xdr:cNvPr id="400" name="Group 399">
            <a:extLst>
              <a:ext uri="{FF2B5EF4-FFF2-40B4-BE49-F238E27FC236}">
                <a16:creationId xmlns:a16="http://schemas.microsoft.com/office/drawing/2014/main" id="{A3056577-1256-4CBE-9A1C-E8B02D3F370B}"/>
              </a:ext>
            </a:extLst>
          </xdr:cNvPr>
          <xdr:cNvGrpSpPr/>
        </xdr:nvGrpSpPr>
        <xdr:grpSpPr>
          <a:xfrm rot="5078847">
            <a:off x="3167252" y="6627287"/>
            <a:ext cx="790529" cy="431049"/>
            <a:chOff x="9110731" y="1479981"/>
            <a:chExt cx="790045" cy="425058"/>
          </a:xfrm>
        </xdr:grpSpPr>
        <xdr:cxnSp macro="">
          <xdr:nvCxnSpPr>
            <xdr:cNvPr id="401" name="Straight Connector 400">
              <a:extLst>
                <a:ext uri="{FF2B5EF4-FFF2-40B4-BE49-F238E27FC236}">
                  <a16:creationId xmlns:a16="http://schemas.microsoft.com/office/drawing/2014/main" id="{DDDC2CD7-414E-DBBF-BA6A-30CAE3909FD5}"/>
                </a:ext>
              </a:extLst>
            </xdr:cNvPr>
            <xdr:cNvCxnSpPr>
              <a:endCxn id="402" idx="2"/>
            </xdr:cNvCxnSpPr>
          </xdr:nvCxnSpPr>
          <xdr:spPr>
            <a:xfrm rot="16521153" flipH="1">
              <a:off x="9245562" y="1449552"/>
              <a:ext cx="94877" cy="364540"/>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402" name="Oval 401">
              <a:extLst>
                <a:ext uri="{FF2B5EF4-FFF2-40B4-BE49-F238E27FC236}">
                  <a16:creationId xmlns:a16="http://schemas.microsoft.com/office/drawing/2014/main" id="{71FBE208-D0A1-F2A0-5F01-3E76C7538544}"/>
                </a:ext>
              </a:extLst>
            </xdr:cNvPr>
            <xdr:cNvSpPr/>
          </xdr:nvSpPr>
          <xdr:spPr>
            <a:xfrm rot="21547090">
              <a:off x="9469950" y="1479981"/>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03" name="Group 402">
            <a:extLst>
              <a:ext uri="{FF2B5EF4-FFF2-40B4-BE49-F238E27FC236}">
                <a16:creationId xmlns:a16="http://schemas.microsoft.com/office/drawing/2014/main" id="{0E9A4F10-A5AF-4228-B47B-48015BB8D344}"/>
              </a:ext>
            </a:extLst>
          </xdr:cNvPr>
          <xdr:cNvGrpSpPr/>
        </xdr:nvGrpSpPr>
        <xdr:grpSpPr>
          <a:xfrm>
            <a:off x="3368871" y="6801306"/>
            <a:ext cx="1729596" cy="375806"/>
            <a:chOff x="10387363" y="1208218"/>
            <a:chExt cx="1722261" cy="376192"/>
          </a:xfrm>
        </xdr:grpSpPr>
        <xdr:sp macro="" textlink="Pivot!AW8">
          <xdr:nvSpPr>
            <xdr:cNvPr id="404" name="Rectangle 403">
              <a:extLst>
                <a:ext uri="{FF2B5EF4-FFF2-40B4-BE49-F238E27FC236}">
                  <a16:creationId xmlns:a16="http://schemas.microsoft.com/office/drawing/2014/main" id="{5241A315-8CF7-A6CB-1401-0F599C3AA5D0}"/>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EF8BA68-EA2C-4101-B5F1-1F1464135C14}" type="TxLink">
                <a:rPr lang="en-US" sz="1100" b="0" i="0" u="none" strike="noStrike">
                  <a:solidFill>
                    <a:schemeClr val="bg1"/>
                  </a:solidFill>
                  <a:latin typeface="Arial"/>
                  <a:cs typeface="Arial"/>
                </a:rPr>
                <a:pPr algn="l"/>
                <a:t>Renewal</a:t>
              </a:fld>
              <a:endParaRPr lang="en-IN" sz="600" b="0">
                <a:solidFill>
                  <a:schemeClr val="bg1"/>
                </a:solidFill>
                <a:latin typeface="Avenir"/>
              </a:endParaRPr>
            </a:p>
          </xdr:txBody>
        </xdr:sp>
        <xdr:sp macro="" textlink="Pivot!AX8">
          <xdr:nvSpPr>
            <xdr:cNvPr id="405" name="Rectangle 404">
              <a:extLst>
                <a:ext uri="{FF2B5EF4-FFF2-40B4-BE49-F238E27FC236}">
                  <a16:creationId xmlns:a16="http://schemas.microsoft.com/office/drawing/2014/main" id="{56E9BBA9-680E-7CC8-BE6B-3B9DA299DE17}"/>
                </a:ext>
              </a:extLst>
            </xdr:cNvPr>
            <xdr:cNvSpPr/>
          </xdr:nvSpPr>
          <xdr:spPr>
            <a:xfrm>
              <a:off x="10718038" y="1375784"/>
              <a:ext cx="745878"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45AFD5-82F3-4C68-9AA1-99DCB0C2D1A4}" type="TxLink">
                <a:rPr lang="en-US" sz="1100" b="0" i="0" u="none" strike="noStrike">
                  <a:solidFill>
                    <a:schemeClr val="bg1"/>
                  </a:solidFill>
                  <a:latin typeface="Arial"/>
                  <a:cs typeface="Arial"/>
                </a:rPr>
                <a:pPr algn="l"/>
                <a:t> 86,800 </a:t>
              </a:fld>
              <a:endParaRPr lang="en-IN" sz="400" b="0">
                <a:solidFill>
                  <a:schemeClr val="bg1"/>
                </a:solidFill>
                <a:latin typeface="Avenir"/>
              </a:endParaRPr>
            </a:p>
          </xdr:txBody>
        </xdr:sp>
        <xdr:sp macro="" textlink="Pivot!AY8">
          <xdr:nvSpPr>
            <xdr:cNvPr id="406" name="Rectangle 405">
              <a:extLst>
                <a:ext uri="{FF2B5EF4-FFF2-40B4-BE49-F238E27FC236}">
                  <a16:creationId xmlns:a16="http://schemas.microsoft.com/office/drawing/2014/main" id="{390E5C58-D269-A1C3-F047-6FC7BE01584C}"/>
                </a:ext>
              </a:extLst>
            </xdr:cNvPr>
            <xdr:cNvSpPr/>
          </xdr:nvSpPr>
          <xdr:spPr>
            <a:xfrm>
              <a:off x="10387363" y="130850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22433EC-5EC0-4E73-AC71-26EC7BE45A70}" type="TxLink">
                <a:rPr lang="en-US" sz="1100" b="0" i="0" u="none" strike="noStrike">
                  <a:solidFill>
                    <a:schemeClr val="bg1"/>
                  </a:solidFill>
                  <a:latin typeface="Arial"/>
                  <a:cs typeface="Arial"/>
                </a:rPr>
                <a:pPr algn="l"/>
                <a:t>10%</a:t>
              </a:fld>
              <a:endParaRPr lang="en-IN" sz="300" b="0">
                <a:solidFill>
                  <a:schemeClr val="bg1"/>
                </a:solidFill>
                <a:latin typeface="Avenir"/>
              </a:endParaRPr>
            </a:p>
          </xdr:txBody>
        </xdr:sp>
      </xdr:grpSp>
    </xdr:grpSp>
    <xdr:clientData/>
  </xdr:twoCellAnchor>
  <xdr:twoCellAnchor editAs="absolute">
    <xdr:from>
      <xdr:col>5</xdr:col>
      <xdr:colOff>9313</xdr:colOff>
      <xdr:row>3</xdr:row>
      <xdr:rowOff>74690</xdr:rowOff>
    </xdr:from>
    <xdr:to>
      <xdr:col>7</xdr:col>
      <xdr:colOff>530484</xdr:colOff>
      <xdr:row>14</xdr:row>
      <xdr:rowOff>44398</xdr:rowOff>
    </xdr:to>
    <xdr:grpSp>
      <xdr:nvGrpSpPr>
        <xdr:cNvPr id="452" name="Group 451">
          <a:extLst>
            <a:ext uri="{FF2B5EF4-FFF2-40B4-BE49-F238E27FC236}">
              <a16:creationId xmlns:a16="http://schemas.microsoft.com/office/drawing/2014/main" id="{9F37DA6B-FAE7-1044-CE45-5FE6E85DA63D}"/>
            </a:ext>
          </a:extLst>
        </xdr:cNvPr>
        <xdr:cNvGrpSpPr/>
      </xdr:nvGrpSpPr>
      <xdr:grpSpPr>
        <a:xfrm>
          <a:off x="3057313" y="629861"/>
          <a:ext cx="1740371" cy="2005337"/>
          <a:chOff x="3037775" y="631536"/>
          <a:chExt cx="1732555" cy="2011477"/>
        </a:xfrm>
      </xdr:grpSpPr>
      <xdr:grpSp>
        <xdr:nvGrpSpPr>
          <xdr:cNvPr id="225" name="Group 224">
            <a:extLst>
              <a:ext uri="{FF2B5EF4-FFF2-40B4-BE49-F238E27FC236}">
                <a16:creationId xmlns:a16="http://schemas.microsoft.com/office/drawing/2014/main" id="{CDD7BEDC-BFA9-4FB7-82FE-56A984AF0AF3}"/>
              </a:ext>
            </a:extLst>
          </xdr:cNvPr>
          <xdr:cNvGrpSpPr/>
        </xdr:nvGrpSpPr>
        <xdr:grpSpPr>
          <a:xfrm>
            <a:off x="3609586" y="1216325"/>
            <a:ext cx="880913" cy="726700"/>
            <a:chOff x="9464040" y="1948032"/>
            <a:chExt cx="890138" cy="714997"/>
          </a:xfrm>
        </xdr:grpSpPr>
        <xdr:cxnSp macro="">
          <xdr:nvCxnSpPr>
            <xdr:cNvPr id="226" name="Straight Connector 225">
              <a:extLst>
                <a:ext uri="{FF2B5EF4-FFF2-40B4-BE49-F238E27FC236}">
                  <a16:creationId xmlns:a16="http://schemas.microsoft.com/office/drawing/2014/main" id="{2872FEBC-BCF1-68CC-A7FF-767C31CE58A7}"/>
                </a:ext>
              </a:extLst>
            </xdr:cNvPr>
            <xdr:cNvCxnSpPr>
              <a:stCxn id="227" idx="5"/>
            </xdr:cNvCxnSpPr>
          </xdr:nvCxnSpPr>
          <xdr:spPr>
            <a:xfrm>
              <a:off x="9906827" y="2361691"/>
              <a:ext cx="447351" cy="301338"/>
            </a:xfrm>
            <a:prstGeom prst="line">
              <a:avLst/>
            </a:prstGeom>
            <a:ln w="1587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7" name="Circle: Hollow 226">
              <a:extLst>
                <a:ext uri="{FF2B5EF4-FFF2-40B4-BE49-F238E27FC236}">
                  <a16:creationId xmlns:a16="http://schemas.microsoft.com/office/drawing/2014/main" id="{3F3BA5AA-612A-D889-F054-7A8F5122C75E}"/>
                </a:ext>
              </a:extLst>
            </xdr:cNvPr>
            <xdr:cNvSpPr/>
          </xdr:nvSpPr>
          <xdr:spPr>
            <a:xfrm>
              <a:off x="9493168" y="1948032"/>
              <a:ext cx="484632" cy="484632"/>
            </a:xfrm>
            <a:prstGeom prst="donut">
              <a:avLst>
                <a:gd name="adj" fmla="val 33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AY16">
          <xdr:nvSpPr>
            <xdr:cNvPr id="228" name="Rectangle 227">
              <a:extLst>
                <a:ext uri="{FF2B5EF4-FFF2-40B4-BE49-F238E27FC236}">
                  <a16:creationId xmlns:a16="http://schemas.microsoft.com/office/drawing/2014/main" id="{51F27671-7B14-1277-87CD-CB665C95A59B}"/>
                </a:ext>
              </a:extLst>
            </xdr:cNvPr>
            <xdr:cNvSpPr/>
          </xdr:nvSpPr>
          <xdr:spPr>
            <a:xfrm>
              <a:off x="9464040" y="2080260"/>
              <a:ext cx="586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A8435F1-48B3-4064-A99A-81A434F1846A}" type="TxLink">
                <a:rPr lang="en-US" sz="1100" b="0" i="0" u="none" strike="noStrike">
                  <a:solidFill>
                    <a:schemeClr val="bg1"/>
                  </a:solidFill>
                  <a:latin typeface="Arial"/>
                  <a:cs typeface="Arial"/>
                </a:rPr>
                <a:pPr algn="ctr"/>
                <a:t>19%</a:t>
              </a:fld>
              <a:endParaRPr lang="en-IN" sz="900" b="0">
                <a:solidFill>
                  <a:schemeClr val="bg1"/>
                </a:solidFill>
                <a:latin typeface="Avenir"/>
              </a:endParaRPr>
            </a:p>
          </xdr:txBody>
        </xdr:sp>
      </xdr:grpSp>
      <xdr:grpSp>
        <xdr:nvGrpSpPr>
          <xdr:cNvPr id="421" name="Group 420">
            <a:extLst>
              <a:ext uri="{FF2B5EF4-FFF2-40B4-BE49-F238E27FC236}">
                <a16:creationId xmlns:a16="http://schemas.microsoft.com/office/drawing/2014/main" id="{0DC9D81A-1243-4E30-BCC3-DFECD6345A3C}"/>
              </a:ext>
            </a:extLst>
          </xdr:cNvPr>
          <xdr:cNvGrpSpPr/>
        </xdr:nvGrpSpPr>
        <xdr:grpSpPr>
          <a:xfrm rot="5078847">
            <a:off x="3041100" y="661814"/>
            <a:ext cx="675619" cy="615063"/>
            <a:chOff x="9184611" y="2658717"/>
            <a:chExt cx="672292" cy="615644"/>
          </a:xfrm>
        </xdr:grpSpPr>
        <xdr:cxnSp macro="">
          <xdr:nvCxnSpPr>
            <xdr:cNvPr id="422" name="Straight Connector 421">
              <a:extLst>
                <a:ext uri="{FF2B5EF4-FFF2-40B4-BE49-F238E27FC236}">
                  <a16:creationId xmlns:a16="http://schemas.microsoft.com/office/drawing/2014/main" id="{6B4E3F58-A77F-21F5-9968-0C788369B6AA}"/>
                </a:ext>
              </a:extLst>
            </xdr:cNvPr>
            <xdr:cNvCxnSpPr>
              <a:stCxn id="227" idx="1"/>
              <a:endCxn id="423" idx="4"/>
            </xdr:cNvCxnSpPr>
          </xdr:nvCxnSpPr>
          <xdr:spPr>
            <a:xfrm rot="16521153" flipH="1" flipV="1">
              <a:off x="9578488" y="2675221"/>
              <a:ext cx="294919" cy="261911"/>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423" name="Oval 422">
              <a:extLst>
                <a:ext uri="{FF2B5EF4-FFF2-40B4-BE49-F238E27FC236}">
                  <a16:creationId xmlns:a16="http://schemas.microsoft.com/office/drawing/2014/main" id="{38C6DB93-4FEA-086D-CBD8-F5631C463536}"/>
                </a:ext>
              </a:extLst>
            </xdr:cNvPr>
            <xdr:cNvSpPr/>
          </xdr:nvSpPr>
          <xdr:spPr>
            <a:xfrm rot="14054210">
              <a:off x="9194638" y="2846311"/>
              <a:ext cx="418023" cy="43807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24" name="Group 423">
            <a:extLst>
              <a:ext uri="{FF2B5EF4-FFF2-40B4-BE49-F238E27FC236}">
                <a16:creationId xmlns:a16="http://schemas.microsoft.com/office/drawing/2014/main" id="{8784BBB5-CE9D-4C5E-AE55-50E3F38E09E6}"/>
              </a:ext>
            </a:extLst>
          </xdr:cNvPr>
          <xdr:cNvGrpSpPr/>
        </xdr:nvGrpSpPr>
        <xdr:grpSpPr>
          <a:xfrm>
            <a:off x="3057216" y="638822"/>
            <a:ext cx="1713114" cy="376720"/>
            <a:chOff x="10387363" y="1208218"/>
            <a:chExt cx="1722261" cy="376192"/>
          </a:xfrm>
        </xdr:grpSpPr>
        <xdr:sp macro="" textlink="Pivot!AW17">
          <xdr:nvSpPr>
            <xdr:cNvPr id="425" name="Rectangle 424">
              <a:extLst>
                <a:ext uri="{FF2B5EF4-FFF2-40B4-BE49-F238E27FC236}">
                  <a16:creationId xmlns:a16="http://schemas.microsoft.com/office/drawing/2014/main" id="{19E626D6-9F2A-D09B-8CA9-457584E4BB8A}"/>
                </a:ext>
              </a:extLst>
            </xdr:cNvPr>
            <xdr:cNvSpPr/>
          </xdr:nvSpPr>
          <xdr:spPr>
            <a:xfrm>
              <a:off x="10745056" y="1208218"/>
              <a:ext cx="1364568" cy="2334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442BE04-70CA-4260-96F1-361C070472BB}" type="TxLink">
                <a:rPr lang="en-US" sz="1100" b="0" i="0" u="none" strike="noStrike">
                  <a:solidFill>
                    <a:schemeClr val="bg1"/>
                  </a:solidFill>
                  <a:latin typeface="Arial"/>
                  <a:cs typeface="Arial"/>
                </a:rPr>
                <a:pPr algn="l"/>
                <a:t>Floating License</a:t>
              </a:fld>
              <a:endParaRPr lang="en-IN" sz="600" b="0">
                <a:solidFill>
                  <a:schemeClr val="bg1"/>
                </a:solidFill>
                <a:latin typeface="Avenir"/>
              </a:endParaRPr>
            </a:p>
          </xdr:txBody>
        </xdr:sp>
        <xdr:sp macro="" textlink="Pivot!AX17">
          <xdr:nvSpPr>
            <xdr:cNvPr id="426" name="Rectangle 425">
              <a:extLst>
                <a:ext uri="{FF2B5EF4-FFF2-40B4-BE49-F238E27FC236}">
                  <a16:creationId xmlns:a16="http://schemas.microsoft.com/office/drawing/2014/main" id="{04B07D5F-817D-9C7A-E6AF-F170E0EF4AEA}"/>
                </a:ext>
              </a:extLst>
            </xdr:cNvPr>
            <xdr:cNvSpPr/>
          </xdr:nvSpPr>
          <xdr:spPr>
            <a:xfrm>
              <a:off x="10699013" y="1375784"/>
              <a:ext cx="783925" cy="2086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DA65C98-7109-43E0-BFB7-71AB97491269}" type="TxLink">
                <a:rPr lang="en-US" sz="1100" b="0" i="0" u="none" strike="noStrike">
                  <a:solidFill>
                    <a:schemeClr val="bg1"/>
                  </a:solidFill>
                  <a:latin typeface="Arial"/>
                  <a:cs typeface="Arial"/>
                </a:rPr>
                <a:pPr algn="l"/>
                <a:t> 99,200 </a:t>
              </a:fld>
              <a:endParaRPr lang="en-IN" sz="400" b="0">
                <a:solidFill>
                  <a:schemeClr val="bg1"/>
                </a:solidFill>
                <a:latin typeface="Avenir"/>
              </a:endParaRPr>
            </a:p>
          </xdr:txBody>
        </xdr:sp>
        <xdr:sp macro="" textlink="Pivot!AY17">
          <xdr:nvSpPr>
            <xdr:cNvPr id="427" name="Rectangle 426">
              <a:extLst>
                <a:ext uri="{FF2B5EF4-FFF2-40B4-BE49-F238E27FC236}">
                  <a16:creationId xmlns:a16="http://schemas.microsoft.com/office/drawing/2014/main" id="{2854637E-6228-D0E2-4D73-CCE01DC8FEA5}"/>
                </a:ext>
              </a:extLst>
            </xdr:cNvPr>
            <xdr:cNvSpPr/>
          </xdr:nvSpPr>
          <xdr:spPr>
            <a:xfrm>
              <a:off x="10387363" y="1308506"/>
              <a:ext cx="465988" cy="222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BEB00AD-1DF9-49B5-A645-E0AB9895E1CB}" type="TxLink">
                <a:rPr lang="en-US" sz="1100" b="0" i="0" u="none" strike="noStrike">
                  <a:solidFill>
                    <a:schemeClr val="bg1"/>
                  </a:solidFill>
                  <a:latin typeface="Arial"/>
                  <a:cs typeface="Arial"/>
                </a:rPr>
                <a:pPr algn="l"/>
                <a:t>12%</a:t>
              </a:fld>
              <a:endParaRPr lang="en-IN" sz="300" b="0">
                <a:solidFill>
                  <a:schemeClr val="bg1"/>
                </a:solidFill>
                <a:latin typeface="Avenir"/>
              </a:endParaRPr>
            </a:p>
          </xdr:txBody>
        </xdr:sp>
      </xdr:grpSp>
      <xdr:grpSp>
        <xdr:nvGrpSpPr>
          <xdr:cNvPr id="430" name="Group 429">
            <a:extLst>
              <a:ext uri="{FF2B5EF4-FFF2-40B4-BE49-F238E27FC236}">
                <a16:creationId xmlns:a16="http://schemas.microsoft.com/office/drawing/2014/main" id="{F61FECE6-2E89-44C1-947B-92E7676824D9}"/>
              </a:ext>
            </a:extLst>
          </xdr:cNvPr>
          <xdr:cNvGrpSpPr/>
        </xdr:nvGrpSpPr>
        <xdr:grpSpPr>
          <a:xfrm rot="5078847">
            <a:off x="3165457" y="1782794"/>
            <a:ext cx="694821" cy="425352"/>
            <a:chOff x="9242922" y="1889302"/>
            <a:chExt cx="695028" cy="427330"/>
          </a:xfrm>
        </xdr:grpSpPr>
        <xdr:cxnSp macro="">
          <xdr:nvCxnSpPr>
            <xdr:cNvPr id="431" name="Straight Connector 430">
              <a:extLst>
                <a:ext uri="{FF2B5EF4-FFF2-40B4-BE49-F238E27FC236}">
                  <a16:creationId xmlns:a16="http://schemas.microsoft.com/office/drawing/2014/main" id="{4B40FC93-4B8C-FFB9-F817-7ECD4C1A1435}"/>
                </a:ext>
              </a:extLst>
            </xdr:cNvPr>
            <xdr:cNvCxnSpPr>
              <a:stCxn id="227" idx="3"/>
              <a:endCxn id="432" idx="2"/>
            </xdr:cNvCxnSpPr>
          </xdr:nvCxnSpPr>
          <xdr:spPr>
            <a:xfrm rot="16521153" flipH="1">
              <a:off x="9311915" y="1820309"/>
              <a:ext cx="142546" cy="280532"/>
            </a:xfrm>
            <a:prstGeom prst="line">
              <a:avLst/>
            </a:prstGeom>
            <a:ln w="9525">
              <a:gradFill>
                <a:gsLst>
                  <a:gs pos="67000">
                    <a:srgbClr val="100D83"/>
                  </a:gs>
                  <a:gs pos="2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432" name="Oval 431">
              <a:extLst>
                <a:ext uri="{FF2B5EF4-FFF2-40B4-BE49-F238E27FC236}">
                  <a16:creationId xmlns:a16="http://schemas.microsoft.com/office/drawing/2014/main" id="{EF637618-E02F-5401-EE9E-AE444FC10475}"/>
                </a:ext>
              </a:extLst>
            </xdr:cNvPr>
            <xdr:cNvSpPr/>
          </xdr:nvSpPr>
          <xdr:spPr>
            <a:xfrm rot="991888">
              <a:off x="9507124" y="1891574"/>
              <a:ext cx="430826" cy="425058"/>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33" name="Group 432">
            <a:extLst>
              <a:ext uri="{FF2B5EF4-FFF2-40B4-BE49-F238E27FC236}">
                <a16:creationId xmlns:a16="http://schemas.microsoft.com/office/drawing/2014/main" id="{306B5A94-9DFF-44AA-BA91-CB38B91932B7}"/>
              </a:ext>
            </a:extLst>
          </xdr:cNvPr>
          <xdr:cNvGrpSpPr/>
        </xdr:nvGrpSpPr>
        <xdr:grpSpPr>
          <a:xfrm>
            <a:off x="3037775" y="2002762"/>
            <a:ext cx="1303764" cy="640251"/>
            <a:chOff x="10436352" y="2403040"/>
            <a:chExt cx="1312545" cy="638343"/>
          </a:xfrm>
        </xdr:grpSpPr>
        <xdr:sp macro="" textlink="Pivot!AW18">
          <xdr:nvSpPr>
            <xdr:cNvPr id="434" name="Rectangle 433">
              <a:extLst>
                <a:ext uri="{FF2B5EF4-FFF2-40B4-BE49-F238E27FC236}">
                  <a16:creationId xmlns:a16="http://schemas.microsoft.com/office/drawing/2014/main" id="{67DC75B1-0260-B063-3F45-C42EFE570097}"/>
                </a:ext>
              </a:extLst>
            </xdr:cNvPr>
            <xdr:cNvSpPr/>
          </xdr:nvSpPr>
          <xdr:spPr>
            <a:xfrm>
              <a:off x="10450558" y="2689952"/>
              <a:ext cx="1298339" cy="2334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B06544-6DBB-481E-B92B-9D40AE2265DA}" type="TxLink">
                <a:rPr lang="en-US" sz="1100" b="0" i="0" u="none" strike="noStrike">
                  <a:solidFill>
                    <a:schemeClr val="bg1"/>
                  </a:solidFill>
                  <a:latin typeface="Arial"/>
                  <a:cs typeface="Arial"/>
                </a:rPr>
                <a:pPr algn="l"/>
                <a:t>Software Metered License</a:t>
              </a:fld>
              <a:endParaRPr lang="en-IN" sz="600" b="0">
                <a:solidFill>
                  <a:schemeClr val="bg1"/>
                </a:solidFill>
                <a:latin typeface="Avenir"/>
              </a:endParaRPr>
            </a:p>
          </xdr:txBody>
        </xdr:sp>
        <xdr:sp macro="" textlink="Pivot!AX18">
          <xdr:nvSpPr>
            <xdr:cNvPr id="435" name="Rectangle 434">
              <a:extLst>
                <a:ext uri="{FF2B5EF4-FFF2-40B4-BE49-F238E27FC236}">
                  <a16:creationId xmlns:a16="http://schemas.microsoft.com/office/drawing/2014/main" id="{A3D39408-1A80-EB6B-2085-BC86B54A9821}"/>
                </a:ext>
              </a:extLst>
            </xdr:cNvPr>
            <xdr:cNvSpPr/>
          </xdr:nvSpPr>
          <xdr:spPr>
            <a:xfrm>
              <a:off x="10436352" y="2832759"/>
              <a:ext cx="783924" cy="2086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174F18-A6DF-4FE2-9EA7-75DB3E73C1A5}" type="TxLink">
                <a:rPr lang="en-US" sz="1100" b="0" i="0" u="none" strike="noStrike">
                  <a:solidFill>
                    <a:schemeClr val="bg1"/>
                  </a:solidFill>
                  <a:latin typeface="Arial"/>
                  <a:cs typeface="Arial"/>
                </a:rPr>
                <a:pPr algn="l"/>
                <a:t> 56,530 </a:t>
              </a:fld>
              <a:endParaRPr lang="en-IN" sz="400" b="0">
                <a:solidFill>
                  <a:schemeClr val="bg1"/>
                </a:solidFill>
                <a:latin typeface="Avenir"/>
              </a:endParaRPr>
            </a:p>
          </xdr:txBody>
        </xdr:sp>
        <xdr:sp macro="" textlink="Pivot!AY18">
          <xdr:nvSpPr>
            <xdr:cNvPr id="436" name="Rectangle 435">
              <a:extLst>
                <a:ext uri="{FF2B5EF4-FFF2-40B4-BE49-F238E27FC236}">
                  <a16:creationId xmlns:a16="http://schemas.microsoft.com/office/drawing/2014/main" id="{5BED48EA-33C6-969D-D30A-BAA7F3D7D352}"/>
                </a:ext>
              </a:extLst>
            </xdr:cNvPr>
            <xdr:cNvSpPr/>
          </xdr:nvSpPr>
          <xdr:spPr>
            <a:xfrm>
              <a:off x="10758121" y="2403040"/>
              <a:ext cx="465988" cy="2223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315A24C-2729-40F7-A6B7-8288E472A570}" type="TxLink">
                <a:rPr lang="en-US" sz="1100" b="0" i="0" u="none" strike="noStrike">
                  <a:solidFill>
                    <a:schemeClr val="bg1"/>
                  </a:solidFill>
                  <a:latin typeface="Arial"/>
                  <a:cs typeface="Arial"/>
                </a:rPr>
                <a:pPr algn="l"/>
                <a:t>7%</a:t>
              </a:fld>
              <a:endParaRPr lang="en-IN" sz="300" b="0">
                <a:solidFill>
                  <a:schemeClr val="bg1"/>
                </a:solidFill>
                <a:latin typeface="Avenir"/>
              </a:endParaRPr>
            </a:p>
          </xdr:txBody>
        </xdr:sp>
      </xdr:grpSp>
    </xdr:grpSp>
    <xdr:clientData/>
  </xdr:twoCellAnchor>
  <xdr:twoCellAnchor editAs="absolute">
    <xdr:from>
      <xdr:col>4</xdr:col>
      <xdr:colOff>411079</xdr:colOff>
      <xdr:row>4</xdr:row>
      <xdr:rowOff>8423</xdr:rowOff>
    </xdr:from>
    <xdr:to>
      <xdr:col>20</xdr:col>
      <xdr:colOff>132538</xdr:colOff>
      <xdr:row>39</xdr:row>
      <xdr:rowOff>0</xdr:rowOff>
    </xdr:to>
    <xdr:graphicFrame macro="">
      <xdr:nvGraphicFramePr>
        <xdr:cNvPr id="70" name="Chart 69">
          <a:extLst>
            <a:ext uri="{FF2B5EF4-FFF2-40B4-BE49-F238E27FC236}">
              <a16:creationId xmlns:a16="http://schemas.microsoft.com/office/drawing/2014/main" id="{5D8DA882-2B1F-41F4-AC85-9CB62ABFC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22860</xdr:colOff>
      <xdr:row>0</xdr:row>
      <xdr:rowOff>0</xdr:rowOff>
    </xdr:from>
    <xdr:to>
      <xdr:col>22</xdr:col>
      <xdr:colOff>580414</xdr:colOff>
      <xdr:row>2</xdr:row>
      <xdr:rowOff>60188</xdr:rowOff>
    </xdr:to>
    <xdr:grpSp>
      <xdr:nvGrpSpPr>
        <xdr:cNvPr id="18" name="Group 17">
          <a:extLst>
            <a:ext uri="{FF2B5EF4-FFF2-40B4-BE49-F238E27FC236}">
              <a16:creationId xmlns:a16="http://schemas.microsoft.com/office/drawing/2014/main" id="{A4B5F374-132D-D6FE-F715-25DD7D4B169C}"/>
            </a:ext>
          </a:extLst>
        </xdr:cNvPr>
        <xdr:cNvGrpSpPr/>
      </xdr:nvGrpSpPr>
      <xdr:grpSpPr>
        <a:xfrm>
          <a:off x="22860" y="0"/>
          <a:ext cx="13968754" cy="430302"/>
          <a:chOff x="22860" y="0"/>
          <a:chExt cx="13926312" cy="426720"/>
        </a:xfrm>
      </xdr:grpSpPr>
      <xdr:sp macro="" textlink="">
        <xdr:nvSpPr>
          <xdr:cNvPr id="2" name="Rectangle 1">
            <a:extLst>
              <a:ext uri="{FF2B5EF4-FFF2-40B4-BE49-F238E27FC236}">
                <a16:creationId xmlns:a16="http://schemas.microsoft.com/office/drawing/2014/main" id="{A2127CA8-1DD1-1320-EF52-5E0A0967A45C}"/>
              </a:ext>
            </a:extLst>
          </xdr:cNvPr>
          <xdr:cNvSpPr/>
        </xdr:nvSpPr>
        <xdr:spPr>
          <a:xfrm>
            <a:off x="22860" y="0"/>
            <a:ext cx="13673848" cy="393903"/>
          </a:xfrm>
          <a:prstGeom prst="rect">
            <a:avLst/>
          </a:prstGeom>
          <a:solidFill>
            <a:srgbClr val="1D1D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Network with solid fill">
            <a:extLst>
              <a:ext uri="{FF2B5EF4-FFF2-40B4-BE49-F238E27FC236}">
                <a16:creationId xmlns:a16="http://schemas.microsoft.com/office/drawing/2014/main" id="{C1A91A6F-D359-9AB3-7BF2-0B4BA315C9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400" y="0"/>
            <a:ext cx="426720" cy="426720"/>
          </a:xfrm>
          <a:prstGeom prst="rect">
            <a:avLst/>
          </a:prstGeom>
        </xdr:spPr>
      </xdr:pic>
      <xdr:sp macro="" textlink="">
        <xdr:nvSpPr>
          <xdr:cNvPr id="5" name="Rectangle 4">
            <a:extLst>
              <a:ext uri="{FF2B5EF4-FFF2-40B4-BE49-F238E27FC236}">
                <a16:creationId xmlns:a16="http://schemas.microsoft.com/office/drawing/2014/main" id="{E2D99BBB-E67B-528E-84A8-E53D5BB37748}"/>
              </a:ext>
            </a:extLst>
          </xdr:cNvPr>
          <xdr:cNvSpPr/>
        </xdr:nvSpPr>
        <xdr:spPr>
          <a:xfrm>
            <a:off x="54864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bg1"/>
                </a:solidFill>
                <a:latin typeface="Avenir"/>
              </a:rPr>
              <a:t>cosmos</a:t>
            </a:r>
            <a:endParaRPr lang="en-IN" sz="1100">
              <a:solidFill>
                <a:schemeClr val="bg1"/>
              </a:solidFill>
              <a:latin typeface="Avenir"/>
            </a:endParaRPr>
          </a:p>
        </xdr:txBody>
      </xdr:sp>
      <xdr:sp macro="" textlink="">
        <xdr:nvSpPr>
          <xdr:cNvPr id="6" name="Rectangle 5">
            <a:hlinkClick xmlns:r="http://schemas.openxmlformats.org/officeDocument/2006/relationships" r:id="rId5" tooltip="Income Sources"/>
            <a:extLst>
              <a:ext uri="{FF2B5EF4-FFF2-40B4-BE49-F238E27FC236}">
                <a16:creationId xmlns:a16="http://schemas.microsoft.com/office/drawing/2014/main" id="{DB7DD380-9043-41E2-9CDA-AAD4B3FB275D}"/>
              </a:ext>
            </a:extLst>
          </xdr:cNvPr>
          <xdr:cNvSpPr/>
        </xdr:nvSpPr>
        <xdr:spPr>
          <a:xfrm>
            <a:off x="865632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Income</a:t>
            </a:r>
            <a:r>
              <a:rPr lang="en-IN" sz="1050" b="0" baseline="0">
                <a:solidFill>
                  <a:schemeClr val="bg1"/>
                </a:solidFill>
                <a:latin typeface="Avenir"/>
              </a:rPr>
              <a:t> Sources</a:t>
            </a:r>
            <a:endParaRPr lang="en-IN" sz="1050" b="0">
              <a:solidFill>
                <a:schemeClr val="bg1"/>
              </a:solidFill>
              <a:latin typeface="Avenir"/>
            </a:endParaRPr>
          </a:p>
        </xdr:txBody>
      </xdr:sp>
      <xdr:sp macro="" textlink="">
        <xdr:nvSpPr>
          <xdr:cNvPr id="7" name="Rectangle 6">
            <a:hlinkClick xmlns:r="http://schemas.openxmlformats.org/officeDocument/2006/relationships" r:id="rId6" tooltip="Geographically"/>
            <a:extLst>
              <a:ext uri="{FF2B5EF4-FFF2-40B4-BE49-F238E27FC236}">
                <a16:creationId xmlns:a16="http://schemas.microsoft.com/office/drawing/2014/main" id="{42132598-82F1-45B1-9341-4FF804A884A3}"/>
              </a:ext>
            </a:extLst>
          </xdr:cNvPr>
          <xdr:cNvSpPr/>
        </xdr:nvSpPr>
        <xdr:spPr>
          <a:xfrm>
            <a:off x="9923780" y="762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Geographically</a:t>
            </a:r>
          </a:p>
        </xdr:txBody>
      </xdr:sp>
      <xdr:sp macro="" textlink="">
        <xdr:nvSpPr>
          <xdr:cNvPr id="8" name="Rectangle 7">
            <a:hlinkClick xmlns:r="http://schemas.openxmlformats.org/officeDocument/2006/relationships" r:id="rId7" tooltip="Sales Process"/>
            <a:extLst>
              <a:ext uri="{FF2B5EF4-FFF2-40B4-BE49-F238E27FC236}">
                <a16:creationId xmlns:a16="http://schemas.microsoft.com/office/drawing/2014/main" id="{9E81334E-6BB3-4DDA-B1D6-8C0570CB1B22}"/>
              </a:ext>
            </a:extLst>
          </xdr:cNvPr>
          <xdr:cNvSpPr/>
        </xdr:nvSpPr>
        <xdr:spPr>
          <a:xfrm>
            <a:off x="11191240" y="1524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Sales Process</a:t>
            </a:r>
          </a:p>
        </xdr:txBody>
      </xdr:sp>
      <xdr:sp macro="" textlink="">
        <xdr:nvSpPr>
          <xdr:cNvPr id="9" name="Rectangle 8">
            <a:hlinkClick xmlns:r="http://schemas.openxmlformats.org/officeDocument/2006/relationships" r:id="rId8" tooltip="Project Status"/>
            <a:extLst>
              <a:ext uri="{FF2B5EF4-FFF2-40B4-BE49-F238E27FC236}">
                <a16:creationId xmlns:a16="http://schemas.microsoft.com/office/drawing/2014/main" id="{CBACEEF3-9FB7-478C-9552-E1CF0C593139}"/>
              </a:ext>
            </a:extLst>
          </xdr:cNvPr>
          <xdr:cNvSpPr/>
        </xdr:nvSpPr>
        <xdr:spPr>
          <a:xfrm>
            <a:off x="12458700" y="2286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Project</a:t>
            </a:r>
            <a:r>
              <a:rPr lang="en-IN" sz="1050" b="0" baseline="0">
                <a:solidFill>
                  <a:schemeClr val="bg1"/>
                </a:solidFill>
                <a:latin typeface="Avenir"/>
              </a:rPr>
              <a:t> Status</a:t>
            </a:r>
          </a:p>
        </xdr:txBody>
      </xdr:sp>
      <xdr:sp macro="" textlink="">
        <xdr:nvSpPr>
          <xdr:cNvPr id="10" name="Rectangle 9">
            <a:hlinkClick xmlns:r="http://schemas.openxmlformats.org/officeDocument/2006/relationships" r:id="rId9" tooltip="Google.com"/>
            <a:extLst>
              <a:ext uri="{FF2B5EF4-FFF2-40B4-BE49-F238E27FC236}">
                <a16:creationId xmlns:a16="http://schemas.microsoft.com/office/drawing/2014/main" id="{8F4EF985-B769-403A-979E-E3324A24126A}"/>
              </a:ext>
            </a:extLst>
          </xdr:cNvPr>
          <xdr:cNvSpPr/>
        </xdr:nvSpPr>
        <xdr:spPr>
          <a:xfrm>
            <a:off x="377952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0">
                <a:solidFill>
                  <a:schemeClr val="bg1"/>
                </a:solidFill>
                <a:latin typeface="Avenir"/>
                <a:ea typeface="+mn-ea"/>
                <a:cs typeface="+mn-cs"/>
              </a:rPr>
              <a:t>Browser</a:t>
            </a:r>
            <a:endParaRPr lang="en-IN" sz="1100" b="0">
              <a:solidFill>
                <a:schemeClr val="bg1"/>
              </a:solidFill>
              <a:latin typeface="Avenir"/>
              <a:ea typeface="+mn-ea"/>
              <a:cs typeface="+mn-cs"/>
            </a:endParaRPr>
          </a:p>
        </xdr:txBody>
      </xdr:sp>
      <xdr:pic>
        <xdr:nvPicPr>
          <xdr:cNvPr id="14" name="Graphic 13" descr="Internet with solid fill">
            <a:extLst>
              <a:ext uri="{FF2B5EF4-FFF2-40B4-BE49-F238E27FC236}">
                <a16:creationId xmlns:a16="http://schemas.microsoft.com/office/drawing/2014/main" id="{E2222C89-A309-27F9-058E-DCE93E05A6B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893820" y="52026"/>
            <a:ext cx="373380" cy="328974"/>
          </a:xfrm>
          <a:prstGeom prst="rect">
            <a:avLst/>
          </a:prstGeom>
        </xdr:spPr>
      </xdr:pic>
      <xdr:sp macro="" textlink="">
        <xdr:nvSpPr>
          <xdr:cNvPr id="15" name="Rectangle: Rounded Corners 14">
            <a:hlinkClick xmlns:r="http://schemas.openxmlformats.org/officeDocument/2006/relationships" r:id="rId5" tooltip="Income Sources"/>
            <a:extLst>
              <a:ext uri="{FF2B5EF4-FFF2-40B4-BE49-F238E27FC236}">
                <a16:creationId xmlns:a16="http://schemas.microsoft.com/office/drawing/2014/main" id="{CDC893AC-9F04-53CD-8CA6-97742F273A84}"/>
              </a:ext>
            </a:extLst>
          </xdr:cNvPr>
          <xdr:cNvSpPr/>
        </xdr:nvSpPr>
        <xdr:spPr>
          <a:xfrm>
            <a:off x="8983980" y="31242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0</xdr:col>
      <xdr:colOff>167640</xdr:colOff>
      <xdr:row>13</xdr:row>
      <xdr:rowOff>38100</xdr:rowOff>
    </xdr:from>
    <xdr:to>
      <xdr:col>4</xdr:col>
      <xdr:colOff>373380</xdr:colOff>
      <xdr:row>15</xdr:row>
      <xdr:rowOff>60960</xdr:rowOff>
    </xdr:to>
    <mc:AlternateContent xmlns:mc="http://schemas.openxmlformats.org/markup-compatibility/2006" xmlns:a14="http://schemas.microsoft.com/office/drawing/2010/main">
      <mc:Choice Requires="a14">
        <xdr:graphicFrame macro="">
          <xdr:nvGraphicFramePr>
            <xdr:cNvPr id="71" name="Year">
              <a:extLst>
                <a:ext uri="{FF2B5EF4-FFF2-40B4-BE49-F238E27FC236}">
                  <a16:creationId xmlns:a16="http://schemas.microsoft.com/office/drawing/2014/main" id="{1E2747A0-BAA4-4BD5-AD04-3583EEDE42E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7640" y="2415540"/>
              <a:ext cx="2644140" cy="388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5</xdr:row>
      <xdr:rowOff>99060</xdr:rowOff>
    </xdr:from>
    <xdr:to>
      <xdr:col>5</xdr:col>
      <xdr:colOff>268696</xdr:colOff>
      <xdr:row>37</xdr:row>
      <xdr:rowOff>108611</xdr:rowOff>
    </xdr:to>
    <xdr:grpSp>
      <xdr:nvGrpSpPr>
        <xdr:cNvPr id="459" name="Group 458">
          <a:extLst>
            <a:ext uri="{FF2B5EF4-FFF2-40B4-BE49-F238E27FC236}">
              <a16:creationId xmlns:a16="http://schemas.microsoft.com/office/drawing/2014/main" id="{BFB197C1-8741-3EA4-DF5A-51DFBE1CA805}"/>
            </a:ext>
          </a:extLst>
        </xdr:cNvPr>
        <xdr:cNvGrpSpPr/>
      </xdr:nvGrpSpPr>
      <xdr:grpSpPr>
        <a:xfrm>
          <a:off x="0" y="1024346"/>
          <a:ext cx="3316696" cy="5931379"/>
          <a:chOff x="0" y="1013460"/>
          <a:chExt cx="3316696" cy="5861711"/>
        </a:xfrm>
      </xdr:grpSpPr>
      <xdr:graphicFrame macro="">
        <xdr:nvGraphicFramePr>
          <xdr:cNvPr id="12" name="Chart 11">
            <a:extLst>
              <a:ext uri="{FF2B5EF4-FFF2-40B4-BE49-F238E27FC236}">
                <a16:creationId xmlns:a16="http://schemas.microsoft.com/office/drawing/2014/main" id="{59E293C8-D8F0-4A3B-BF80-DFF4CE76533B}"/>
              </a:ext>
            </a:extLst>
          </xdr:cNvPr>
          <xdr:cNvGraphicFramePr>
            <a:graphicFrameLocks/>
          </xdr:cNvGraphicFramePr>
        </xdr:nvGraphicFramePr>
        <xdr:xfrm>
          <a:off x="0" y="3778743"/>
          <a:ext cx="2766060" cy="1775459"/>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69" name="Group 68">
            <a:extLst>
              <a:ext uri="{FF2B5EF4-FFF2-40B4-BE49-F238E27FC236}">
                <a16:creationId xmlns:a16="http://schemas.microsoft.com/office/drawing/2014/main" id="{3B07878A-8AC6-1297-0877-C359D8F2CA66}"/>
              </a:ext>
            </a:extLst>
          </xdr:cNvPr>
          <xdr:cNvGrpSpPr/>
        </xdr:nvGrpSpPr>
        <xdr:grpSpPr>
          <a:xfrm>
            <a:off x="281940" y="1013460"/>
            <a:ext cx="1554480" cy="429768"/>
            <a:chOff x="281940" y="1150620"/>
            <a:chExt cx="1554480" cy="429768"/>
          </a:xfrm>
        </xdr:grpSpPr>
        <xdr:sp macro="" textlink="">
          <xdr:nvSpPr>
            <xdr:cNvPr id="19" name="Rectangle: Rounded Corners 18">
              <a:extLst>
                <a:ext uri="{FF2B5EF4-FFF2-40B4-BE49-F238E27FC236}">
                  <a16:creationId xmlns:a16="http://schemas.microsoft.com/office/drawing/2014/main" id="{F842F351-15BA-EE6B-FA81-7920A96A6043}"/>
                </a:ext>
              </a:extLst>
            </xdr:cNvPr>
            <xdr:cNvSpPr/>
          </xdr:nvSpPr>
          <xdr:spPr>
            <a:xfrm>
              <a:off x="281940" y="1150620"/>
              <a:ext cx="1554480" cy="429768"/>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Rectangle 32">
              <a:extLst>
                <a:ext uri="{FF2B5EF4-FFF2-40B4-BE49-F238E27FC236}">
                  <a16:creationId xmlns:a16="http://schemas.microsoft.com/office/drawing/2014/main" id="{C9742959-A7CA-82BD-CA76-BDC76DA717EF}"/>
                </a:ext>
              </a:extLst>
            </xdr:cNvPr>
            <xdr:cNvSpPr/>
          </xdr:nvSpPr>
          <xdr:spPr>
            <a:xfrm>
              <a:off x="313944" y="1167504"/>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solidFill>
                    <a:schemeClr val="bg1"/>
                  </a:solidFill>
                  <a:latin typeface="Avenir"/>
                </a:rPr>
                <a:t>Income</a:t>
              </a:r>
              <a:r>
                <a:rPr lang="en-IN" sz="1400" baseline="0">
                  <a:solidFill>
                    <a:schemeClr val="bg1"/>
                  </a:solidFill>
                  <a:latin typeface="Avenir"/>
                </a:rPr>
                <a:t> Sources</a:t>
              </a:r>
              <a:endParaRPr lang="en-IN" sz="1400">
                <a:solidFill>
                  <a:schemeClr val="bg1"/>
                </a:solidFill>
                <a:latin typeface="Avenir"/>
              </a:endParaRPr>
            </a:p>
          </xdr:txBody>
        </xdr:sp>
      </xdr:grpSp>
      <xdr:sp macro="" textlink="">
        <xdr:nvSpPr>
          <xdr:cNvPr id="34" name="Rectangle 33">
            <a:extLst>
              <a:ext uri="{FF2B5EF4-FFF2-40B4-BE49-F238E27FC236}">
                <a16:creationId xmlns:a16="http://schemas.microsoft.com/office/drawing/2014/main" id="{4A179837-7E6D-8EB1-0043-4852DB404878}"/>
              </a:ext>
            </a:extLst>
          </xdr:cNvPr>
          <xdr:cNvSpPr/>
        </xdr:nvSpPr>
        <xdr:spPr>
          <a:xfrm>
            <a:off x="268224" y="1434204"/>
            <a:ext cx="2657856" cy="108801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bg1"/>
                </a:solidFill>
                <a:latin typeface="Avenir"/>
              </a:rPr>
              <a:t>Grand</a:t>
            </a:r>
            <a:r>
              <a:rPr lang="en-IN" sz="1100" baseline="0">
                <a:solidFill>
                  <a:schemeClr val="bg1"/>
                </a:solidFill>
                <a:latin typeface="Avenir"/>
              </a:rPr>
              <a:t> total of income, and their breakdowns showing the achievements percentage and highlight for most valuable source, Marketing, and operating profit.</a:t>
            </a:r>
            <a:endParaRPr lang="en-IN" sz="1100">
              <a:solidFill>
                <a:schemeClr val="bg1"/>
              </a:solidFill>
              <a:latin typeface="Avenir"/>
            </a:endParaRPr>
          </a:p>
        </xdr:txBody>
      </xdr:sp>
      <xdr:grpSp>
        <xdr:nvGrpSpPr>
          <xdr:cNvPr id="35" name="Group 34">
            <a:extLst>
              <a:ext uri="{FF2B5EF4-FFF2-40B4-BE49-F238E27FC236}">
                <a16:creationId xmlns:a16="http://schemas.microsoft.com/office/drawing/2014/main" id="{BC5AB472-1760-9F40-12A6-C7FD4D06EB20}"/>
              </a:ext>
            </a:extLst>
          </xdr:cNvPr>
          <xdr:cNvGrpSpPr/>
        </xdr:nvGrpSpPr>
        <xdr:grpSpPr>
          <a:xfrm>
            <a:off x="68580" y="2834640"/>
            <a:ext cx="2787396" cy="1015564"/>
            <a:chOff x="68580" y="3023897"/>
            <a:chExt cx="2774955" cy="1034225"/>
          </a:xfrm>
        </xdr:grpSpPr>
        <xdr:sp macro="" textlink="">
          <xdr:nvSpPr>
            <xdr:cNvPr id="68" name="Rectangle 67">
              <a:extLst>
                <a:ext uri="{FF2B5EF4-FFF2-40B4-BE49-F238E27FC236}">
                  <a16:creationId xmlns:a16="http://schemas.microsoft.com/office/drawing/2014/main" id="{5CD32C48-4028-4A60-AA6E-35B978EFF150}"/>
                </a:ext>
              </a:extLst>
            </xdr:cNvPr>
            <xdr:cNvSpPr/>
          </xdr:nvSpPr>
          <xdr:spPr>
            <a:xfrm>
              <a:off x="98924" y="3023897"/>
              <a:ext cx="2744611" cy="4041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latin typeface="Avenir"/>
                </a:rPr>
                <a:t>Financial</a:t>
              </a:r>
              <a:r>
                <a:rPr lang="en-IN" sz="2800" baseline="0">
                  <a:solidFill>
                    <a:schemeClr val="bg1"/>
                  </a:solidFill>
                  <a:latin typeface="Avenir"/>
                </a:rPr>
                <a:t> Statsics</a:t>
              </a:r>
              <a:endParaRPr lang="en-IN" sz="2800">
                <a:solidFill>
                  <a:schemeClr val="bg1"/>
                </a:solidFill>
                <a:latin typeface="Avenir"/>
              </a:endParaRPr>
            </a:p>
          </xdr:txBody>
        </xdr:sp>
        <xdr:sp macro="" textlink="Pivot!R6">
          <xdr:nvSpPr>
            <xdr:cNvPr id="3" name="Rectangle 2">
              <a:extLst>
                <a:ext uri="{FF2B5EF4-FFF2-40B4-BE49-F238E27FC236}">
                  <a16:creationId xmlns:a16="http://schemas.microsoft.com/office/drawing/2014/main" id="{07359750-6937-7520-C8D3-E9B2C1F475EF}"/>
                </a:ext>
              </a:extLst>
            </xdr:cNvPr>
            <xdr:cNvSpPr/>
          </xdr:nvSpPr>
          <xdr:spPr>
            <a:xfrm>
              <a:off x="68580" y="3358270"/>
              <a:ext cx="1820638" cy="435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079F41F-71DC-400D-9F5B-A32E4CAA7E2C}" type="TxLink">
                <a:rPr lang="en-US" sz="3200" b="0" i="0" u="none" strike="noStrike">
                  <a:solidFill>
                    <a:schemeClr val="bg1"/>
                  </a:solidFill>
                  <a:latin typeface="+mn-lt"/>
                  <a:cs typeface="Arial"/>
                </a:rPr>
                <a:pPr algn="l"/>
                <a:t> 9,20,129 </a:t>
              </a:fld>
              <a:endParaRPr lang="en-US" sz="3200">
                <a:solidFill>
                  <a:schemeClr val="bg1"/>
                </a:solidFill>
                <a:latin typeface="+mn-lt"/>
              </a:endParaRPr>
            </a:p>
          </xdr:txBody>
        </xdr:sp>
        <xdr:sp macro="" textlink="Pivot!R6">
          <xdr:nvSpPr>
            <xdr:cNvPr id="11" name="Rectangle 10">
              <a:extLst>
                <a:ext uri="{FF2B5EF4-FFF2-40B4-BE49-F238E27FC236}">
                  <a16:creationId xmlns:a16="http://schemas.microsoft.com/office/drawing/2014/main" id="{CEFDBB9C-3113-32CB-CFB8-C0BBD1BC8772}"/>
                </a:ext>
              </a:extLst>
            </xdr:cNvPr>
            <xdr:cNvSpPr/>
          </xdr:nvSpPr>
          <xdr:spPr>
            <a:xfrm>
              <a:off x="182370" y="3739301"/>
              <a:ext cx="1418580" cy="30326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bg1"/>
                  </a:solidFill>
                  <a:latin typeface="+mn-lt"/>
                </a:rPr>
                <a:t>Income</a:t>
              </a:r>
              <a:r>
                <a:rPr lang="en-US" sz="1400" baseline="0">
                  <a:solidFill>
                    <a:schemeClr val="bg1"/>
                  </a:solidFill>
                  <a:latin typeface="+mn-lt"/>
                </a:rPr>
                <a:t> Target</a:t>
              </a:r>
              <a:endParaRPr lang="en-US" sz="1400">
                <a:solidFill>
                  <a:schemeClr val="bg1"/>
                </a:solidFill>
                <a:latin typeface="+mn-lt"/>
              </a:endParaRPr>
            </a:p>
          </xdr:txBody>
        </xdr:sp>
        <xdr:sp macro="" textlink="Pivot!Q6">
          <xdr:nvSpPr>
            <xdr:cNvPr id="13" name="Rectangle 12">
              <a:extLst>
                <a:ext uri="{FF2B5EF4-FFF2-40B4-BE49-F238E27FC236}">
                  <a16:creationId xmlns:a16="http://schemas.microsoft.com/office/drawing/2014/main" id="{37BAB401-89D1-9CFD-217C-82E26CE9B274}"/>
                </a:ext>
              </a:extLst>
            </xdr:cNvPr>
            <xdr:cNvSpPr/>
          </xdr:nvSpPr>
          <xdr:spPr>
            <a:xfrm>
              <a:off x="1335440" y="3754853"/>
              <a:ext cx="1418580" cy="30326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48A7034-9DDF-489B-92E5-C6D59CE92610}" type="TxLink">
                <a:rPr lang="en-US" sz="1100" b="0" i="0" u="none" strike="noStrike">
                  <a:solidFill>
                    <a:schemeClr val="bg1"/>
                  </a:solidFill>
                  <a:latin typeface="Arial"/>
                  <a:cs typeface="Arial"/>
                </a:rPr>
                <a:pPr algn="l"/>
                <a:t> 8,28,952 </a:t>
              </a:fld>
              <a:endParaRPr lang="en-US" sz="1400">
                <a:solidFill>
                  <a:schemeClr val="bg1"/>
                </a:solidFill>
                <a:latin typeface="+mn-lt"/>
              </a:endParaRPr>
            </a:p>
          </xdr:txBody>
        </xdr:sp>
      </xdr:grpSp>
      <xdr:sp macro="" textlink="">
        <xdr:nvSpPr>
          <xdr:cNvPr id="17" name="Rectangle 16">
            <a:extLst>
              <a:ext uri="{FF2B5EF4-FFF2-40B4-BE49-F238E27FC236}">
                <a16:creationId xmlns:a16="http://schemas.microsoft.com/office/drawing/2014/main" id="{5C58280C-BD60-DF2E-82DA-92CA211109A9}"/>
              </a:ext>
            </a:extLst>
          </xdr:cNvPr>
          <xdr:cNvSpPr/>
        </xdr:nvSpPr>
        <xdr:spPr>
          <a:xfrm>
            <a:off x="68580" y="5044912"/>
            <a:ext cx="2757052" cy="396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solidFill>
                  <a:schemeClr val="bg1"/>
                </a:solidFill>
                <a:latin typeface="Avenir"/>
              </a:rPr>
              <a:t>Quantity</a:t>
            </a:r>
            <a:r>
              <a:rPr lang="en-IN" sz="1800" baseline="0">
                <a:solidFill>
                  <a:schemeClr val="bg1"/>
                </a:solidFill>
                <a:latin typeface="Avenir"/>
              </a:rPr>
              <a:t> of item's</a:t>
            </a:r>
            <a:endParaRPr lang="en-IN" sz="2000">
              <a:solidFill>
                <a:schemeClr val="bg1"/>
              </a:solidFill>
              <a:latin typeface="Avenir"/>
            </a:endParaRPr>
          </a:p>
        </xdr:txBody>
      </xdr:sp>
      <xdr:grpSp>
        <xdr:nvGrpSpPr>
          <xdr:cNvPr id="72" name="Group 71">
            <a:extLst>
              <a:ext uri="{FF2B5EF4-FFF2-40B4-BE49-F238E27FC236}">
                <a16:creationId xmlns:a16="http://schemas.microsoft.com/office/drawing/2014/main" id="{4F9A8289-9812-100A-1565-9E7D2578D95B}"/>
              </a:ext>
            </a:extLst>
          </xdr:cNvPr>
          <xdr:cNvGrpSpPr/>
        </xdr:nvGrpSpPr>
        <xdr:grpSpPr>
          <a:xfrm>
            <a:off x="144394" y="5352240"/>
            <a:ext cx="3172302" cy="1522931"/>
            <a:chOff x="144394" y="5387841"/>
            <a:chExt cx="3156751" cy="1556521"/>
          </a:xfrm>
        </xdr:grpSpPr>
        <xdr:grpSp>
          <xdr:nvGrpSpPr>
            <xdr:cNvPr id="52" name="Group 51">
              <a:extLst>
                <a:ext uri="{FF2B5EF4-FFF2-40B4-BE49-F238E27FC236}">
                  <a16:creationId xmlns:a16="http://schemas.microsoft.com/office/drawing/2014/main" id="{68E9ADFC-10DA-2A90-AC90-2E22A0635571}"/>
                </a:ext>
              </a:extLst>
            </xdr:cNvPr>
            <xdr:cNvGrpSpPr/>
          </xdr:nvGrpSpPr>
          <xdr:grpSpPr>
            <a:xfrm>
              <a:off x="246281" y="5387841"/>
              <a:ext cx="1282032" cy="1556519"/>
              <a:chOff x="246281" y="5387841"/>
              <a:chExt cx="1282032" cy="1556519"/>
            </a:xfrm>
          </xdr:grpSpPr>
          <xdr:sp macro="" textlink="Pivot!I5">
            <xdr:nvSpPr>
              <xdr:cNvPr id="20" name="Rectangle 19">
                <a:extLst>
                  <a:ext uri="{FF2B5EF4-FFF2-40B4-BE49-F238E27FC236}">
                    <a16:creationId xmlns:a16="http://schemas.microsoft.com/office/drawing/2014/main" id="{992332E1-48BF-7B10-9753-FF73126F7127}"/>
                  </a:ext>
                </a:extLst>
              </xdr:cNvPr>
              <xdr:cNvSpPr/>
            </xdr:nvSpPr>
            <xdr:spPr>
              <a:xfrm>
                <a:off x="246281" y="5387841"/>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3AC0BB6-AB64-4D60-9DD1-D6763C9AB0CE}" type="TxLink">
                  <a:rPr lang="en-US" sz="1000" b="0" i="0" u="none" strike="noStrike">
                    <a:solidFill>
                      <a:schemeClr val="bg1"/>
                    </a:solidFill>
                    <a:latin typeface="Arial"/>
                    <a:cs typeface="Arial"/>
                  </a:rPr>
                  <a:pPr algn="l"/>
                  <a:t>Usage fees</a:t>
                </a:fld>
                <a:endParaRPr lang="en-IN" sz="1400">
                  <a:solidFill>
                    <a:schemeClr val="bg1"/>
                  </a:solidFill>
                  <a:latin typeface="Avenir"/>
                </a:endParaRPr>
              </a:p>
            </xdr:txBody>
          </xdr:sp>
          <xdr:sp macro="" textlink="Pivot!I6">
            <xdr:nvSpPr>
              <xdr:cNvPr id="26" name="Rectangle 25">
                <a:extLst>
                  <a:ext uri="{FF2B5EF4-FFF2-40B4-BE49-F238E27FC236}">
                    <a16:creationId xmlns:a16="http://schemas.microsoft.com/office/drawing/2014/main" id="{84A4E310-966B-F8AD-460A-2C4DF5442F1D}"/>
                  </a:ext>
                </a:extLst>
              </xdr:cNvPr>
              <xdr:cNvSpPr/>
            </xdr:nvSpPr>
            <xdr:spPr>
              <a:xfrm>
                <a:off x="246281" y="5643206"/>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AE8A613-2015-4BA1-9E52-114B51FDBBFA}" type="TxLink">
                  <a:rPr lang="en-US" sz="1050" b="0" i="0" u="none" strike="noStrike">
                    <a:solidFill>
                      <a:schemeClr val="bg1"/>
                    </a:solidFill>
                    <a:latin typeface="Arial"/>
                    <a:cs typeface="Arial"/>
                  </a:rPr>
                  <a:pPr algn="l"/>
                  <a:t>Subscription</a:t>
                </a:fld>
                <a:endParaRPr lang="en-IN" sz="1400">
                  <a:solidFill>
                    <a:schemeClr val="bg1"/>
                  </a:solidFill>
                  <a:latin typeface="Avenir"/>
                </a:endParaRPr>
              </a:p>
            </xdr:txBody>
          </xdr:sp>
          <xdr:sp macro="" textlink="Pivot!I7">
            <xdr:nvSpPr>
              <xdr:cNvPr id="27" name="Rectangle 26">
                <a:extLst>
                  <a:ext uri="{FF2B5EF4-FFF2-40B4-BE49-F238E27FC236}">
                    <a16:creationId xmlns:a16="http://schemas.microsoft.com/office/drawing/2014/main" id="{4E9D0033-ED3D-B0C1-07A7-82779DF87797}"/>
                  </a:ext>
                </a:extLst>
              </xdr:cNvPr>
              <xdr:cNvSpPr/>
            </xdr:nvSpPr>
            <xdr:spPr>
              <a:xfrm>
                <a:off x="246281" y="5898571"/>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E2023F1-9093-4973-AB4E-D40064134C3F}" type="TxLink">
                  <a:rPr lang="en-US" sz="1050" b="0" i="0" u="none" strike="noStrike">
                    <a:solidFill>
                      <a:schemeClr val="bg1"/>
                    </a:solidFill>
                    <a:latin typeface="Arial"/>
                    <a:cs typeface="Arial"/>
                  </a:rPr>
                  <a:pPr algn="l"/>
                  <a:t>Renting</a:t>
                </a:fld>
                <a:endParaRPr lang="en-IN" sz="1400">
                  <a:solidFill>
                    <a:schemeClr val="bg1"/>
                  </a:solidFill>
                  <a:latin typeface="Avenir"/>
                </a:endParaRPr>
              </a:p>
            </xdr:txBody>
          </xdr:sp>
          <xdr:sp macro="" textlink="Pivot!I8">
            <xdr:nvSpPr>
              <xdr:cNvPr id="28" name="Rectangle 27">
                <a:extLst>
                  <a:ext uri="{FF2B5EF4-FFF2-40B4-BE49-F238E27FC236}">
                    <a16:creationId xmlns:a16="http://schemas.microsoft.com/office/drawing/2014/main" id="{729D94EE-E8CE-FD70-4690-E34121882F63}"/>
                  </a:ext>
                </a:extLst>
              </xdr:cNvPr>
              <xdr:cNvSpPr/>
            </xdr:nvSpPr>
            <xdr:spPr>
              <a:xfrm>
                <a:off x="246281" y="6153936"/>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3E5B1AD-A9B3-4391-BC90-E963DF6088D0}" type="TxLink">
                  <a:rPr lang="en-US" sz="1050" b="0" i="0" u="none" strike="noStrike">
                    <a:solidFill>
                      <a:schemeClr val="bg1"/>
                    </a:solidFill>
                    <a:latin typeface="Arial"/>
                    <a:cs typeface="Arial"/>
                  </a:rPr>
                  <a:pPr algn="l"/>
                  <a:t>Licensing</a:t>
                </a:fld>
                <a:endParaRPr lang="en-IN" sz="1400">
                  <a:solidFill>
                    <a:schemeClr val="bg1"/>
                  </a:solidFill>
                  <a:latin typeface="Avenir"/>
                </a:endParaRPr>
              </a:p>
            </xdr:txBody>
          </xdr:sp>
          <xdr:sp macro="" textlink="Pivot!I10">
            <xdr:nvSpPr>
              <xdr:cNvPr id="30" name="Rectangle 29">
                <a:extLst>
                  <a:ext uri="{FF2B5EF4-FFF2-40B4-BE49-F238E27FC236}">
                    <a16:creationId xmlns:a16="http://schemas.microsoft.com/office/drawing/2014/main" id="{0E9F0759-88B2-2DD9-61F9-25529CDF56B7}"/>
                  </a:ext>
                </a:extLst>
              </xdr:cNvPr>
              <xdr:cNvSpPr/>
            </xdr:nvSpPr>
            <xdr:spPr>
              <a:xfrm>
                <a:off x="246281" y="6409301"/>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D6E8978A-0D4F-44E6-8599-7043D354F065}" type="TxLink">
                  <a:rPr lang="en-US" sz="1050" b="0" i="0" u="none" strike="noStrike">
                    <a:solidFill>
                      <a:schemeClr val="bg1"/>
                    </a:solidFill>
                    <a:latin typeface="Arial"/>
                    <a:cs typeface="Arial"/>
                  </a:rPr>
                  <a:pPr algn="l"/>
                  <a:t>Asset sale</a:t>
                </a:fld>
                <a:endParaRPr lang="en-IN" sz="1400">
                  <a:solidFill>
                    <a:schemeClr val="bg1"/>
                  </a:solidFill>
                  <a:latin typeface="Avenir"/>
                </a:endParaRPr>
              </a:p>
            </xdr:txBody>
          </xdr:sp>
          <xdr:sp macro="" textlink="Pivot!I9">
            <xdr:nvSpPr>
              <xdr:cNvPr id="36" name="Rectangle 35">
                <a:extLst>
                  <a:ext uri="{FF2B5EF4-FFF2-40B4-BE49-F238E27FC236}">
                    <a16:creationId xmlns:a16="http://schemas.microsoft.com/office/drawing/2014/main" id="{44076435-1A69-B5D8-03DA-0F2D3950A826}"/>
                  </a:ext>
                </a:extLst>
              </xdr:cNvPr>
              <xdr:cNvSpPr/>
            </xdr:nvSpPr>
            <xdr:spPr>
              <a:xfrm>
                <a:off x="246281" y="6664664"/>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411D76A-63E0-45A3-BF9B-FA2C2E5BE61C}" type="TxLink">
                  <a:rPr lang="en-US" sz="1050" b="0" i="0" u="none" strike="noStrike">
                    <a:solidFill>
                      <a:schemeClr val="bg1"/>
                    </a:solidFill>
                    <a:latin typeface="Arial"/>
                    <a:cs typeface="Arial"/>
                  </a:rPr>
                  <a:pPr algn="l"/>
                  <a:t>Advertising</a:t>
                </a:fld>
                <a:endParaRPr lang="en-IN" sz="1400">
                  <a:solidFill>
                    <a:schemeClr val="bg1"/>
                  </a:solidFill>
                  <a:latin typeface="Avenir"/>
                </a:endParaRPr>
              </a:p>
            </xdr:txBody>
          </xdr:sp>
        </xdr:grpSp>
        <xdr:grpSp>
          <xdr:nvGrpSpPr>
            <xdr:cNvPr id="49" name="Group 48">
              <a:extLst>
                <a:ext uri="{FF2B5EF4-FFF2-40B4-BE49-F238E27FC236}">
                  <a16:creationId xmlns:a16="http://schemas.microsoft.com/office/drawing/2014/main" id="{21418567-2173-93BF-21AE-0BB63E9CD47A}"/>
                </a:ext>
              </a:extLst>
            </xdr:cNvPr>
            <xdr:cNvGrpSpPr/>
          </xdr:nvGrpSpPr>
          <xdr:grpSpPr>
            <a:xfrm>
              <a:off x="1358192" y="5387841"/>
              <a:ext cx="1282032" cy="1556519"/>
              <a:chOff x="1373730" y="5395617"/>
              <a:chExt cx="1282032" cy="1556519"/>
            </a:xfrm>
          </xdr:grpSpPr>
          <xdr:sp macro="" textlink="Pivot!P5">
            <xdr:nvSpPr>
              <xdr:cNvPr id="43" name="Rectangle 42">
                <a:extLst>
                  <a:ext uri="{FF2B5EF4-FFF2-40B4-BE49-F238E27FC236}">
                    <a16:creationId xmlns:a16="http://schemas.microsoft.com/office/drawing/2014/main" id="{FF2BDCEC-7FAC-942D-4A67-073E4E398042}"/>
                  </a:ext>
                </a:extLst>
              </xdr:cNvPr>
              <xdr:cNvSpPr/>
            </xdr:nvSpPr>
            <xdr:spPr>
              <a:xfrm>
                <a:off x="1373730" y="5395617"/>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324D740-ECAF-4382-AF4E-FF73C79C9709}" type="TxLink">
                  <a:rPr lang="en-US" sz="1100" b="0" i="0" u="none" strike="noStrike">
                    <a:solidFill>
                      <a:schemeClr val="bg1"/>
                    </a:solidFill>
                    <a:latin typeface="Arial"/>
                    <a:cs typeface="Arial"/>
                  </a:rPr>
                  <a:pPr algn="l"/>
                  <a:t>11%</a:t>
                </a:fld>
                <a:endParaRPr lang="en-IN" sz="1400">
                  <a:solidFill>
                    <a:schemeClr val="bg1"/>
                  </a:solidFill>
                  <a:latin typeface="Avenir"/>
                </a:endParaRPr>
              </a:p>
            </xdr:txBody>
          </xdr:sp>
          <xdr:sp macro="" textlink="Pivot!P6">
            <xdr:nvSpPr>
              <xdr:cNvPr id="44" name="Rectangle 43">
                <a:extLst>
                  <a:ext uri="{FF2B5EF4-FFF2-40B4-BE49-F238E27FC236}">
                    <a16:creationId xmlns:a16="http://schemas.microsoft.com/office/drawing/2014/main" id="{705A9718-150F-0FC8-D1C5-6A070CC79106}"/>
                  </a:ext>
                </a:extLst>
              </xdr:cNvPr>
              <xdr:cNvSpPr/>
            </xdr:nvSpPr>
            <xdr:spPr>
              <a:xfrm>
                <a:off x="1373730" y="5650982"/>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FE4CA7E-51D3-4C01-8DA6-41332F50EE28}" type="TxLink">
                  <a:rPr lang="en-US" sz="1100" b="0" i="0" u="none" strike="noStrike">
                    <a:solidFill>
                      <a:schemeClr val="bg1"/>
                    </a:solidFill>
                    <a:latin typeface="Arial"/>
                    <a:cs typeface="Arial"/>
                  </a:rPr>
                  <a:pPr algn="l"/>
                  <a:t>8%</a:t>
                </a:fld>
                <a:endParaRPr lang="en-IN" sz="1400">
                  <a:solidFill>
                    <a:schemeClr val="bg1"/>
                  </a:solidFill>
                  <a:latin typeface="Avenir"/>
                </a:endParaRPr>
              </a:p>
            </xdr:txBody>
          </xdr:sp>
          <xdr:sp macro="" textlink="Pivot!P7">
            <xdr:nvSpPr>
              <xdr:cNvPr id="45" name="Rectangle 44">
                <a:extLst>
                  <a:ext uri="{FF2B5EF4-FFF2-40B4-BE49-F238E27FC236}">
                    <a16:creationId xmlns:a16="http://schemas.microsoft.com/office/drawing/2014/main" id="{B5ABDDB4-EB22-8D7C-BC67-434B1729B241}"/>
                  </a:ext>
                </a:extLst>
              </xdr:cNvPr>
              <xdr:cNvSpPr/>
            </xdr:nvSpPr>
            <xdr:spPr>
              <a:xfrm>
                <a:off x="1373730" y="5906347"/>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D5115C4-BD78-4FC1-8409-425A8F0ABD89}" type="TxLink">
                  <a:rPr lang="en-US" sz="1100" b="0" i="0" u="none" strike="noStrike">
                    <a:solidFill>
                      <a:schemeClr val="bg1"/>
                    </a:solidFill>
                    <a:latin typeface="Arial"/>
                    <a:cs typeface="Arial"/>
                  </a:rPr>
                  <a:pPr algn="l"/>
                  <a:t>19%</a:t>
                </a:fld>
                <a:endParaRPr lang="en-IN" sz="1400">
                  <a:solidFill>
                    <a:schemeClr val="bg1"/>
                  </a:solidFill>
                  <a:latin typeface="Avenir"/>
                </a:endParaRPr>
              </a:p>
            </xdr:txBody>
          </xdr:sp>
          <xdr:sp macro="" textlink="Pivot!P8">
            <xdr:nvSpPr>
              <xdr:cNvPr id="46" name="Rectangle 45">
                <a:extLst>
                  <a:ext uri="{FF2B5EF4-FFF2-40B4-BE49-F238E27FC236}">
                    <a16:creationId xmlns:a16="http://schemas.microsoft.com/office/drawing/2014/main" id="{E59753C8-3F03-5CD6-E3DB-C0AAC36A3EA2}"/>
                  </a:ext>
                </a:extLst>
              </xdr:cNvPr>
              <xdr:cNvSpPr/>
            </xdr:nvSpPr>
            <xdr:spPr>
              <a:xfrm>
                <a:off x="1373730" y="6161712"/>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840621E-2A7C-4D8C-8286-7811E52A0B38}" type="TxLink">
                  <a:rPr lang="en-US" sz="1100" b="0" i="0" u="none" strike="noStrike">
                    <a:solidFill>
                      <a:schemeClr val="bg1"/>
                    </a:solidFill>
                    <a:latin typeface="Arial"/>
                    <a:cs typeface="Arial"/>
                  </a:rPr>
                  <a:pPr algn="l"/>
                  <a:t>38%</a:t>
                </a:fld>
                <a:endParaRPr lang="en-IN" sz="1400">
                  <a:solidFill>
                    <a:schemeClr val="bg1"/>
                  </a:solidFill>
                  <a:latin typeface="Avenir"/>
                </a:endParaRPr>
              </a:p>
            </xdr:txBody>
          </xdr:sp>
          <xdr:sp macro="" textlink="Pivot!P9">
            <xdr:nvSpPr>
              <xdr:cNvPr id="47" name="Rectangle 46">
                <a:extLst>
                  <a:ext uri="{FF2B5EF4-FFF2-40B4-BE49-F238E27FC236}">
                    <a16:creationId xmlns:a16="http://schemas.microsoft.com/office/drawing/2014/main" id="{22D56FEF-3507-B882-CE9B-16D8FB0C5F43}"/>
                  </a:ext>
                </a:extLst>
              </xdr:cNvPr>
              <xdr:cNvSpPr/>
            </xdr:nvSpPr>
            <xdr:spPr>
              <a:xfrm>
                <a:off x="1373730" y="6417077"/>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250F02F-36D8-402B-8727-4BFC55348710}" type="TxLink">
                  <a:rPr lang="en-US" sz="1100" b="0" i="0" u="none" strike="noStrike">
                    <a:solidFill>
                      <a:schemeClr val="bg1"/>
                    </a:solidFill>
                    <a:latin typeface="Arial"/>
                    <a:cs typeface="Arial"/>
                  </a:rPr>
                  <a:pPr algn="l"/>
                  <a:t>5%</a:t>
                </a:fld>
                <a:endParaRPr lang="en-IN" sz="1400">
                  <a:solidFill>
                    <a:schemeClr val="bg1"/>
                  </a:solidFill>
                  <a:latin typeface="Avenir"/>
                </a:endParaRPr>
              </a:p>
            </xdr:txBody>
          </xdr:sp>
          <xdr:sp macro="" textlink="Pivot!P10">
            <xdr:nvSpPr>
              <xdr:cNvPr id="48" name="Rectangle 47">
                <a:extLst>
                  <a:ext uri="{FF2B5EF4-FFF2-40B4-BE49-F238E27FC236}">
                    <a16:creationId xmlns:a16="http://schemas.microsoft.com/office/drawing/2014/main" id="{9BC1C050-093A-8861-F11E-78B6C05E8EC2}"/>
                  </a:ext>
                </a:extLst>
              </xdr:cNvPr>
              <xdr:cNvSpPr/>
            </xdr:nvSpPr>
            <xdr:spPr>
              <a:xfrm>
                <a:off x="1373730" y="6672440"/>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D956044-D788-45E6-849D-E741DB9C2E05}" type="TxLink">
                  <a:rPr lang="en-US" sz="1100" b="0" i="0" u="none" strike="noStrike">
                    <a:solidFill>
                      <a:schemeClr val="bg1"/>
                    </a:solidFill>
                    <a:latin typeface="Arial"/>
                    <a:cs typeface="Arial"/>
                  </a:rPr>
                  <a:pPr algn="l"/>
                  <a:t>19%</a:t>
                </a:fld>
                <a:endParaRPr lang="en-IN" sz="1400">
                  <a:solidFill>
                    <a:schemeClr val="bg1"/>
                  </a:solidFill>
                  <a:latin typeface="Avenir"/>
                </a:endParaRPr>
              </a:p>
            </xdr:txBody>
          </xdr:sp>
        </xdr:grpSp>
        <xdr:grpSp>
          <xdr:nvGrpSpPr>
            <xdr:cNvPr id="53" name="Group 52">
              <a:extLst>
                <a:ext uri="{FF2B5EF4-FFF2-40B4-BE49-F238E27FC236}">
                  <a16:creationId xmlns:a16="http://schemas.microsoft.com/office/drawing/2014/main" id="{966148F3-05A6-28A8-67BD-58D46F7BCEE4}"/>
                </a:ext>
              </a:extLst>
            </xdr:cNvPr>
            <xdr:cNvGrpSpPr/>
          </xdr:nvGrpSpPr>
          <xdr:grpSpPr>
            <a:xfrm>
              <a:off x="2019113" y="5387843"/>
              <a:ext cx="1282032" cy="1556519"/>
              <a:chOff x="1373730" y="5395617"/>
              <a:chExt cx="1282032" cy="1556519"/>
            </a:xfrm>
          </xdr:grpSpPr>
          <xdr:sp macro="" textlink="Pivot!O5">
            <xdr:nvSpPr>
              <xdr:cNvPr id="54" name="Rectangle 53">
                <a:extLst>
                  <a:ext uri="{FF2B5EF4-FFF2-40B4-BE49-F238E27FC236}">
                    <a16:creationId xmlns:a16="http://schemas.microsoft.com/office/drawing/2014/main" id="{C216ECFF-9A8B-24F5-3F81-4CD3B8B426F7}"/>
                  </a:ext>
                </a:extLst>
              </xdr:cNvPr>
              <xdr:cNvSpPr/>
            </xdr:nvSpPr>
            <xdr:spPr>
              <a:xfrm>
                <a:off x="1373730" y="5395617"/>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E3E1340-22F1-4EC6-A914-0B3E691AF936}" type="TxLink">
                  <a:rPr lang="en-US" sz="1100" b="0" i="0" u="none" strike="noStrike">
                    <a:solidFill>
                      <a:schemeClr val="bg1"/>
                    </a:solidFill>
                    <a:latin typeface="Arial"/>
                    <a:cs typeface="Arial"/>
                  </a:rPr>
                  <a:pPr algn="l"/>
                  <a:t> 27,828 </a:t>
                </a:fld>
                <a:endParaRPr lang="en-IN" sz="1400">
                  <a:solidFill>
                    <a:schemeClr val="bg1"/>
                  </a:solidFill>
                  <a:latin typeface="Avenir"/>
                </a:endParaRPr>
              </a:p>
            </xdr:txBody>
          </xdr:sp>
          <xdr:sp macro="" textlink="Pivot!O6">
            <xdr:nvSpPr>
              <xdr:cNvPr id="55" name="Rectangle 54">
                <a:extLst>
                  <a:ext uri="{FF2B5EF4-FFF2-40B4-BE49-F238E27FC236}">
                    <a16:creationId xmlns:a16="http://schemas.microsoft.com/office/drawing/2014/main" id="{27CB71C8-77DC-00E9-8E99-DD720BB745EF}"/>
                  </a:ext>
                </a:extLst>
              </xdr:cNvPr>
              <xdr:cNvSpPr/>
            </xdr:nvSpPr>
            <xdr:spPr>
              <a:xfrm>
                <a:off x="1373730" y="5650982"/>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1CC635B-1983-498D-A9FF-3EAF86A68D19}" type="TxLink">
                  <a:rPr lang="en-US" sz="1100" b="0" i="0" u="none" strike="noStrike">
                    <a:solidFill>
                      <a:schemeClr val="bg1"/>
                    </a:solidFill>
                    <a:latin typeface="Arial"/>
                    <a:cs typeface="Arial"/>
                  </a:rPr>
                  <a:pPr algn="l"/>
                  <a:t> 21,245 </a:t>
                </a:fld>
                <a:endParaRPr lang="en-IN" sz="1400">
                  <a:solidFill>
                    <a:schemeClr val="bg1"/>
                  </a:solidFill>
                  <a:latin typeface="Avenir"/>
                </a:endParaRPr>
              </a:p>
            </xdr:txBody>
          </xdr:sp>
          <xdr:sp macro="" textlink="Pivot!O7">
            <xdr:nvSpPr>
              <xdr:cNvPr id="56" name="Rectangle 55">
                <a:extLst>
                  <a:ext uri="{FF2B5EF4-FFF2-40B4-BE49-F238E27FC236}">
                    <a16:creationId xmlns:a16="http://schemas.microsoft.com/office/drawing/2014/main" id="{1B91D282-598C-072F-E199-1135EBC38C10}"/>
                  </a:ext>
                </a:extLst>
              </xdr:cNvPr>
              <xdr:cNvSpPr/>
            </xdr:nvSpPr>
            <xdr:spPr>
              <a:xfrm>
                <a:off x="1373730" y="5906347"/>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4D8FF70-A62A-433B-92C0-5B70CA85EF73}" type="TxLink">
                  <a:rPr lang="en-US" sz="1100" b="0" i="0" u="none" strike="noStrike">
                    <a:solidFill>
                      <a:schemeClr val="bg1"/>
                    </a:solidFill>
                    <a:latin typeface="Arial"/>
                    <a:cs typeface="Arial"/>
                  </a:rPr>
                  <a:pPr algn="l"/>
                  <a:t> 50,849 </a:t>
                </a:fld>
                <a:endParaRPr lang="en-IN" sz="1400">
                  <a:solidFill>
                    <a:schemeClr val="bg1"/>
                  </a:solidFill>
                  <a:latin typeface="Avenir"/>
                </a:endParaRPr>
              </a:p>
            </xdr:txBody>
          </xdr:sp>
          <xdr:sp macro="" textlink="Pivot!O8">
            <xdr:nvSpPr>
              <xdr:cNvPr id="57" name="Rectangle 56">
                <a:extLst>
                  <a:ext uri="{FF2B5EF4-FFF2-40B4-BE49-F238E27FC236}">
                    <a16:creationId xmlns:a16="http://schemas.microsoft.com/office/drawing/2014/main" id="{83E8B6FF-2CB9-8B10-CCA2-28A45D89E55C}"/>
                  </a:ext>
                </a:extLst>
              </xdr:cNvPr>
              <xdr:cNvSpPr/>
            </xdr:nvSpPr>
            <xdr:spPr>
              <a:xfrm>
                <a:off x="1373730" y="6161712"/>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E1A4E6E-56A2-4DB5-A5EA-7234AF1F84E3}" type="TxLink">
                  <a:rPr lang="en-US" sz="1100" b="0" i="0" u="none" strike="noStrike">
                    <a:solidFill>
                      <a:schemeClr val="bg1"/>
                    </a:solidFill>
                    <a:latin typeface="Arial"/>
                    <a:cs typeface="Arial"/>
                  </a:rPr>
                  <a:pPr algn="l"/>
                  <a:t> 98,365 </a:t>
                </a:fld>
                <a:endParaRPr lang="en-IN" sz="1400">
                  <a:solidFill>
                    <a:schemeClr val="bg1"/>
                  </a:solidFill>
                  <a:latin typeface="Avenir"/>
                </a:endParaRPr>
              </a:p>
            </xdr:txBody>
          </xdr:sp>
          <xdr:sp macro="" textlink="Pivot!O9">
            <xdr:nvSpPr>
              <xdr:cNvPr id="58" name="Rectangle 57">
                <a:extLst>
                  <a:ext uri="{FF2B5EF4-FFF2-40B4-BE49-F238E27FC236}">
                    <a16:creationId xmlns:a16="http://schemas.microsoft.com/office/drawing/2014/main" id="{4DC0E116-F64B-5C45-FC81-32A0FDE3400E}"/>
                  </a:ext>
                </a:extLst>
              </xdr:cNvPr>
              <xdr:cNvSpPr/>
            </xdr:nvSpPr>
            <xdr:spPr>
              <a:xfrm>
                <a:off x="1373730" y="6417077"/>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FBD9C55-86B2-4DD9-B331-4B7A62E9A017}" type="TxLink">
                  <a:rPr lang="en-US" sz="1100" b="0" i="0" u="none" strike="noStrike">
                    <a:solidFill>
                      <a:schemeClr val="bg1"/>
                    </a:solidFill>
                    <a:latin typeface="Arial"/>
                    <a:cs typeface="Arial"/>
                  </a:rPr>
                  <a:pPr algn="l"/>
                  <a:t> 12,774 </a:t>
                </a:fld>
                <a:endParaRPr lang="en-IN" sz="1400">
                  <a:solidFill>
                    <a:schemeClr val="bg1"/>
                  </a:solidFill>
                  <a:latin typeface="Avenir"/>
                </a:endParaRPr>
              </a:p>
            </xdr:txBody>
          </xdr:sp>
          <xdr:sp macro="" textlink="Pivot!O10">
            <xdr:nvSpPr>
              <xdr:cNvPr id="59" name="Rectangle 58">
                <a:extLst>
                  <a:ext uri="{FF2B5EF4-FFF2-40B4-BE49-F238E27FC236}">
                    <a16:creationId xmlns:a16="http://schemas.microsoft.com/office/drawing/2014/main" id="{BBA4E8AE-4EBB-357F-E100-EA98C7262760}"/>
                  </a:ext>
                </a:extLst>
              </xdr:cNvPr>
              <xdr:cNvSpPr/>
            </xdr:nvSpPr>
            <xdr:spPr>
              <a:xfrm>
                <a:off x="1373730" y="6672440"/>
                <a:ext cx="1282032" cy="2796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B001A41-EED7-4223-A413-65BC0C84AC60}" type="TxLink">
                  <a:rPr lang="en-US" sz="1100" b="0" i="0" u="none" strike="noStrike">
                    <a:solidFill>
                      <a:schemeClr val="bg1"/>
                    </a:solidFill>
                    <a:latin typeface="Arial"/>
                    <a:cs typeface="Arial"/>
                  </a:rPr>
                  <a:pPr algn="l"/>
                  <a:t> 50,406 </a:t>
                </a:fld>
                <a:endParaRPr lang="en-IN" sz="1400">
                  <a:solidFill>
                    <a:schemeClr val="bg1"/>
                  </a:solidFill>
                  <a:latin typeface="Avenir"/>
                </a:endParaRPr>
              </a:p>
            </xdr:txBody>
          </xdr:sp>
        </xdr:grpSp>
        <xdr:grpSp>
          <xdr:nvGrpSpPr>
            <xdr:cNvPr id="67" name="Group 66">
              <a:extLst>
                <a:ext uri="{FF2B5EF4-FFF2-40B4-BE49-F238E27FC236}">
                  <a16:creationId xmlns:a16="http://schemas.microsoft.com/office/drawing/2014/main" id="{81A52AAF-62D1-9A23-D9FA-22FF40BBDF7F}"/>
                </a:ext>
              </a:extLst>
            </xdr:cNvPr>
            <xdr:cNvGrpSpPr/>
          </xdr:nvGrpSpPr>
          <xdr:grpSpPr>
            <a:xfrm>
              <a:off x="144394" y="5442858"/>
              <a:ext cx="170517" cy="1437640"/>
              <a:chOff x="128842" y="5450634"/>
              <a:chExt cx="170517" cy="1437640"/>
            </a:xfrm>
          </xdr:grpSpPr>
          <xdr:sp macro="" textlink="">
            <xdr:nvSpPr>
              <xdr:cNvPr id="60" name="Rectangle 59">
                <a:extLst>
                  <a:ext uri="{FF2B5EF4-FFF2-40B4-BE49-F238E27FC236}">
                    <a16:creationId xmlns:a16="http://schemas.microsoft.com/office/drawing/2014/main" id="{3C51D9AC-917F-91FC-C9C9-D5B50012486C}"/>
                  </a:ext>
                </a:extLst>
              </xdr:cNvPr>
              <xdr:cNvSpPr/>
            </xdr:nvSpPr>
            <xdr:spPr>
              <a:xfrm>
                <a:off x="134674" y="5450634"/>
                <a:ext cx="164685" cy="1624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B"/>
                    </a:solidFill>
                    <a:latin typeface="Avenir"/>
                    <a:sym typeface="Symbol" panose="05050102010706020507" pitchFamily="18" charset="2"/>
                  </a:rPr>
                  <a:t></a:t>
                </a:r>
                <a:endParaRPr lang="en-IN" sz="1400">
                  <a:solidFill>
                    <a:srgbClr val="DD115B"/>
                  </a:solidFill>
                  <a:latin typeface="Avenir"/>
                </a:endParaRPr>
              </a:p>
            </xdr:txBody>
          </xdr:sp>
          <xdr:sp macro="" textlink="">
            <xdr:nvSpPr>
              <xdr:cNvPr id="61" name="Rectangle 60">
                <a:extLst>
                  <a:ext uri="{FF2B5EF4-FFF2-40B4-BE49-F238E27FC236}">
                    <a16:creationId xmlns:a16="http://schemas.microsoft.com/office/drawing/2014/main" id="{51630CD9-6C5A-4F31-88A4-FD0C32641DBA}"/>
                  </a:ext>
                </a:extLst>
              </xdr:cNvPr>
              <xdr:cNvSpPr/>
            </xdr:nvSpPr>
            <xdr:spPr>
              <a:xfrm>
                <a:off x="134674" y="5696339"/>
                <a:ext cx="164685" cy="1624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B"/>
                    </a:solidFill>
                    <a:latin typeface="Avenir"/>
                    <a:sym typeface="Symbol" panose="05050102010706020507" pitchFamily="18" charset="2"/>
                  </a:rPr>
                  <a:t></a:t>
                </a:r>
                <a:endParaRPr lang="en-IN" sz="1400">
                  <a:solidFill>
                    <a:srgbClr val="DD115B"/>
                  </a:solidFill>
                  <a:latin typeface="Avenir"/>
                </a:endParaRPr>
              </a:p>
            </xdr:txBody>
          </xdr:sp>
          <xdr:sp macro="" textlink="">
            <xdr:nvSpPr>
              <xdr:cNvPr id="62" name="Rectangle 61">
                <a:extLst>
                  <a:ext uri="{FF2B5EF4-FFF2-40B4-BE49-F238E27FC236}">
                    <a16:creationId xmlns:a16="http://schemas.microsoft.com/office/drawing/2014/main" id="{00886F32-EC8F-4BFF-A83D-83932A855C7C}"/>
                  </a:ext>
                </a:extLst>
              </xdr:cNvPr>
              <xdr:cNvSpPr/>
            </xdr:nvSpPr>
            <xdr:spPr>
              <a:xfrm>
                <a:off x="128842" y="5957596"/>
                <a:ext cx="164685" cy="1624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B"/>
                    </a:solidFill>
                    <a:latin typeface="Avenir"/>
                    <a:sym typeface="Symbol" panose="05050102010706020507" pitchFamily="18" charset="2"/>
                  </a:rPr>
                  <a:t></a:t>
                </a:r>
                <a:endParaRPr lang="en-IN" sz="1400">
                  <a:solidFill>
                    <a:srgbClr val="DD115B"/>
                  </a:solidFill>
                  <a:latin typeface="Avenir"/>
                </a:endParaRPr>
              </a:p>
            </xdr:txBody>
          </xdr:sp>
          <xdr:sp macro="" textlink="">
            <xdr:nvSpPr>
              <xdr:cNvPr id="63" name="Rectangle 62">
                <a:extLst>
                  <a:ext uri="{FF2B5EF4-FFF2-40B4-BE49-F238E27FC236}">
                    <a16:creationId xmlns:a16="http://schemas.microsoft.com/office/drawing/2014/main" id="{6E84854B-C16F-4905-A65D-1CB9ED1CCF8A}"/>
                  </a:ext>
                </a:extLst>
              </xdr:cNvPr>
              <xdr:cNvSpPr/>
            </xdr:nvSpPr>
            <xdr:spPr>
              <a:xfrm>
                <a:off x="130786" y="6211078"/>
                <a:ext cx="164685" cy="1624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B"/>
                    </a:solidFill>
                    <a:latin typeface="Avenir"/>
                    <a:sym typeface="Symbol" panose="05050102010706020507" pitchFamily="18" charset="2"/>
                  </a:rPr>
                  <a:t></a:t>
                </a:r>
                <a:endParaRPr lang="en-IN" sz="1400">
                  <a:solidFill>
                    <a:srgbClr val="DD115B"/>
                  </a:solidFill>
                  <a:latin typeface="Avenir"/>
                </a:endParaRPr>
              </a:p>
            </xdr:txBody>
          </xdr:sp>
          <xdr:sp macro="" textlink="">
            <xdr:nvSpPr>
              <xdr:cNvPr id="64" name="Rectangle 63">
                <a:extLst>
                  <a:ext uri="{FF2B5EF4-FFF2-40B4-BE49-F238E27FC236}">
                    <a16:creationId xmlns:a16="http://schemas.microsoft.com/office/drawing/2014/main" id="{FE1DC504-315E-4E0F-9DA2-64B93879C5FC}"/>
                  </a:ext>
                </a:extLst>
              </xdr:cNvPr>
              <xdr:cNvSpPr/>
            </xdr:nvSpPr>
            <xdr:spPr>
              <a:xfrm>
                <a:off x="134674" y="6464561"/>
                <a:ext cx="164685" cy="1624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B"/>
                    </a:solidFill>
                    <a:latin typeface="Avenir"/>
                    <a:sym typeface="Symbol" panose="05050102010706020507" pitchFamily="18" charset="2"/>
                  </a:rPr>
                  <a:t></a:t>
                </a:r>
                <a:endParaRPr lang="en-IN" sz="1400">
                  <a:solidFill>
                    <a:srgbClr val="DD115B"/>
                  </a:solidFill>
                  <a:latin typeface="Avenir"/>
                </a:endParaRPr>
              </a:p>
            </xdr:txBody>
          </xdr:sp>
          <xdr:sp macro="" textlink="">
            <xdr:nvSpPr>
              <xdr:cNvPr id="65" name="Rectangle 64">
                <a:extLst>
                  <a:ext uri="{FF2B5EF4-FFF2-40B4-BE49-F238E27FC236}">
                    <a16:creationId xmlns:a16="http://schemas.microsoft.com/office/drawing/2014/main" id="{5BBC2EEB-3A48-4C0C-AED7-92C3623F8E13}"/>
                  </a:ext>
                </a:extLst>
              </xdr:cNvPr>
              <xdr:cNvSpPr/>
            </xdr:nvSpPr>
            <xdr:spPr>
              <a:xfrm>
                <a:off x="128842" y="6725818"/>
                <a:ext cx="164685" cy="1624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B"/>
                    </a:solidFill>
                    <a:latin typeface="Avenir"/>
                    <a:sym typeface="Symbol" panose="05050102010706020507" pitchFamily="18" charset="2"/>
                  </a:rPr>
                  <a:t></a:t>
                </a:r>
                <a:endParaRPr lang="en-IN" sz="1400">
                  <a:solidFill>
                    <a:srgbClr val="DD115B"/>
                  </a:solidFill>
                  <a:latin typeface="Avenir"/>
                </a:endParaRPr>
              </a:p>
            </xdr:txBody>
          </xdr:sp>
        </xdr:grpSp>
      </xdr:grpSp>
    </xdr:grpSp>
    <xdr:clientData/>
  </xdr:twoCellAnchor>
  <xdr:twoCellAnchor editAs="absolute">
    <xdr:from>
      <xdr:col>20</xdr:col>
      <xdr:colOff>1368</xdr:colOff>
      <xdr:row>5</xdr:row>
      <xdr:rowOff>101027</xdr:rowOff>
    </xdr:from>
    <xdr:to>
      <xdr:col>22</xdr:col>
      <xdr:colOff>251067</xdr:colOff>
      <xdr:row>39</xdr:row>
      <xdr:rowOff>10610</xdr:rowOff>
    </xdr:to>
    <xdr:grpSp>
      <xdr:nvGrpSpPr>
        <xdr:cNvPr id="121" name="Group 120">
          <a:extLst>
            <a:ext uri="{FF2B5EF4-FFF2-40B4-BE49-F238E27FC236}">
              <a16:creationId xmlns:a16="http://schemas.microsoft.com/office/drawing/2014/main" id="{14B8E48C-6D3E-6E79-86B2-4C64891C6929}"/>
            </a:ext>
          </a:extLst>
        </xdr:cNvPr>
        <xdr:cNvGrpSpPr/>
      </xdr:nvGrpSpPr>
      <xdr:grpSpPr>
        <a:xfrm>
          <a:off x="12193368" y="1026313"/>
          <a:ext cx="1468899" cy="6201526"/>
          <a:chOff x="12154786" y="605104"/>
          <a:chExt cx="1465040" cy="6140236"/>
        </a:xfrm>
      </xdr:grpSpPr>
      <xdr:grpSp>
        <xdr:nvGrpSpPr>
          <xdr:cNvPr id="118" name="Group 117">
            <a:extLst>
              <a:ext uri="{FF2B5EF4-FFF2-40B4-BE49-F238E27FC236}">
                <a16:creationId xmlns:a16="http://schemas.microsoft.com/office/drawing/2014/main" id="{1D933D35-6057-9193-BD5A-57CB9AE7652C}"/>
              </a:ext>
            </a:extLst>
          </xdr:cNvPr>
          <xdr:cNvGrpSpPr/>
        </xdr:nvGrpSpPr>
        <xdr:grpSpPr>
          <a:xfrm>
            <a:off x="12364191" y="605104"/>
            <a:ext cx="969063" cy="1134942"/>
            <a:chOff x="12438338" y="904118"/>
            <a:chExt cx="969063" cy="1134942"/>
          </a:xfrm>
        </xdr:grpSpPr>
        <xdr:sp macro="" textlink="">
          <xdr:nvSpPr>
            <xdr:cNvPr id="73" name="Rectangle: Rounded Corners 72">
              <a:extLst>
                <a:ext uri="{FF2B5EF4-FFF2-40B4-BE49-F238E27FC236}">
                  <a16:creationId xmlns:a16="http://schemas.microsoft.com/office/drawing/2014/main" id="{44D7784C-13A3-82AA-BB10-526966A957F1}"/>
                </a:ext>
              </a:extLst>
            </xdr:cNvPr>
            <xdr:cNvSpPr/>
          </xdr:nvSpPr>
          <xdr:spPr>
            <a:xfrm>
              <a:off x="12503780" y="904118"/>
              <a:ext cx="879438" cy="1119696"/>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9" name="Rectangle 78">
              <a:extLst>
                <a:ext uri="{FF2B5EF4-FFF2-40B4-BE49-F238E27FC236}">
                  <a16:creationId xmlns:a16="http://schemas.microsoft.com/office/drawing/2014/main" id="{1E62823E-42B7-413C-AE5E-3C12326BB812}"/>
                </a:ext>
              </a:extLst>
            </xdr:cNvPr>
            <xdr:cNvSpPr/>
          </xdr:nvSpPr>
          <xdr:spPr>
            <a:xfrm>
              <a:off x="12457044" y="1543956"/>
              <a:ext cx="950357" cy="4951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bg1"/>
                  </a:solidFill>
                  <a:latin typeface="+mn-lt"/>
                  <a:cs typeface="Arial"/>
                </a:rPr>
                <a:t>Average</a:t>
              </a:r>
            </a:p>
            <a:p>
              <a:pPr algn="ctr"/>
              <a:r>
                <a:rPr lang="en-US" sz="1050" b="1" i="0" u="none" strike="noStrike">
                  <a:solidFill>
                    <a:schemeClr val="bg1">
                      <a:lumMod val="65000"/>
                    </a:schemeClr>
                  </a:solidFill>
                  <a:latin typeface="+mn-lt"/>
                  <a:cs typeface="Arial"/>
                </a:rPr>
                <a:t> </a:t>
              </a:r>
              <a:r>
                <a:rPr lang="en-US" sz="800" b="1" i="0" u="none" strike="noStrike">
                  <a:solidFill>
                    <a:schemeClr val="bg1"/>
                  </a:solidFill>
                  <a:latin typeface="+mn-lt"/>
                  <a:cs typeface="Arial"/>
                </a:rPr>
                <a:t>Monthly</a:t>
              </a:r>
              <a:r>
                <a:rPr lang="en-US" sz="800" b="1" i="0" u="none" strike="noStrike">
                  <a:solidFill>
                    <a:schemeClr val="bg1">
                      <a:lumMod val="65000"/>
                    </a:schemeClr>
                  </a:solidFill>
                  <a:latin typeface="+mn-lt"/>
                  <a:cs typeface="Arial"/>
                </a:rPr>
                <a:t> </a:t>
              </a:r>
              <a:r>
                <a:rPr lang="en-US" sz="800" b="1" i="0" u="none" strike="noStrike">
                  <a:solidFill>
                    <a:schemeClr val="bg1"/>
                  </a:solidFill>
                  <a:latin typeface="+mn-lt"/>
                  <a:cs typeface="Arial"/>
                </a:rPr>
                <a:t>Income</a:t>
              </a:r>
              <a:endParaRPr lang="en-US" sz="1050" b="1" i="0" u="none" strike="noStrike">
                <a:solidFill>
                  <a:schemeClr val="bg1"/>
                </a:solidFill>
                <a:latin typeface="+mn-lt"/>
                <a:cs typeface="Arial"/>
              </a:endParaRPr>
            </a:p>
          </xdr:txBody>
        </xdr:sp>
        <xdr:sp macro="" textlink="Pivot!AB6">
          <xdr:nvSpPr>
            <xdr:cNvPr id="80" name="Rectangle 79">
              <a:extLst>
                <a:ext uri="{FF2B5EF4-FFF2-40B4-BE49-F238E27FC236}">
                  <a16:creationId xmlns:a16="http://schemas.microsoft.com/office/drawing/2014/main" id="{9BB9BCBD-C3E8-485B-A4C8-45403B2C392E}"/>
                </a:ext>
              </a:extLst>
            </xdr:cNvPr>
            <xdr:cNvSpPr/>
          </xdr:nvSpPr>
          <xdr:spPr>
            <a:xfrm>
              <a:off x="12438338" y="1364470"/>
              <a:ext cx="950357" cy="2188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D6A7CCD-77DA-48CF-8952-9E23D050A31E}" type="TxLink">
                <a:rPr lang="en-US" sz="1800" b="0" i="0" u="none" strike="noStrike">
                  <a:solidFill>
                    <a:schemeClr val="bg1"/>
                  </a:solidFill>
                  <a:latin typeface="+mn-lt"/>
                  <a:cs typeface="Arial"/>
                </a:rPr>
                <a:pPr algn="ctr"/>
                <a:t> 69,079 </a:t>
              </a:fld>
              <a:endParaRPr lang="en-US" sz="1600" b="1" i="0" u="none" strike="noStrike">
                <a:solidFill>
                  <a:schemeClr val="bg1"/>
                </a:solidFill>
                <a:latin typeface="+mn-lt"/>
                <a:cs typeface="Arial"/>
              </a:endParaRPr>
            </a:p>
          </xdr:txBody>
        </xdr:sp>
        <xdr:sp macro="" textlink="Pivot!AB6">
          <xdr:nvSpPr>
            <xdr:cNvPr id="83" name="Rectangle 82">
              <a:extLst>
                <a:ext uri="{FF2B5EF4-FFF2-40B4-BE49-F238E27FC236}">
                  <a16:creationId xmlns:a16="http://schemas.microsoft.com/office/drawing/2014/main" id="{17C08F17-D4B1-4268-B08D-A6A3C7A55034}"/>
                </a:ext>
              </a:extLst>
            </xdr:cNvPr>
            <xdr:cNvSpPr/>
          </xdr:nvSpPr>
          <xdr:spPr>
            <a:xfrm>
              <a:off x="12457039" y="965053"/>
              <a:ext cx="498548" cy="3884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l-GR" sz="1800" b="0">
                  <a:solidFill>
                    <a:schemeClr val="accent4">
                      <a:lumMod val="60000"/>
                      <a:lumOff val="40000"/>
                    </a:schemeClr>
                  </a:solidFill>
                </a:rPr>
                <a:t>Χ̅ </a:t>
              </a:r>
              <a:endParaRPr lang="en-US" sz="1800" b="0" i="0" u="none" strike="noStrike">
                <a:solidFill>
                  <a:schemeClr val="accent4">
                    <a:lumMod val="60000"/>
                    <a:lumOff val="40000"/>
                  </a:schemeClr>
                </a:solidFill>
                <a:latin typeface="+mn-lt"/>
                <a:cs typeface="Arial"/>
              </a:endParaRPr>
            </a:p>
          </xdr:txBody>
        </xdr:sp>
      </xdr:grpSp>
      <xdr:grpSp>
        <xdr:nvGrpSpPr>
          <xdr:cNvPr id="119" name="Group 118">
            <a:extLst>
              <a:ext uri="{FF2B5EF4-FFF2-40B4-BE49-F238E27FC236}">
                <a16:creationId xmlns:a16="http://schemas.microsoft.com/office/drawing/2014/main" id="{B0DBF374-6965-EDB4-FC2F-A46B4795BB40}"/>
              </a:ext>
            </a:extLst>
          </xdr:cNvPr>
          <xdr:cNvGrpSpPr/>
        </xdr:nvGrpSpPr>
        <xdr:grpSpPr>
          <a:xfrm>
            <a:off x="12263396" y="1858761"/>
            <a:ext cx="1246274" cy="2289957"/>
            <a:chOff x="12331823" y="2225294"/>
            <a:chExt cx="1246274" cy="2289957"/>
          </a:xfrm>
        </xdr:grpSpPr>
        <xdr:sp macro="" textlink="">
          <xdr:nvSpPr>
            <xdr:cNvPr id="32" name="Rectangle: Rounded Corners 31">
              <a:extLst>
                <a:ext uri="{FF2B5EF4-FFF2-40B4-BE49-F238E27FC236}">
                  <a16:creationId xmlns:a16="http://schemas.microsoft.com/office/drawing/2014/main" id="{2F2EC13F-194F-1580-08D2-148C5693C670}"/>
                </a:ext>
              </a:extLst>
            </xdr:cNvPr>
            <xdr:cNvSpPr/>
          </xdr:nvSpPr>
          <xdr:spPr>
            <a:xfrm>
              <a:off x="12503780" y="2225294"/>
              <a:ext cx="873819" cy="2289957"/>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37">
              <a:extLst>
                <a:ext uri="{FF2B5EF4-FFF2-40B4-BE49-F238E27FC236}">
                  <a16:creationId xmlns:a16="http://schemas.microsoft.com/office/drawing/2014/main" id="{A6DC1AE6-9181-46D4-B784-B1AE136AF0D3}"/>
                </a:ext>
              </a:extLst>
            </xdr:cNvPr>
            <xdr:cNvSpPr/>
          </xdr:nvSpPr>
          <xdr:spPr>
            <a:xfrm>
              <a:off x="12457044" y="2250923"/>
              <a:ext cx="950357" cy="4710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i="0" u="none" strike="noStrike">
                  <a:solidFill>
                    <a:schemeClr val="bg1"/>
                  </a:solidFill>
                  <a:latin typeface="+mn-lt"/>
                  <a:cs typeface="Arial"/>
                </a:rPr>
                <a:t>Operating</a:t>
              </a:r>
              <a:endParaRPr lang="en-US" sz="1200" b="1" i="0" u="none" strike="noStrike">
                <a:solidFill>
                  <a:schemeClr val="bg1"/>
                </a:solidFill>
                <a:latin typeface="+mn-lt"/>
                <a:cs typeface="Arial"/>
              </a:endParaRPr>
            </a:p>
            <a:p>
              <a:pPr algn="ctr"/>
              <a:r>
                <a:rPr lang="en-US" sz="1050" b="1" i="0" u="none" strike="noStrike">
                  <a:solidFill>
                    <a:schemeClr val="bg1">
                      <a:lumMod val="65000"/>
                    </a:schemeClr>
                  </a:solidFill>
                  <a:latin typeface="+mn-lt"/>
                  <a:cs typeface="Arial"/>
                </a:rPr>
                <a:t> </a:t>
              </a:r>
              <a:r>
                <a:rPr lang="en-US" sz="1400" b="1" i="0" u="none" strike="noStrike">
                  <a:solidFill>
                    <a:schemeClr val="bg1"/>
                  </a:solidFill>
                  <a:latin typeface="+mn-lt"/>
                  <a:cs typeface="Arial"/>
                </a:rPr>
                <a:t>Profits</a:t>
              </a:r>
              <a:endParaRPr lang="en-US" sz="800" b="1" i="0" u="none" strike="noStrike">
                <a:solidFill>
                  <a:schemeClr val="bg1"/>
                </a:solidFill>
                <a:latin typeface="+mn-lt"/>
                <a:cs typeface="Arial"/>
              </a:endParaRPr>
            </a:p>
          </xdr:txBody>
        </xdr:sp>
        <xdr:sp macro="" textlink="Pivot!AH6">
          <xdr:nvSpPr>
            <xdr:cNvPr id="50" name="Rectangle 49">
              <a:extLst>
                <a:ext uri="{FF2B5EF4-FFF2-40B4-BE49-F238E27FC236}">
                  <a16:creationId xmlns:a16="http://schemas.microsoft.com/office/drawing/2014/main" id="{92F09793-BB7C-1C62-A5AB-AFB55B05C2C6}"/>
                </a:ext>
              </a:extLst>
            </xdr:cNvPr>
            <xdr:cNvSpPr/>
          </xdr:nvSpPr>
          <xdr:spPr>
            <a:xfrm>
              <a:off x="12331823" y="4039929"/>
              <a:ext cx="1164013"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71FDE8-7D56-4493-803A-DF0818A32AC4}" type="TxLink">
                <a:rPr lang="en-US" sz="1600" b="0" i="0" u="none" strike="noStrike">
                  <a:solidFill>
                    <a:schemeClr val="bg1"/>
                  </a:solidFill>
                  <a:latin typeface="Arial"/>
                  <a:cs typeface="Arial"/>
                </a:rPr>
                <a:pPr algn="ctr"/>
                <a:t> 1,65,790 </a:t>
              </a:fld>
              <a:endParaRPr lang="en-US" sz="1800" b="1" i="0" u="none" strike="noStrike">
                <a:solidFill>
                  <a:schemeClr val="bg1"/>
                </a:solidFill>
                <a:latin typeface="+mn-lt"/>
                <a:cs typeface="Arial"/>
              </a:endParaRPr>
            </a:p>
          </xdr:txBody>
        </xdr:sp>
        <xdr:graphicFrame macro="">
          <xdr:nvGraphicFramePr>
            <xdr:cNvPr id="41" name="Chart 40">
              <a:extLst>
                <a:ext uri="{FF2B5EF4-FFF2-40B4-BE49-F238E27FC236}">
                  <a16:creationId xmlns:a16="http://schemas.microsoft.com/office/drawing/2014/main" id="{C68B8464-BBA0-4362-9976-F0E640900107}"/>
                </a:ext>
              </a:extLst>
            </xdr:cNvPr>
            <xdr:cNvGraphicFramePr>
              <a:graphicFrameLocks/>
            </xdr:cNvGraphicFramePr>
          </xdr:nvGraphicFramePr>
          <xdr:xfrm>
            <a:off x="12464357" y="2550096"/>
            <a:ext cx="1113740" cy="1649392"/>
          </xdr:xfrm>
          <a:graphic>
            <a:graphicData uri="http://schemas.openxmlformats.org/drawingml/2006/chart">
              <c:chart xmlns:c="http://schemas.openxmlformats.org/drawingml/2006/chart" xmlns:r="http://schemas.openxmlformats.org/officeDocument/2006/relationships" r:id="rId13"/>
            </a:graphicData>
          </a:graphic>
        </xdr:graphicFrame>
      </xdr:grpSp>
      <xdr:grpSp>
        <xdr:nvGrpSpPr>
          <xdr:cNvPr id="120" name="Group 119">
            <a:extLst>
              <a:ext uri="{FF2B5EF4-FFF2-40B4-BE49-F238E27FC236}">
                <a16:creationId xmlns:a16="http://schemas.microsoft.com/office/drawing/2014/main" id="{5367B220-9C72-A4EB-D884-64F620503E23}"/>
              </a:ext>
            </a:extLst>
          </xdr:cNvPr>
          <xdr:cNvGrpSpPr/>
        </xdr:nvGrpSpPr>
        <xdr:grpSpPr>
          <a:xfrm>
            <a:off x="12154786" y="4269322"/>
            <a:ext cx="1465040" cy="2476018"/>
            <a:chOff x="12214112" y="4732308"/>
            <a:chExt cx="1465040" cy="2476018"/>
          </a:xfrm>
        </xdr:grpSpPr>
        <xdr:sp macro="" textlink="">
          <xdr:nvSpPr>
            <xdr:cNvPr id="75" name="Rectangle: Rounded Corners 74">
              <a:extLst>
                <a:ext uri="{FF2B5EF4-FFF2-40B4-BE49-F238E27FC236}">
                  <a16:creationId xmlns:a16="http://schemas.microsoft.com/office/drawing/2014/main" id="{12BE8EFC-F101-EBD9-05D0-B3D7A5BE5CE6}"/>
                </a:ext>
              </a:extLst>
            </xdr:cNvPr>
            <xdr:cNvSpPr/>
          </xdr:nvSpPr>
          <xdr:spPr>
            <a:xfrm>
              <a:off x="12503780" y="4732308"/>
              <a:ext cx="880891" cy="2476018"/>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BM34">
          <xdr:nvSpPr>
            <xdr:cNvPr id="76" name="Rectangle 75">
              <a:extLst>
                <a:ext uri="{FF2B5EF4-FFF2-40B4-BE49-F238E27FC236}">
                  <a16:creationId xmlns:a16="http://schemas.microsoft.com/office/drawing/2014/main" id="{D645F6C0-C77C-8256-B9F8-CE2AC9024C9F}"/>
                </a:ext>
              </a:extLst>
            </xdr:cNvPr>
            <xdr:cNvSpPr/>
          </xdr:nvSpPr>
          <xdr:spPr>
            <a:xfrm>
              <a:off x="12557301" y="5199849"/>
              <a:ext cx="781677"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99C8EB-4052-4DCF-A663-57547C457989}" type="TxLink">
                <a:rPr lang="en-US" sz="1100" b="0" i="0" u="none" strike="noStrike">
                  <a:solidFill>
                    <a:schemeClr val="bg1"/>
                  </a:solidFill>
                  <a:latin typeface="Arial"/>
                  <a:cs typeface="Arial"/>
                </a:rPr>
                <a:pPr algn="ctr"/>
                <a:t> </a:t>
              </a:fld>
              <a:endParaRPr lang="en-US" sz="1800" b="1" i="0" u="none" strike="noStrike">
                <a:solidFill>
                  <a:schemeClr val="bg1"/>
                </a:solidFill>
                <a:latin typeface="+mn-lt"/>
                <a:cs typeface="Arial"/>
              </a:endParaRPr>
            </a:p>
          </xdr:txBody>
        </xdr:sp>
        <xdr:sp macro="" textlink="Pivot!AH6">
          <xdr:nvSpPr>
            <xdr:cNvPr id="94" name="Rectangle 93">
              <a:extLst>
                <a:ext uri="{FF2B5EF4-FFF2-40B4-BE49-F238E27FC236}">
                  <a16:creationId xmlns:a16="http://schemas.microsoft.com/office/drawing/2014/main" id="{E3D85AFD-B83A-B906-CF55-67D0274B3B3C}"/>
                </a:ext>
              </a:extLst>
            </xdr:cNvPr>
            <xdr:cNvSpPr/>
          </xdr:nvSpPr>
          <xdr:spPr>
            <a:xfrm>
              <a:off x="12364626" y="6765218"/>
              <a:ext cx="1164013"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mn-lt"/>
                  <a:cs typeface="Arial"/>
                </a:rPr>
                <a:t>B2C</a:t>
              </a:r>
            </a:p>
          </xdr:txBody>
        </xdr:sp>
        <xdr:sp macro="" textlink="Pivot!BN34">
          <xdr:nvSpPr>
            <xdr:cNvPr id="95" name="Rectangle 94">
              <a:extLst>
                <a:ext uri="{FF2B5EF4-FFF2-40B4-BE49-F238E27FC236}">
                  <a16:creationId xmlns:a16="http://schemas.microsoft.com/office/drawing/2014/main" id="{24591B59-CC3F-7431-BE14-8FB9146C7479}"/>
                </a:ext>
              </a:extLst>
            </xdr:cNvPr>
            <xdr:cNvSpPr/>
          </xdr:nvSpPr>
          <xdr:spPr>
            <a:xfrm>
              <a:off x="12578727" y="4991691"/>
              <a:ext cx="781681"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33774A-7E33-497A-BB55-0DDB46D4204C}" type="TxLink">
                <a:rPr lang="en-US" sz="1100" b="0" i="0" u="none" strike="noStrike">
                  <a:solidFill>
                    <a:schemeClr val="bg1"/>
                  </a:solidFill>
                  <a:latin typeface="Arial"/>
                  <a:cs typeface="Arial"/>
                </a:rPr>
                <a:pPr algn="ctr"/>
                <a:t> </a:t>
              </a:fld>
              <a:endParaRPr lang="en-US" sz="1800" b="1" i="0" u="none" strike="noStrike">
                <a:solidFill>
                  <a:schemeClr val="bg1"/>
                </a:solidFill>
                <a:latin typeface="+mn-lt"/>
                <a:cs typeface="Arial"/>
              </a:endParaRPr>
            </a:p>
          </xdr:txBody>
        </xdr:sp>
        <xdr:sp macro="" textlink="">
          <xdr:nvSpPr>
            <xdr:cNvPr id="96" name="Rectangle 95">
              <a:extLst>
                <a:ext uri="{FF2B5EF4-FFF2-40B4-BE49-F238E27FC236}">
                  <a16:creationId xmlns:a16="http://schemas.microsoft.com/office/drawing/2014/main" id="{EEE46837-52E7-E80A-07C2-16617337A582}"/>
                </a:ext>
              </a:extLst>
            </xdr:cNvPr>
            <xdr:cNvSpPr/>
          </xdr:nvSpPr>
          <xdr:spPr>
            <a:xfrm>
              <a:off x="12364626" y="4761116"/>
              <a:ext cx="1164013" cy="4119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Arial"/>
                  <a:cs typeface="Arial"/>
                </a:rPr>
                <a:t> B2B</a:t>
              </a:r>
            </a:p>
          </xdr:txBody>
        </xdr:sp>
        <xdr:sp macro="" textlink="Pivot!AP6">
          <xdr:nvSpPr>
            <xdr:cNvPr id="115" name="Rectangle 114">
              <a:extLst>
                <a:ext uri="{FF2B5EF4-FFF2-40B4-BE49-F238E27FC236}">
                  <a16:creationId xmlns:a16="http://schemas.microsoft.com/office/drawing/2014/main" id="{8BE44194-B384-6247-B472-621E493ACC14}"/>
                </a:ext>
              </a:extLst>
            </xdr:cNvPr>
            <xdr:cNvSpPr/>
          </xdr:nvSpPr>
          <xdr:spPr>
            <a:xfrm>
              <a:off x="12555794" y="6279790"/>
              <a:ext cx="781677"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5246DA-C413-4365-B62A-EA6AF260FA95}" type="TxLink">
                <a:rPr lang="en-US" sz="1100" b="0" i="0" u="none" strike="noStrike">
                  <a:solidFill>
                    <a:schemeClr val="bg1"/>
                  </a:solidFill>
                  <a:latin typeface="Arial"/>
                  <a:cs typeface="Arial"/>
                </a:rPr>
                <a:pPr algn="ctr"/>
                <a:t> 1,14,711 </a:t>
              </a:fld>
              <a:endParaRPr lang="en-US" sz="1800" b="1" i="0" u="none" strike="noStrike">
                <a:solidFill>
                  <a:schemeClr val="bg1"/>
                </a:solidFill>
                <a:latin typeface="+mn-lt"/>
                <a:cs typeface="Arial"/>
              </a:endParaRPr>
            </a:p>
          </xdr:txBody>
        </xdr:sp>
        <xdr:sp macro="" textlink="Pivot!AQ6">
          <xdr:nvSpPr>
            <xdr:cNvPr id="116" name="Rectangle 115">
              <a:extLst>
                <a:ext uri="{FF2B5EF4-FFF2-40B4-BE49-F238E27FC236}">
                  <a16:creationId xmlns:a16="http://schemas.microsoft.com/office/drawing/2014/main" id="{30ED16D9-D817-5366-1BD3-0BE61409A963}"/>
                </a:ext>
              </a:extLst>
            </xdr:cNvPr>
            <xdr:cNvSpPr/>
          </xdr:nvSpPr>
          <xdr:spPr>
            <a:xfrm>
              <a:off x="12555794" y="6520536"/>
              <a:ext cx="781677"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7F68D1-04D8-4F45-B755-C0E6A2584A66}" type="TxLink">
                <a:rPr lang="en-US" sz="1100" b="0" i="0" u="none" strike="noStrike">
                  <a:solidFill>
                    <a:schemeClr val="bg1"/>
                  </a:solidFill>
                  <a:latin typeface="Arial"/>
                  <a:cs typeface="Arial"/>
                </a:rPr>
                <a:pPr algn="ctr"/>
                <a:t>13.84%</a:t>
              </a:fld>
              <a:endParaRPr lang="en-US" sz="1800" b="1" i="0" u="none" strike="noStrike">
                <a:solidFill>
                  <a:schemeClr val="bg1"/>
                </a:solidFill>
                <a:latin typeface="+mn-lt"/>
                <a:cs typeface="Arial"/>
              </a:endParaRPr>
            </a:p>
          </xdr:txBody>
        </xdr:sp>
        <xdr:graphicFrame macro="">
          <xdr:nvGraphicFramePr>
            <xdr:cNvPr id="74" name="Chart 73">
              <a:extLst>
                <a:ext uri="{FF2B5EF4-FFF2-40B4-BE49-F238E27FC236}">
                  <a16:creationId xmlns:a16="http://schemas.microsoft.com/office/drawing/2014/main" id="{363659E0-1FCC-40D6-9E87-59BB3B9D2928}"/>
                </a:ext>
              </a:extLst>
            </xdr:cNvPr>
            <xdr:cNvGraphicFramePr>
              <a:graphicFrameLocks/>
            </xdr:cNvGraphicFramePr>
          </xdr:nvGraphicFramePr>
          <xdr:xfrm>
            <a:off x="12214112" y="5421971"/>
            <a:ext cx="1465040" cy="1045673"/>
          </xdr:xfrm>
          <a:graphic>
            <a:graphicData uri="http://schemas.openxmlformats.org/drawingml/2006/chart">
              <c:chart xmlns:c="http://schemas.openxmlformats.org/drawingml/2006/chart" xmlns:r="http://schemas.openxmlformats.org/officeDocument/2006/relationships" r:id="rId14"/>
            </a:graphicData>
          </a:graphic>
        </xdr:graphicFrame>
        <xdr:sp macro="" textlink="Pivot!AP5">
          <xdr:nvSpPr>
            <xdr:cNvPr id="122" name="Rectangle 121">
              <a:extLst>
                <a:ext uri="{FF2B5EF4-FFF2-40B4-BE49-F238E27FC236}">
                  <a16:creationId xmlns:a16="http://schemas.microsoft.com/office/drawing/2014/main" id="{E224F226-88B7-BCBD-0A34-2BFE532C1A35}"/>
                </a:ext>
              </a:extLst>
            </xdr:cNvPr>
            <xdr:cNvSpPr/>
          </xdr:nvSpPr>
          <xdr:spPr>
            <a:xfrm>
              <a:off x="12555794" y="5209135"/>
              <a:ext cx="781677"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CFB0162-6E75-411E-B0AC-A9CB880CF277}" type="TxLink">
                <a:rPr lang="en-US" sz="1100" b="0" i="0" u="none" strike="noStrike">
                  <a:solidFill>
                    <a:schemeClr val="bg1"/>
                  </a:solidFill>
                  <a:latin typeface="Arial"/>
                  <a:cs typeface="Arial"/>
                </a:rPr>
                <a:pPr algn="ctr"/>
                <a:t> 7,14,241 </a:t>
              </a:fld>
              <a:endParaRPr lang="en-US" sz="1800" b="1" i="0" u="none" strike="noStrike">
                <a:solidFill>
                  <a:schemeClr val="bg1"/>
                </a:solidFill>
                <a:latin typeface="+mn-lt"/>
                <a:cs typeface="Arial"/>
              </a:endParaRPr>
            </a:p>
          </xdr:txBody>
        </xdr:sp>
        <xdr:sp macro="" textlink="Pivot!AQ5">
          <xdr:nvSpPr>
            <xdr:cNvPr id="123" name="Rectangle 122">
              <a:extLst>
                <a:ext uri="{FF2B5EF4-FFF2-40B4-BE49-F238E27FC236}">
                  <a16:creationId xmlns:a16="http://schemas.microsoft.com/office/drawing/2014/main" id="{9C7F0A84-4F4D-9FE5-44CE-E4A4E057B9FF}"/>
                </a:ext>
              </a:extLst>
            </xdr:cNvPr>
            <xdr:cNvSpPr/>
          </xdr:nvSpPr>
          <xdr:spPr>
            <a:xfrm>
              <a:off x="12555794" y="4996538"/>
              <a:ext cx="781677" cy="4078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A5D59D-5224-404F-BCA3-E7899729BB1D}" type="TxLink">
                <a:rPr lang="en-US" sz="1100" b="0" i="0" u="none" strike="noStrike">
                  <a:solidFill>
                    <a:schemeClr val="bg1"/>
                  </a:solidFill>
                  <a:latin typeface="Arial"/>
                  <a:cs typeface="Arial"/>
                </a:rPr>
                <a:pPr algn="ctr"/>
                <a:t>86.16%</a:t>
              </a:fld>
              <a:endParaRPr lang="en-US" sz="1800" b="1" i="0" u="none" strike="noStrike">
                <a:solidFill>
                  <a:schemeClr val="bg1"/>
                </a:solidFill>
                <a:latin typeface="+mn-lt"/>
                <a:cs typeface="Arial"/>
              </a:endParaRPr>
            </a:p>
          </xdr:txBody>
        </xdr:sp>
      </xdr:grpSp>
    </xdr:grpSp>
    <xdr:clientData/>
  </xdr:twoCellAnchor>
  <xdr:twoCellAnchor editAs="absolute">
    <xdr:from>
      <xdr:col>11</xdr:col>
      <xdr:colOff>357154</xdr:colOff>
      <xdr:row>8</xdr:row>
      <xdr:rowOff>112406</xdr:rowOff>
    </xdr:from>
    <xdr:to>
      <xdr:col>13</xdr:col>
      <xdr:colOff>235234</xdr:colOff>
      <xdr:row>9</xdr:row>
      <xdr:rowOff>76712</xdr:rowOff>
    </xdr:to>
    <xdr:sp macro="" textlink="Pivot!I10">
      <xdr:nvSpPr>
        <xdr:cNvPr id="205" name="Rectangle 204">
          <a:extLst>
            <a:ext uri="{FF2B5EF4-FFF2-40B4-BE49-F238E27FC236}">
              <a16:creationId xmlns:a16="http://schemas.microsoft.com/office/drawing/2014/main" id="{5B394F6E-F4BD-4319-8ADE-ADB2D1B25DCC}"/>
            </a:ext>
          </a:extLst>
        </xdr:cNvPr>
        <xdr:cNvSpPr/>
      </xdr:nvSpPr>
      <xdr:spPr>
        <a:xfrm>
          <a:off x="7062754" y="1575446"/>
          <a:ext cx="1097280" cy="1471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A4A518-D74D-4215-8296-EAC49AEE544A}" type="TxLink">
            <a:rPr lang="en-US" sz="1100" b="0" i="0" u="none" strike="noStrike">
              <a:solidFill>
                <a:schemeClr val="bg1"/>
              </a:solidFill>
              <a:latin typeface="Arial"/>
              <a:cs typeface="Arial"/>
            </a:rPr>
            <a:pPr algn="ctr"/>
            <a:t>Asset sale</a:t>
          </a:fld>
          <a:endParaRPr lang="en-IN" sz="800" b="0">
            <a:solidFill>
              <a:schemeClr val="bg1"/>
            </a:solidFill>
            <a:latin typeface="Avenir"/>
          </a:endParaRPr>
        </a:p>
      </xdr:txBody>
    </xdr:sp>
    <xdr:clientData/>
  </xdr:twoCellAnchor>
  <xdr:twoCellAnchor editAs="absolute">
    <xdr:from>
      <xdr:col>13</xdr:col>
      <xdr:colOff>35290</xdr:colOff>
      <xdr:row>18</xdr:row>
      <xdr:rowOff>154003</xdr:rowOff>
    </xdr:from>
    <xdr:to>
      <xdr:col>14</xdr:col>
      <xdr:colOff>524975</xdr:colOff>
      <xdr:row>19</xdr:row>
      <xdr:rowOff>115903</xdr:rowOff>
    </xdr:to>
    <xdr:sp macro="" textlink="Pivot!I9">
      <xdr:nvSpPr>
        <xdr:cNvPr id="206" name="Rectangle 205">
          <a:extLst>
            <a:ext uri="{FF2B5EF4-FFF2-40B4-BE49-F238E27FC236}">
              <a16:creationId xmlns:a16="http://schemas.microsoft.com/office/drawing/2014/main" id="{9009676C-77B3-427A-B016-B593C71CD9F5}"/>
            </a:ext>
          </a:extLst>
        </xdr:cNvPr>
        <xdr:cNvSpPr/>
      </xdr:nvSpPr>
      <xdr:spPr>
        <a:xfrm>
          <a:off x="7960090" y="3445843"/>
          <a:ext cx="1099285" cy="144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135550-CEDC-4BC0-AEFB-82ECF227D56A}" type="TxLink">
            <a:rPr lang="en-US" sz="1100" b="0" i="0" u="none" strike="noStrike">
              <a:solidFill>
                <a:schemeClr val="bg1"/>
              </a:solidFill>
              <a:latin typeface="Arial"/>
              <a:cs typeface="Arial"/>
            </a:rPr>
            <a:pPr algn="ctr"/>
            <a:t>Advertising</a:t>
          </a:fld>
          <a:endParaRPr lang="en-IN" sz="900" b="0">
            <a:solidFill>
              <a:schemeClr val="bg1"/>
            </a:solidFill>
            <a:latin typeface="Avenir"/>
          </a:endParaRPr>
        </a:p>
      </xdr:txBody>
    </xdr:sp>
    <xdr:clientData/>
  </xdr:twoCellAnchor>
  <xdr:twoCellAnchor editAs="absolute">
    <xdr:from>
      <xdr:col>7</xdr:col>
      <xdr:colOff>305</xdr:colOff>
      <xdr:row>12</xdr:row>
      <xdr:rowOff>10428</xdr:rowOff>
    </xdr:from>
    <xdr:to>
      <xdr:col>8</xdr:col>
      <xdr:colOff>484875</xdr:colOff>
      <xdr:row>12</xdr:row>
      <xdr:rowOff>155208</xdr:rowOff>
    </xdr:to>
    <xdr:sp macro="" textlink="Pivot!I8">
      <xdr:nvSpPr>
        <xdr:cNvPr id="207" name="Rectangle 206">
          <a:extLst>
            <a:ext uri="{FF2B5EF4-FFF2-40B4-BE49-F238E27FC236}">
              <a16:creationId xmlns:a16="http://schemas.microsoft.com/office/drawing/2014/main" id="{A3F1FA20-1C70-44AC-8BF0-392BEB5323BE}"/>
            </a:ext>
          </a:extLst>
        </xdr:cNvPr>
        <xdr:cNvSpPr/>
      </xdr:nvSpPr>
      <xdr:spPr>
        <a:xfrm>
          <a:off x="4264395" y="2204988"/>
          <a:ext cx="1097280" cy="144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639AF5-7440-49A8-AADA-B2827FDAE5C0}" type="TxLink">
            <a:rPr lang="en-US" sz="1000" b="0" i="0" u="none" strike="noStrike">
              <a:solidFill>
                <a:schemeClr val="bg1"/>
              </a:solidFill>
              <a:latin typeface="Arial"/>
              <a:cs typeface="Arial"/>
            </a:rPr>
            <a:pPr algn="ctr"/>
            <a:t>Licensing</a:t>
          </a:fld>
          <a:endParaRPr lang="en-IN" sz="900" b="0">
            <a:solidFill>
              <a:schemeClr val="bg1"/>
            </a:solidFill>
            <a:latin typeface="Avenir"/>
          </a:endParaRPr>
        </a:p>
      </xdr:txBody>
    </xdr:sp>
    <xdr:clientData/>
  </xdr:twoCellAnchor>
  <xdr:twoCellAnchor editAs="absolute">
    <xdr:from>
      <xdr:col>5</xdr:col>
      <xdr:colOff>342900</xdr:colOff>
      <xdr:row>28</xdr:row>
      <xdr:rowOff>151196</xdr:rowOff>
    </xdr:from>
    <xdr:to>
      <xdr:col>7</xdr:col>
      <xdr:colOff>220979</xdr:colOff>
      <xdr:row>29</xdr:row>
      <xdr:rowOff>113096</xdr:rowOff>
    </xdr:to>
    <xdr:sp macro="" textlink="Pivot!I5">
      <xdr:nvSpPr>
        <xdr:cNvPr id="208" name="Rectangle 207">
          <a:extLst>
            <a:ext uri="{FF2B5EF4-FFF2-40B4-BE49-F238E27FC236}">
              <a16:creationId xmlns:a16="http://schemas.microsoft.com/office/drawing/2014/main" id="{6B0CB2B2-A4E7-4784-AC80-E0E921CAD150}"/>
            </a:ext>
          </a:extLst>
        </xdr:cNvPr>
        <xdr:cNvSpPr/>
      </xdr:nvSpPr>
      <xdr:spPr>
        <a:xfrm>
          <a:off x="3390900" y="5271836"/>
          <a:ext cx="1097279" cy="144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207263-31CD-4AD7-B2C9-22639EAC59BC}" type="TxLink">
            <a:rPr lang="en-US" sz="1000" b="0" i="0" u="none" strike="noStrike">
              <a:solidFill>
                <a:schemeClr val="bg1"/>
              </a:solidFill>
              <a:latin typeface="Arial"/>
              <a:cs typeface="Arial"/>
            </a:rPr>
            <a:pPr algn="ctr"/>
            <a:t>Usage fees</a:t>
          </a:fld>
          <a:endParaRPr lang="en-IN" sz="900" b="0">
            <a:solidFill>
              <a:schemeClr val="bg1"/>
            </a:solidFill>
            <a:latin typeface="Avenir"/>
          </a:endParaRPr>
        </a:p>
      </xdr:txBody>
    </xdr:sp>
    <xdr:clientData/>
  </xdr:twoCellAnchor>
  <xdr:twoCellAnchor editAs="absolute">
    <xdr:from>
      <xdr:col>10</xdr:col>
      <xdr:colOff>31685</xdr:colOff>
      <xdr:row>35</xdr:row>
      <xdr:rowOff>43714</xdr:rowOff>
    </xdr:from>
    <xdr:to>
      <xdr:col>11</xdr:col>
      <xdr:colOff>521370</xdr:colOff>
      <xdr:row>36</xdr:row>
      <xdr:rowOff>5614</xdr:rowOff>
    </xdr:to>
    <xdr:sp macro="" textlink="Pivot!I7">
      <xdr:nvSpPr>
        <xdr:cNvPr id="209" name="Rectangle 208">
          <a:extLst>
            <a:ext uri="{FF2B5EF4-FFF2-40B4-BE49-F238E27FC236}">
              <a16:creationId xmlns:a16="http://schemas.microsoft.com/office/drawing/2014/main" id="{D9A48479-D17A-496E-A836-8C9451013E01}"/>
            </a:ext>
          </a:extLst>
        </xdr:cNvPr>
        <xdr:cNvSpPr/>
      </xdr:nvSpPr>
      <xdr:spPr>
        <a:xfrm>
          <a:off x="6127685" y="6444514"/>
          <a:ext cx="1099285" cy="144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66AA79D-2381-45F9-BA14-773D3102F176}" type="TxLink">
            <a:rPr lang="en-US" sz="1000" b="0" i="0" u="none" strike="noStrike">
              <a:solidFill>
                <a:schemeClr val="bg1"/>
              </a:solidFill>
              <a:latin typeface="Arial"/>
              <a:cs typeface="Arial"/>
            </a:rPr>
            <a:pPr algn="ctr"/>
            <a:t>Renting</a:t>
          </a:fld>
          <a:endParaRPr lang="en-IN" sz="900" b="0">
            <a:solidFill>
              <a:schemeClr val="bg1"/>
            </a:solidFill>
            <a:latin typeface="Avenir"/>
          </a:endParaRPr>
        </a:p>
      </xdr:txBody>
    </xdr:sp>
    <xdr:clientData/>
  </xdr:twoCellAnchor>
  <xdr:twoCellAnchor editAs="absolute">
    <xdr:from>
      <xdr:col>14</xdr:col>
      <xdr:colOff>354534</xdr:colOff>
      <xdr:row>31</xdr:row>
      <xdr:rowOff>171650</xdr:rowOff>
    </xdr:from>
    <xdr:to>
      <xdr:col>16</xdr:col>
      <xdr:colOff>232614</xdr:colOff>
      <xdr:row>32</xdr:row>
      <xdr:rowOff>133550</xdr:rowOff>
    </xdr:to>
    <xdr:sp macro="" textlink="Pivot!I6">
      <xdr:nvSpPr>
        <xdr:cNvPr id="210" name="Rectangle 209">
          <a:extLst>
            <a:ext uri="{FF2B5EF4-FFF2-40B4-BE49-F238E27FC236}">
              <a16:creationId xmlns:a16="http://schemas.microsoft.com/office/drawing/2014/main" id="{0B19B803-87F5-4158-921D-423FCBD5997E}"/>
            </a:ext>
          </a:extLst>
        </xdr:cNvPr>
        <xdr:cNvSpPr/>
      </xdr:nvSpPr>
      <xdr:spPr>
        <a:xfrm>
          <a:off x="8888934" y="5840930"/>
          <a:ext cx="1097280" cy="144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CFB129D-0FB5-4BBB-B8D6-2917BF5F5823}" type="TxLink">
            <a:rPr lang="en-US" sz="1000" b="0" i="0" u="none" strike="noStrike">
              <a:solidFill>
                <a:schemeClr val="bg1"/>
              </a:solidFill>
              <a:latin typeface="Arial"/>
              <a:cs typeface="Arial"/>
            </a:rPr>
            <a:pPr algn="ctr"/>
            <a:t>Subscription</a:t>
          </a:fld>
          <a:endParaRPr lang="en-IN" sz="900" b="0">
            <a:solidFill>
              <a:schemeClr val="bg1"/>
            </a:solidFill>
            <a:latin typeface="Avenir"/>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512070</xdr:colOff>
      <xdr:row>10</xdr:row>
      <xdr:rowOff>36145</xdr:rowOff>
    </xdr:from>
    <xdr:to>
      <xdr:col>18</xdr:col>
      <xdr:colOff>127769</xdr:colOff>
      <xdr:row>27</xdr:row>
      <xdr:rowOff>129677</xdr:rowOff>
    </xdr:to>
    <xdr:grpSp>
      <xdr:nvGrpSpPr>
        <xdr:cNvPr id="3438" name="Group 3437">
          <a:extLst>
            <a:ext uri="{FF2B5EF4-FFF2-40B4-BE49-F238E27FC236}">
              <a16:creationId xmlns:a16="http://schemas.microsoft.com/office/drawing/2014/main" id="{DF42328C-FD39-5262-576F-004820AE2A41}"/>
            </a:ext>
          </a:extLst>
        </xdr:cNvPr>
        <xdr:cNvGrpSpPr/>
      </xdr:nvGrpSpPr>
      <xdr:grpSpPr>
        <a:xfrm>
          <a:off x="4779270" y="1886716"/>
          <a:ext cx="6321299" cy="3239504"/>
          <a:chOff x="4806979" y="1817444"/>
          <a:chExt cx="6364842" cy="3121739"/>
        </a:xfrm>
      </xdr:grpSpPr>
      <xdr:grpSp>
        <xdr:nvGrpSpPr>
          <xdr:cNvPr id="3064" name="Group 3063">
            <a:extLst>
              <a:ext uri="{FF2B5EF4-FFF2-40B4-BE49-F238E27FC236}">
                <a16:creationId xmlns:a16="http://schemas.microsoft.com/office/drawing/2014/main" id="{7ACFA5DF-2BDD-766F-049F-B5C005D28B93}"/>
              </a:ext>
            </a:extLst>
          </xdr:cNvPr>
          <xdr:cNvGrpSpPr/>
        </xdr:nvGrpSpPr>
        <xdr:grpSpPr>
          <a:xfrm>
            <a:off x="8322443" y="3444803"/>
            <a:ext cx="1051545" cy="959670"/>
            <a:chOff x="8300797" y="3569742"/>
            <a:chExt cx="1048720" cy="991799"/>
          </a:xfrm>
        </xdr:grpSpPr>
        <xdr:grpSp>
          <xdr:nvGrpSpPr>
            <xdr:cNvPr id="185" name="Group 184">
              <a:extLst>
                <a:ext uri="{FF2B5EF4-FFF2-40B4-BE49-F238E27FC236}">
                  <a16:creationId xmlns:a16="http://schemas.microsoft.com/office/drawing/2014/main" id="{E86E74A3-6F52-07DA-F326-86B2F894EBF5}"/>
                </a:ext>
              </a:extLst>
            </xdr:cNvPr>
            <xdr:cNvGrpSpPr/>
          </xdr:nvGrpSpPr>
          <xdr:grpSpPr>
            <a:xfrm>
              <a:off x="8448227" y="3570136"/>
              <a:ext cx="464735" cy="433607"/>
              <a:chOff x="8170063" y="4128049"/>
              <a:chExt cx="461975" cy="430702"/>
            </a:xfrm>
          </xdr:grpSpPr>
          <xdr:sp macro="" textlink="Pivot!E41">
            <xdr:nvSpPr>
              <xdr:cNvPr id="174" name="TextBox 173">
                <a:extLst>
                  <a:ext uri="{FF2B5EF4-FFF2-40B4-BE49-F238E27FC236}">
                    <a16:creationId xmlns:a16="http://schemas.microsoft.com/office/drawing/2014/main" id="{8E844D07-2EDB-3ADA-12BA-D8FE4285F477}"/>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176" name="TextBox 175">
                <a:extLst>
                  <a:ext uri="{FF2B5EF4-FFF2-40B4-BE49-F238E27FC236}">
                    <a16:creationId xmlns:a16="http://schemas.microsoft.com/office/drawing/2014/main" id="{236CB4FF-77B1-4373-9985-8CFB1F8FB010}"/>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186" name="Group 185">
              <a:extLst>
                <a:ext uri="{FF2B5EF4-FFF2-40B4-BE49-F238E27FC236}">
                  <a16:creationId xmlns:a16="http://schemas.microsoft.com/office/drawing/2014/main" id="{A61EF0D6-C978-BA9B-9605-53E93268082C}"/>
                </a:ext>
              </a:extLst>
            </xdr:cNvPr>
            <xdr:cNvGrpSpPr/>
          </xdr:nvGrpSpPr>
          <xdr:grpSpPr>
            <a:xfrm>
              <a:off x="8738986" y="3569742"/>
              <a:ext cx="465166" cy="433608"/>
              <a:chOff x="8204353" y="3683549"/>
              <a:chExt cx="461975" cy="430702"/>
            </a:xfrm>
            <a:noFill/>
          </xdr:grpSpPr>
          <xdr:sp macro="" textlink="Pivot!F41">
            <xdr:nvSpPr>
              <xdr:cNvPr id="175" name="TextBox 174">
                <a:extLst>
                  <a:ext uri="{FF2B5EF4-FFF2-40B4-BE49-F238E27FC236}">
                    <a16:creationId xmlns:a16="http://schemas.microsoft.com/office/drawing/2014/main" id="{FF22E3B0-C1EA-4B62-BEEA-F1DF09863C42}"/>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177" name="TextBox 176">
                <a:extLst>
                  <a:ext uri="{FF2B5EF4-FFF2-40B4-BE49-F238E27FC236}">
                    <a16:creationId xmlns:a16="http://schemas.microsoft.com/office/drawing/2014/main" id="{3C5861A0-3F3C-4884-A3CF-4C1800B4CDEA}"/>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187" name="Group 186">
              <a:extLst>
                <a:ext uri="{FF2B5EF4-FFF2-40B4-BE49-F238E27FC236}">
                  <a16:creationId xmlns:a16="http://schemas.microsoft.com/office/drawing/2014/main" id="{AF4B7C87-06C3-414A-8122-49A2F4195823}"/>
                </a:ext>
              </a:extLst>
            </xdr:cNvPr>
            <xdr:cNvGrpSpPr/>
          </xdr:nvGrpSpPr>
          <xdr:grpSpPr>
            <a:xfrm>
              <a:off x="8519996" y="3900515"/>
              <a:ext cx="464735" cy="433607"/>
              <a:chOff x="8170063" y="4128049"/>
              <a:chExt cx="461975" cy="430702"/>
            </a:xfrm>
          </xdr:grpSpPr>
          <xdr:sp macro="" textlink="Pivot!E41">
            <xdr:nvSpPr>
              <xdr:cNvPr id="188" name="TextBox 187">
                <a:extLst>
                  <a:ext uri="{FF2B5EF4-FFF2-40B4-BE49-F238E27FC236}">
                    <a16:creationId xmlns:a16="http://schemas.microsoft.com/office/drawing/2014/main" id="{FBC2C3E0-E59E-5904-DB85-BA2A23DCF6AA}"/>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189" name="TextBox 188">
                <a:extLst>
                  <a:ext uri="{FF2B5EF4-FFF2-40B4-BE49-F238E27FC236}">
                    <a16:creationId xmlns:a16="http://schemas.microsoft.com/office/drawing/2014/main" id="{F2DA02E1-6B7B-E848-44D3-9CFCB1A9C188}"/>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190" name="Group 189">
              <a:extLst>
                <a:ext uri="{FF2B5EF4-FFF2-40B4-BE49-F238E27FC236}">
                  <a16:creationId xmlns:a16="http://schemas.microsoft.com/office/drawing/2014/main" id="{955E8E33-B9D9-44F0-92A6-77E4B775BAF4}"/>
                </a:ext>
              </a:extLst>
            </xdr:cNvPr>
            <xdr:cNvGrpSpPr/>
          </xdr:nvGrpSpPr>
          <xdr:grpSpPr>
            <a:xfrm>
              <a:off x="8677979" y="3891691"/>
              <a:ext cx="458002" cy="433608"/>
              <a:chOff x="8170063" y="4128049"/>
              <a:chExt cx="461975" cy="430702"/>
            </a:xfrm>
          </xdr:grpSpPr>
          <xdr:sp macro="" textlink="Pivot!E41">
            <xdr:nvSpPr>
              <xdr:cNvPr id="191" name="TextBox 190">
                <a:extLst>
                  <a:ext uri="{FF2B5EF4-FFF2-40B4-BE49-F238E27FC236}">
                    <a16:creationId xmlns:a16="http://schemas.microsoft.com/office/drawing/2014/main" id="{27997127-8A48-DEDA-6251-138D6B999D7F}"/>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192" name="TextBox 191">
                <a:extLst>
                  <a:ext uri="{FF2B5EF4-FFF2-40B4-BE49-F238E27FC236}">
                    <a16:creationId xmlns:a16="http://schemas.microsoft.com/office/drawing/2014/main" id="{1FE29780-C753-B526-180C-3596BECE9590}"/>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193" name="Group 192">
              <a:extLst>
                <a:ext uri="{FF2B5EF4-FFF2-40B4-BE49-F238E27FC236}">
                  <a16:creationId xmlns:a16="http://schemas.microsoft.com/office/drawing/2014/main" id="{41AB0F1D-4FD8-495B-902B-E1BE86383DAF}"/>
                </a:ext>
              </a:extLst>
            </xdr:cNvPr>
            <xdr:cNvGrpSpPr/>
          </xdr:nvGrpSpPr>
          <xdr:grpSpPr>
            <a:xfrm>
              <a:off x="8444368" y="3808367"/>
              <a:ext cx="464735" cy="433608"/>
              <a:chOff x="8170063" y="4128049"/>
              <a:chExt cx="461975" cy="430702"/>
            </a:xfrm>
          </xdr:grpSpPr>
          <xdr:sp macro="" textlink="Pivot!E41">
            <xdr:nvSpPr>
              <xdr:cNvPr id="194" name="TextBox 193">
                <a:extLst>
                  <a:ext uri="{FF2B5EF4-FFF2-40B4-BE49-F238E27FC236}">
                    <a16:creationId xmlns:a16="http://schemas.microsoft.com/office/drawing/2014/main" id="{F9FB5055-1053-4E31-F422-71D7CB7F5673}"/>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195" name="TextBox 194">
                <a:extLst>
                  <a:ext uri="{FF2B5EF4-FFF2-40B4-BE49-F238E27FC236}">
                    <a16:creationId xmlns:a16="http://schemas.microsoft.com/office/drawing/2014/main" id="{E86AA1B0-D036-2350-2C0A-0B8EF01FEC2E}"/>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196" name="Group 195">
              <a:extLst>
                <a:ext uri="{FF2B5EF4-FFF2-40B4-BE49-F238E27FC236}">
                  <a16:creationId xmlns:a16="http://schemas.microsoft.com/office/drawing/2014/main" id="{870B05A6-C1B2-4DF2-93ED-57B4601FA520}"/>
                </a:ext>
              </a:extLst>
            </xdr:cNvPr>
            <xdr:cNvGrpSpPr/>
          </xdr:nvGrpSpPr>
          <xdr:grpSpPr>
            <a:xfrm>
              <a:off x="8597534" y="3893110"/>
              <a:ext cx="458002" cy="433608"/>
              <a:chOff x="8170063" y="4128049"/>
              <a:chExt cx="461975" cy="430702"/>
            </a:xfrm>
          </xdr:grpSpPr>
          <xdr:sp macro="" textlink="Pivot!E41">
            <xdr:nvSpPr>
              <xdr:cNvPr id="197" name="TextBox 196">
                <a:extLst>
                  <a:ext uri="{FF2B5EF4-FFF2-40B4-BE49-F238E27FC236}">
                    <a16:creationId xmlns:a16="http://schemas.microsoft.com/office/drawing/2014/main" id="{F9C213FA-A196-8A39-B712-29DAB974C8CE}"/>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198" name="TextBox 197">
                <a:extLst>
                  <a:ext uri="{FF2B5EF4-FFF2-40B4-BE49-F238E27FC236}">
                    <a16:creationId xmlns:a16="http://schemas.microsoft.com/office/drawing/2014/main" id="{649A3508-B45A-67D6-0C42-1B1D67B09C56}"/>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199" name="Group 198">
              <a:extLst>
                <a:ext uri="{FF2B5EF4-FFF2-40B4-BE49-F238E27FC236}">
                  <a16:creationId xmlns:a16="http://schemas.microsoft.com/office/drawing/2014/main" id="{5C99DF3E-5E82-4F7D-90A3-8F6E9E2C61F8}"/>
                </a:ext>
              </a:extLst>
            </xdr:cNvPr>
            <xdr:cNvGrpSpPr/>
          </xdr:nvGrpSpPr>
          <xdr:grpSpPr>
            <a:xfrm>
              <a:off x="8301300" y="3809786"/>
              <a:ext cx="464735" cy="433608"/>
              <a:chOff x="8170063" y="4128049"/>
              <a:chExt cx="461975" cy="430702"/>
            </a:xfrm>
          </xdr:grpSpPr>
          <xdr:sp macro="" textlink="Pivot!E41">
            <xdr:nvSpPr>
              <xdr:cNvPr id="200" name="TextBox 199">
                <a:extLst>
                  <a:ext uri="{FF2B5EF4-FFF2-40B4-BE49-F238E27FC236}">
                    <a16:creationId xmlns:a16="http://schemas.microsoft.com/office/drawing/2014/main" id="{E9A012AF-768C-695E-6668-9FCBE2105907}"/>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01" name="TextBox 200">
                <a:extLst>
                  <a:ext uri="{FF2B5EF4-FFF2-40B4-BE49-F238E27FC236}">
                    <a16:creationId xmlns:a16="http://schemas.microsoft.com/office/drawing/2014/main" id="{A6207DED-694B-EA22-7028-DF6B1632EA87}"/>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02" name="Group 201">
              <a:extLst>
                <a:ext uri="{FF2B5EF4-FFF2-40B4-BE49-F238E27FC236}">
                  <a16:creationId xmlns:a16="http://schemas.microsoft.com/office/drawing/2014/main" id="{18BB0390-C18B-4A3A-B41A-1D39FB6569FA}"/>
                </a:ext>
              </a:extLst>
            </xdr:cNvPr>
            <xdr:cNvGrpSpPr/>
          </xdr:nvGrpSpPr>
          <xdr:grpSpPr>
            <a:xfrm>
              <a:off x="8452549" y="3965811"/>
              <a:ext cx="464735" cy="433608"/>
              <a:chOff x="8170063" y="4128049"/>
              <a:chExt cx="461975" cy="430702"/>
            </a:xfrm>
          </xdr:grpSpPr>
          <xdr:sp macro="" textlink="Pivot!E41">
            <xdr:nvSpPr>
              <xdr:cNvPr id="203" name="TextBox 202">
                <a:extLst>
                  <a:ext uri="{FF2B5EF4-FFF2-40B4-BE49-F238E27FC236}">
                    <a16:creationId xmlns:a16="http://schemas.microsoft.com/office/drawing/2014/main" id="{C832A18E-37C2-D813-7245-59E80C2ABA6C}"/>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04" name="TextBox 203">
                <a:extLst>
                  <a:ext uri="{FF2B5EF4-FFF2-40B4-BE49-F238E27FC236}">
                    <a16:creationId xmlns:a16="http://schemas.microsoft.com/office/drawing/2014/main" id="{9681AD16-B27A-982D-9591-EA04B60F6EEE}"/>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05" name="Group 204">
              <a:extLst>
                <a:ext uri="{FF2B5EF4-FFF2-40B4-BE49-F238E27FC236}">
                  <a16:creationId xmlns:a16="http://schemas.microsoft.com/office/drawing/2014/main" id="{54A7B6EE-75C4-49EC-837C-C106959C0CB0}"/>
                </a:ext>
              </a:extLst>
            </xdr:cNvPr>
            <xdr:cNvGrpSpPr/>
          </xdr:nvGrpSpPr>
          <xdr:grpSpPr>
            <a:xfrm>
              <a:off x="8305156" y="3967708"/>
              <a:ext cx="464735" cy="433608"/>
              <a:chOff x="8170063" y="4128049"/>
              <a:chExt cx="461975" cy="430702"/>
            </a:xfrm>
          </xdr:grpSpPr>
          <xdr:sp macro="" textlink="Pivot!E41">
            <xdr:nvSpPr>
              <xdr:cNvPr id="206" name="TextBox 205">
                <a:extLst>
                  <a:ext uri="{FF2B5EF4-FFF2-40B4-BE49-F238E27FC236}">
                    <a16:creationId xmlns:a16="http://schemas.microsoft.com/office/drawing/2014/main" id="{A359654E-4319-181A-ECA7-2E46D66E0AB3}"/>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07" name="TextBox 206">
                <a:extLst>
                  <a:ext uri="{FF2B5EF4-FFF2-40B4-BE49-F238E27FC236}">
                    <a16:creationId xmlns:a16="http://schemas.microsoft.com/office/drawing/2014/main" id="{AF122E8D-42CE-04FA-7D9B-BB0CC494036A}"/>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08" name="Group 207">
              <a:extLst>
                <a:ext uri="{FF2B5EF4-FFF2-40B4-BE49-F238E27FC236}">
                  <a16:creationId xmlns:a16="http://schemas.microsoft.com/office/drawing/2014/main" id="{56C73EEE-9524-412B-8C8E-3A7A59E912D0}"/>
                </a:ext>
              </a:extLst>
            </xdr:cNvPr>
            <xdr:cNvGrpSpPr/>
          </xdr:nvGrpSpPr>
          <xdr:grpSpPr>
            <a:xfrm>
              <a:off x="8447320" y="3890638"/>
              <a:ext cx="464735" cy="433608"/>
              <a:chOff x="8170063" y="4128049"/>
              <a:chExt cx="461975" cy="430702"/>
            </a:xfrm>
          </xdr:grpSpPr>
          <xdr:sp macro="" textlink="Pivot!E41">
            <xdr:nvSpPr>
              <xdr:cNvPr id="209" name="TextBox 208">
                <a:extLst>
                  <a:ext uri="{FF2B5EF4-FFF2-40B4-BE49-F238E27FC236}">
                    <a16:creationId xmlns:a16="http://schemas.microsoft.com/office/drawing/2014/main" id="{3ABC321D-2C03-7887-452A-EFD7AB155CC3}"/>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10" name="TextBox 209">
                <a:extLst>
                  <a:ext uri="{FF2B5EF4-FFF2-40B4-BE49-F238E27FC236}">
                    <a16:creationId xmlns:a16="http://schemas.microsoft.com/office/drawing/2014/main" id="{27B8CE6D-5D20-24FB-97B0-A42203348C24}"/>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11" name="Group 210">
              <a:extLst>
                <a:ext uri="{FF2B5EF4-FFF2-40B4-BE49-F238E27FC236}">
                  <a16:creationId xmlns:a16="http://schemas.microsoft.com/office/drawing/2014/main" id="{B5B749F8-1825-4BAD-8C4B-F877277510A1}"/>
                </a:ext>
              </a:extLst>
            </xdr:cNvPr>
            <xdr:cNvGrpSpPr/>
          </xdr:nvGrpSpPr>
          <xdr:grpSpPr>
            <a:xfrm>
              <a:off x="8371472" y="3736094"/>
              <a:ext cx="464735" cy="433609"/>
              <a:chOff x="8170063" y="4128049"/>
              <a:chExt cx="461975" cy="430702"/>
            </a:xfrm>
          </xdr:grpSpPr>
          <xdr:sp macro="" textlink="Pivot!E41">
            <xdr:nvSpPr>
              <xdr:cNvPr id="212" name="TextBox 211">
                <a:extLst>
                  <a:ext uri="{FF2B5EF4-FFF2-40B4-BE49-F238E27FC236}">
                    <a16:creationId xmlns:a16="http://schemas.microsoft.com/office/drawing/2014/main" id="{47D78388-5E9C-9AF5-D3A2-569035EB6698}"/>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13" name="TextBox 212">
                <a:extLst>
                  <a:ext uri="{FF2B5EF4-FFF2-40B4-BE49-F238E27FC236}">
                    <a16:creationId xmlns:a16="http://schemas.microsoft.com/office/drawing/2014/main" id="{E69A20A3-2385-2269-C6CA-06AD33C1A5FA}"/>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14" name="Group 213">
              <a:extLst>
                <a:ext uri="{FF2B5EF4-FFF2-40B4-BE49-F238E27FC236}">
                  <a16:creationId xmlns:a16="http://schemas.microsoft.com/office/drawing/2014/main" id="{F2684201-B8D5-4F7D-B036-AC62B8B08C7E}"/>
                </a:ext>
              </a:extLst>
            </xdr:cNvPr>
            <xdr:cNvGrpSpPr/>
          </xdr:nvGrpSpPr>
          <xdr:grpSpPr>
            <a:xfrm>
              <a:off x="8522720" y="3811373"/>
              <a:ext cx="464735" cy="433609"/>
              <a:chOff x="8170063" y="4128049"/>
              <a:chExt cx="461975" cy="430702"/>
            </a:xfrm>
          </xdr:grpSpPr>
          <xdr:sp macro="" textlink="Pivot!E41">
            <xdr:nvSpPr>
              <xdr:cNvPr id="215" name="TextBox 214">
                <a:extLst>
                  <a:ext uri="{FF2B5EF4-FFF2-40B4-BE49-F238E27FC236}">
                    <a16:creationId xmlns:a16="http://schemas.microsoft.com/office/drawing/2014/main" id="{8A1CBE7B-7D7F-826F-06F2-22BEE434CEB7}"/>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16" name="TextBox 215">
                <a:extLst>
                  <a:ext uri="{FF2B5EF4-FFF2-40B4-BE49-F238E27FC236}">
                    <a16:creationId xmlns:a16="http://schemas.microsoft.com/office/drawing/2014/main" id="{6B436DD7-19A7-6234-1BE3-6A4D005F89F2}"/>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17" name="Group 216">
              <a:extLst>
                <a:ext uri="{FF2B5EF4-FFF2-40B4-BE49-F238E27FC236}">
                  <a16:creationId xmlns:a16="http://schemas.microsoft.com/office/drawing/2014/main" id="{0F014476-1BC4-46FD-A046-E1F15FB5E6B0}"/>
                </a:ext>
              </a:extLst>
            </xdr:cNvPr>
            <xdr:cNvGrpSpPr/>
          </xdr:nvGrpSpPr>
          <xdr:grpSpPr>
            <a:xfrm>
              <a:off x="8371922" y="3892432"/>
              <a:ext cx="464735" cy="433608"/>
              <a:chOff x="8170063" y="4128049"/>
              <a:chExt cx="461975" cy="430702"/>
            </a:xfrm>
          </xdr:grpSpPr>
          <xdr:sp macro="" textlink="Pivot!E41">
            <xdr:nvSpPr>
              <xdr:cNvPr id="218" name="TextBox 217">
                <a:extLst>
                  <a:ext uri="{FF2B5EF4-FFF2-40B4-BE49-F238E27FC236}">
                    <a16:creationId xmlns:a16="http://schemas.microsoft.com/office/drawing/2014/main" id="{ADC29497-22D5-EFDE-13FE-AC1913D26FBB}"/>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19" name="TextBox 218">
                <a:extLst>
                  <a:ext uri="{FF2B5EF4-FFF2-40B4-BE49-F238E27FC236}">
                    <a16:creationId xmlns:a16="http://schemas.microsoft.com/office/drawing/2014/main" id="{DDAB7DBF-D23F-0C8C-9E94-06027924A4BF}"/>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20" name="Group 219">
              <a:extLst>
                <a:ext uri="{FF2B5EF4-FFF2-40B4-BE49-F238E27FC236}">
                  <a16:creationId xmlns:a16="http://schemas.microsoft.com/office/drawing/2014/main" id="{D0E55526-08DA-4A1C-B921-7135E8C4995B}"/>
                </a:ext>
              </a:extLst>
            </xdr:cNvPr>
            <xdr:cNvGrpSpPr/>
          </xdr:nvGrpSpPr>
          <xdr:grpSpPr>
            <a:xfrm>
              <a:off x="8596190" y="3969949"/>
              <a:ext cx="457575" cy="433608"/>
              <a:chOff x="8170063" y="4128049"/>
              <a:chExt cx="461975" cy="430702"/>
            </a:xfrm>
          </xdr:grpSpPr>
          <xdr:sp macro="" textlink="Pivot!E41">
            <xdr:nvSpPr>
              <xdr:cNvPr id="221" name="TextBox 220">
                <a:extLst>
                  <a:ext uri="{FF2B5EF4-FFF2-40B4-BE49-F238E27FC236}">
                    <a16:creationId xmlns:a16="http://schemas.microsoft.com/office/drawing/2014/main" id="{85DC17D1-691B-47A6-A0CA-C30E133D4EE2}"/>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22" name="TextBox 221">
                <a:extLst>
                  <a:ext uri="{FF2B5EF4-FFF2-40B4-BE49-F238E27FC236}">
                    <a16:creationId xmlns:a16="http://schemas.microsoft.com/office/drawing/2014/main" id="{8A19C46E-FB17-AE8E-55DB-8B5F9A5B4CE5}"/>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23" name="Group 222">
              <a:extLst>
                <a:ext uri="{FF2B5EF4-FFF2-40B4-BE49-F238E27FC236}">
                  <a16:creationId xmlns:a16="http://schemas.microsoft.com/office/drawing/2014/main" id="{342C45FE-466C-48F7-9A25-4F6E5ABA6FF7}"/>
                </a:ext>
              </a:extLst>
            </xdr:cNvPr>
            <xdr:cNvGrpSpPr/>
          </xdr:nvGrpSpPr>
          <xdr:grpSpPr>
            <a:xfrm>
              <a:off x="8374650" y="4042985"/>
              <a:ext cx="464735" cy="439386"/>
              <a:chOff x="8170063" y="4128049"/>
              <a:chExt cx="461975" cy="430702"/>
            </a:xfrm>
          </xdr:grpSpPr>
          <xdr:sp macro="" textlink="Pivot!E41">
            <xdr:nvSpPr>
              <xdr:cNvPr id="224" name="TextBox 223">
                <a:extLst>
                  <a:ext uri="{FF2B5EF4-FFF2-40B4-BE49-F238E27FC236}">
                    <a16:creationId xmlns:a16="http://schemas.microsoft.com/office/drawing/2014/main" id="{663FB758-A871-DA81-E6AF-FDA8C9BDC5F3}"/>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25" name="TextBox 224">
                <a:extLst>
                  <a:ext uri="{FF2B5EF4-FFF2-40B4-BE49-F238E27FC236}">
                    <a16:creationId xmlns:a16="http://schemas.microsoft.com/office/drawing/2014/main" id="{42A34F9B-872C-6DE1-1433-015377B3933A}"/>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26" name="Group 225">
              <a:extLst>
                <a:ext uri="{FF2B5EF4-FFF2-40B4-BE49-F238E27FC236}">
                  <a16:creationId xmlns:a16="http://schemas.microsoft.com/office/drawing/2014/main" id="{4C84FE64-24A4-40AE-8C2A-EDA5DCD6E2FA}"/>
                </a:ext>
              </a:extLst>
            </xdr:cNvPr>
            <xdr:cNvGrpSpPr/>
          </xdr:nvGrpSpPr>
          <xdr:grpSpPr>
            <a:xfrm>
              <a:off x="8525898" y="4046569"/>
              <a:ext cx="464735" cy="439386"/>
              <a:chOff x="8170063" y="4128049"/>
              <a:chExt cx="461975" cy="430702"/>
            </a:xfrm>
          </xdr:grpSpPr>
          <xdr:sp macro="" textlink="Pivot!E41">
            <xdr:nvSpPr>
              <xdr:cNvPr id="227" name="TextBox 226">
                <a:extLst>
                  <a:ext uri="{FF2B5EF4-FFF2-40B4-BE49-F238E27FC236}">
                    <a16:creationId xmlns:a16="http://schemas.microsoft.com/office/drawing/2014/main" id="{33024187-80B9-2501-4505-50D61BBCF06D}"/>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28" name="TextBox 227">
                <a:extLst>
                  <a:ext uri="{FF2B5EF4-FFF2-40B4-BE49-F238E27FC236}">
                    <a16:creationId xmlns:a16="http://schemas.microsoft.com/office/drawing/2014/main" id="{6C0F29BA-E1B5-1676-4104-0BD570331C87}"/>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29" name="Group 228">
              <a:extLst>
                <a:ext uri="{FF2B5EF4-FFF2-40B4-BE49-F238E27FC236}">
                  <a16:creationId xmlns:a16="http://schemas.microsoft.com/office/drawing/2014/main" id="{470D6326-1EA8-49F2-AABB-06F3D0FC0560}"/>
                </a:ext>
              </a:extLst>
            </xdr:cNvPr>
            <xdr:cNvGrpSpPr/>
          </xdr:nvGrpSpPr>
          <xdr:grpSpPr>
            <a:xfrm>
              <a:off x="8518179" y="3735192"/>
              <a:ext cx="464735" cy="433609"/>
              <a:chOff x="8170063" y="4128049"/>
              <a:chExt cx="461975" cy="430702"/>
            </a:xfrm>
          </xdr:grpSpPr>
          <xdr:sp macro="" textlink="Pivot!E41">
            <xdr:nvSpPr>
              <xdr:cNvPr id="230" name="TextBox 229">
                <a:extLst>
                  <a:ext uri="{FF2B5EF4-FFF2-40B4-BE49-F238E27FC236}">
                    <a16:creationId xmlns:a16="http://schemas.microsoft.com/office/drawing/2014/main" id="{943277CA-67B6-7F38-C639-7B66C277702A}"/>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31" name="TextBox 230">
                <a:extLst>
                  <a:ext uri="{FF2B5EF4-FFF2-40B4-BE49-F238E27FC236}">
                    <a16:creationId xmlns:a16="http://schemas.microsoft.com/office/drawing/2014/main" id="{AB25E5BD-CD17-70F6-430B-71B02AD0D4E5}"/>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32" name="Group 231">
              <a:extLst>
                <a:ext uri="{FF2B5EF4-FFF2-40B4-BE49-F238E27FC236}">
                  <a16:creationId xmlns:a16="http://schemas.microsoft.com/office/drawing/2014/main" id="{CD5E3BC8-9681-453E-B334-20AA4DB5178F}"/>
                </a:ext>
              </a:extLst>
            </xdr:cNvPr>
            <xdr:cNvGrpSpPr/>
          </xdr:nvGrpSpPr>
          <xdr:grpSpPr>
            <a:xfrm>
              <a:off x="8669774" y="3805988"/>
              <a:ext cx="457575" cy="433609"/>
              <a:chOff x="8170063" y="4128049"/>
              <a:chExt cx="461975" cy="430702"/>
            </a:xfrm>
          </xdr:grpSpPr>
          <xdr:sp macro="" textlink="Pivot!E41">
            <xdr:nvSpPr>
              <xdr:cNvPr id="233" name="TextBox 232">
                <a:extLst>
                  <a:ext uri="{FF2B5EF4-FFF2-40B4-BE49-F238E27FC236}">
                    <a16:creationId xmlns:a16="http://schemas.microsoft.com/office/drawing/2014/main" id="{76EE563E-1664-5B24-B9A5-EE5D5FFF3B44}"/>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34" name="TextBox 233">
                <a:extLst>
                  <a:ext uri="{FF2B5EF4-FFF2-40B4-BE49-F238E27FC236}">
                    <a16:creationId xmlns:a16="http://schemas.microsoft.com/office/drawing/2014/main" id="{9BC34673-6209-70AC-16FD-7B704E1D8EEF}"/>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35" name="Group 234">
              <a:extLst>
                <a:ext uri="{FF2B5EF4-FFF2-40B4-BE49-F238E27FC236}">
                  <a16:creationId xmlns:a16="http://schemas.microsoft.com/office/drawing/2014/main" id="{F6BB227B-6CE7-458F-B54F-2F4BC8787767}"/>
                </a:ext>
              </a:extLst>
            </xdr:cNvPr>
            <xdr:cNvGrpSpPr/>
          </xdr:nvGrpSpPr>
          <xdr:grpSpPr>
            <a:xfrm>
              <a:off x="8518633" y="3896008"/>
              <a:ext cx="464735" cy="433608"/>
              <a:chOff x="8170063" y="4128049"/>
              <a:chExt cx="461975" cy="430702"/>
            </a:xfrm>
          </xdr:grpSpPr>
          <xdr:sp macro="" textlink="Pivot!E41">
            <xdr:nvSpPr>
              <xdr:cNvPr id="236" name="TextBox 235">
                <a:extLst>
                  <a:ext uri="{FF2B5EF4-FFF2-40B4-BE49-F238E27FC236}">
                    <a16:creationId xmlns:a16="http://schemas.microsoft.com/office/drawing/2014/main" id="{AFA809B3-23BC-45AD-CF47-40EEE10E72CC}"/>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37" name="TextBox 236">
                <a:extLst>
                  <a:ext uri="{FF2B5EF4-FFF2-40B4-BE49-F238E27FC236}">
                    <a16:creationId xmlns:a16="http://schemas.microsoft.com/office/drawing/2014/main" id="{D950B6D1-DCB4-D403-D98E-142A1F007368}"/>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38" name="Group 237">
              <a:extLst>
                <a:ext uri="{FF2B5EF4-FFF2-40B4-BE49-F238E27FC236}">
                  <a16:creationId xmlns:a16="http://schemas.microsoft.com/office/drawing/2014/main" id="{A7CC9B2D-DFA8-4303-98D0-7125F9C863B9}"/>
                </a:ext>
              </a:extLst>
            </xdr:cNvPr>
            <xdr:cNvGrpSpPr/>
          </xdr:nvGrpSpPr>
          <xdr:grpSpPr>
            <a:xfrm>
              <a:off x="8519995" y="3969046"/>
              <a:ext cx="464735" cy="433608"/>
              <a:chOff x="8170063" y="4128049"/>
              <a:chExt cx="461975" cy="430702"/>
            </a:xfrm>
          </xdr:grpSpPr>
          <xdr:sp macro="" textlink="Pivot!E41">
            <xdr:nvSpPr>
              <xdr:cNvPr id="239" name="TextBox 238">
                <a:extLst>
                  <a:ext uri="{FF2B5EF4-FFF2-40B4-BE49-F238E27FC236}">
                    <a16:creationId xmlns:a16="http://schemas.microsoft.com/office/drawing/2014/main" id="{A432B19B-EE69-FCE0-A935-ED2BDA9A84A5}"/>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40" name="TextBox 239">
                <a:extLst>
                  <a:ext uri="{FF2B5EF4-FFF2-40B4-BE49-F238E27FC236}">
                    <a16:creationId xmlns:a16="http://schemas.microsoft.com/office/drawing/2014/main" id="{F8ADBCC5-B83C-6A23-15DA-8836CFC19396}"/>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41" name="Group 240">
              <a:extLst>
                <a:ext uri="{FF2B5EF4-FFF2-40B4-BE49-F238E27FC236}">
                  <a16:creationId xmlns:a16="http://schemas.microsoft.com/office/drawing/2014/main" id="{30248EBD-AF32-41CC-8E51-CE993CA94452}"/>
                </a:ext>
              </a:extLst>
            </xdr:cNvPr>
            <xdr:cNvGrpSpPr/>
          </xdr:nvGrpSpPr>
          <xdr:grpSpPr>
            <a:xfrm>
              <a:off x="8450965" y="4046566"/>
              <a:ext cx="464735" cy="439386"/>
              <a:chOff x="8170063" y="4128049"/>
              <a:chExt cx="461975" cy="430702"/>
            </a:xfrm>
          </xdr:grpSpPr>
          <xdr:sp macro="" textlink="Pivot!E41">
            <xdr:nvSpPr>
              <xdr:cNvPr id="242" name="TextBox 241">
                <a:extLst>
                  <a:ext uri="{FF2B5EF4-FFF2-40B4-BE49-F238E27FC236}">
                    <a16:creationId xmlns:a16="http://schemas.microsoft.com/office/drawing/2014/main" id="{AC05D572-EECE-0D1E-E47D-0A6D3A057964}"/>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43" name="TextBox 242">
                <a:extLst>
                  <a:ext uri="{FF2B5EF4-FFF2-40B4-BE49-F238E27FC236}">
                    <a16:creationId xmlns:a16="http://schemas.microsoft.com/office/drawing/2014/main" id="{DCFB0C2B-47C5-10C7-B0E0-2907A8B61A8C}"/>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44" name="Group 243">
              <a:extLst>
                <a:ext uri="{FF2B5EF4-FFF2-40B4-BE49-F238E27FC236}">
                  <a16:creationId xmlns:a16="http://schemas.microsoft.com/office/drawing/2014/main" id="{34D83D8F-C486-44EB-BEC7-5C80F60F1320}"/>
                </a:ext>
              </a:extLst>
            </xdr:cNvPr>
            <xdr:cNvGrpSpPr/>
          </xdr:nvGrpSpPr>
          <xdr:grpSpPr>
            <a:xfrm>
              <a:off x="8668422" y="4043427"/>
              <a:ext cx="457575" cy="439386"/>
              <a:chOff x="8170063" y="4128049"/>
              <a:chExt cx="461975" cy="430702"/>
            </a:xfrm>
          </xdr:grpSpPr>
          <xdr:sp macro="" textlink="Pivot!E41">
            <xdr:nvSpPr>
              <xdr:cNvPr id="245" name="TextBox 244">
                <a:extLst>
                  <a:ext uri="{FF2B5EF4-FFF2-40B4-BE49-F238E27FC236}">
                    <a16:creationId xmlns:a16="http://schemas.microsoft.com/office/drawing/2014/main" id="{E5276E52-02D7-D0B9-8BD1-160906BF83ED}"/>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46" name="TextBox 245">
                <a:extLst>
                  <a:ext uri="{FF2B5EF4-FFF2-40B4-BE49-F238E27FC236}">
                    <a16:creationId xmlns:a16="http://schemas.microsoft.com/office/drawing/2014/main" id="{424988D9-CB5A-DAE1-F158-547CD187BB9C}"/>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nvGrpSpPr>
            <xdr:cNvPr id="247" name="Group 246">
              <a:extLst>
                <a:ext uri="{FF2B5EF4-FFF2-40B4-BE49-F238E27FC236}">
                  <a16:creationId xmlns:a16="http://schemas.microsoft.com/office/drawing/2014/main" id="{8BF6038A-37BC-4E56-89E3-5289A76E5F43}"/>
                </a:ext>
              </a:extLst>
            </xdr:cNvPr>
            <xdr:cNvGrpSpPr/>
          </xdr:nvGrpSpPr>
          <xdr:grpSpPr>
            <a:xfrm>
              <a:off x="8742619" y="3653981"/>
              <a:ext cx="465166" cy="439386"/>
              <a:chOff x="8204353" y="3683549"/>
              <a:chExt cx="461975" cy="430702"/>
            </a:xfrm>
            <a:noFill/>
          </xdr:grpSpPr>
          <xdr:sp macro="" textlink="Pivot!F41">
            <xdr:nvSpPr>
              <xdr:cNvPr id="248" name="TextBox 247">
                <a:extLst>
                  <a:ext uri="{FF2B5EF4-FFF2-40B4-BE49-F238E27FC236}">
                    <a16:creationId xmlns:a16="http://schemas.microsoft.com/office/drawing/2014/main" id="{BF700F7B-71D2-B114-BE6F-04A77D087D93}"/>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49" name="TextBox 248">
                <a:extLst>
                  <a:ext uri="{FF2B5EF4-FFF2-40B4-BE49-F238E27FC236}">
                    <a16:creationId xmlns:a16="http://schemas.microsoft.com/office/drawing/2014/main" id="{244FCDD2-D3EE-9965-6F79-948B37814569}"/>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50" name="Group 249">
              <a:extLst>
                <a:ext uri="{FF2B5EF4-FFF2-40B4-BE49-F238E27FC236}">
                  <a16:creationId xmlns:a16="http://schemas.microsoft.com/office/drawing/2014/main" id="{85491634-9D5A-41ED-B9DB-98B9D088A8F6}"/>
                </a:ext>
              </a:extLst>
            </xdr:cNvPr>
            <xdr:cNvGrpSpPr/>
          </xdr:nvGrpSpPr>
          <xdr:grpSpPr>
            <a:xfrm>
              <a:off x="8739440" y="3735037"/>
              <a:ext cx="465166" cy="433609"/>
              <a:chOff x="8204353" y="3683549"/>
              <a:chExt cx="461975" cy="430702"/>
            </a:xfrm>
            <a:noFill/>
          </xdr:grpSpPr>
          <xdr:sp macro="" textlink="Pivot!F41">
            <xdr:nvSpPr>
              <xdr:cNvPr id="251" name="TextBox 250">
                <a:extLst>
                  <a:ext uri="{FF2B5EF4-FFF2-40B4-BE49-F238E27FC236}">
                    <a16:creationId xmlns:a16="http://schemas.microsoft.com/office/drawing/2014/main" id="{9BF1F75C-32BB-8AB7-769D-E5A1287EDABE}"/>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52" name="TextBox 251">
                <a:extLst>
                  <a:ext uri="{FF2B5EF4-FFF2-40B4-BE49-F238E27FC236}">
                    <a16:creationId xmlns:a16="http://schemas.microsoft.com/office/drawing/2014/main" id="{20419E12-3CF2-0291-95AC-88BD31B33199}"/>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53" name="Group 252">
              <a:extLst>
                <a:ext uri="{FF2B5EF4-FFF2-40B4-BE49-F238E27FC236}">
                  <a16:creationId xmlns:a16="http://schemas.microsoft.com/office/drawing/2014/main" id="{90C07B50-57AE-451F-AC26-BD212FB72A09}"/>
                </a:ext>
              </a:extLst>
            </xdr:cNvPr>
            <xdr:cNvGrpSpPr/>
          </xdr:nvGrpSpPr>
          <xdr:grpSpPr>
            <a:xfrm>
              <a:off x="8597731" y="3729659"/>
              <a:ext cx="458003" cy="433609"/>
              <a:chOff x="8204353" y="3683549"/>
              <a:chExt cx="461975" cy="430702"/>
            </a:xfrm>
            <a:noFill/>
          </xdr:grpSpPr>
          <xdr:sp macro="" textlink="Pivot!F41">
            <xdr:nvSpPr>
              <xdr:cNvPr id="254" name="TextBox 253">
                <a:extLst>
                  <a:ext uri="{FF2B5EF4-FFF2-40B4-BE49-F238E27FC236}">
                    <a16:creationId xmlns:a16="http://schemas.microsoft.com/office/drawing/2014/main" id="{3111CD9C-048E-9C96-7326-3C464D9B4C4B}"/>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55" name="TextBox 254">
                <a:extLst>
                  <a:ext uri="{FF2B5EF4-FFF2-40B4-BE49-F238E27FC236}">
                    <a16:creationId xmlns:a16="http://schemas.microsoft.com/office/drawing/2014/main" id="{A048AA39-EF87-6420-9150-D20EBA5657DD}"/>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48" name="Group 2047">
              <a:extLst>
                <a:ext uri="{FF2B5EF4-FFF2-40B4-BE49-F238E27FC236}">
                  <a16:creationId xmlns:a16="http://schemas.microsoft.com/office/drawing/2014/main" id="{470E8AA7-FA87-4ED0-B978-45B99E62D780}"/>
                </a:ext>
              </a:extLst>
            </xdr:cNvPr>
            <xdr:cNvGrpSpPr/>
          </xdr:nvGrpSpPr>
          <xdr:grpSpPr>
            <a:xfrm>
              <a:off x="8742167" y="3809419"/>
              <a:ext cx="465166" cy="433609"/>
              <a:chOff x="8204353" y="3683549"/>
              <a:chExt cx="461975" cy="430702"/>
            </a:xfrm>
            <a:noFill/>
          </xdr:grpSpPr>
          <xdr:sp macro="" textlink="Pivot!F41">
            <xdr:nvSpPr>
              <xdr:cNvPr id="2049" name="TextBox 2048">
                <a:extLst>
                  <a:ext uri="{FF2B5EF4-FFF2-40B4-BE49-F238E27FC236}">
                    <a16:creationId xmlns:a16="http://schemas.microsoft.com/office/drawing/2014/main" id="{9F8AC025-BB69-0D95-13E7-71595AAE08E6}"/>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50" name="TextBox 2049">
                <a:extLst>
                  <a:ext uri="{FF2B5EF4-FFF2-40B4-BE49-F238E27FC236}">
                    <a16:creationId xmlns:a16="http://schemas.microsoft.com/office/drawing/2014/main" id="{5E1862A4-E918-4B1B-3F61-BD55B472074D}"/>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51" name="Group 2050">
              <a:extLst>
                <a:ext uri="{FF2B5EF4-FFF2-40B4-BE49-F238E27FC236}">
                  <a16:creationId xmlns:a16="http://schemas.microsoft.com/office/drawing/2014/main" id="{15160843-4F15-4373-AD75-9238B532D5C4}"/>
                </a:ext>
              </a:extLst>
            </xdr:cNvPr>
            <xdr:cNvGrpSpPr/>
          </xdr:nvGrpSpPr>
          <xdr:grpSpPr>
            <a:xfrm>
              <a:off x="8816202" y="3808525"/>
              <a:ext cx="465166" cy="433609"/>
              <a:chOff x="8204353" y="3683549"/>
              <a:chExt cx="461975" cy="430702"/>
            </a:xfrm>
            <a:noFill/>
          </xdr:grpSpPr>
          <xdr:sp macro="" textlink="Pivot!F41">
            <xdr:nvSpPr>
              <xdr:cNvPr id="2052" name="TextBox 2051">
                <a:extLst>
                  <a:ext uri="{FF2B5EF4-FFF2-40B4-BE49-F238E27FC236}">
                    <a16:creationId xmlns:a16="http://schemas.microsoft.com/office/drawing/2014/main" id="{F862A635-6151-37A8-92C7-694A59B39278}"/>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53" name="TextBox 2052">
                <a:extLst>
                  <a:ext uri="{FF2B5EF4-FFF2-40B4-BE49-F238E27FC236}">
                    <a16:creationId xmlns:a16="http://schemas.microsoft.com/office/drawing/2014/main" id="{797E5CBC-E84C-1DCE-A315-CFF30EEC8ECF}"/>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54" name="Group 2053">
              <a:extLst>
                <a:ext uri="{FF2B5EF4-FFF2-40B4-BE49-F238E27FC236}">
                  <a16:creationId xmlns:a16="http://schemas.microsoft.com/office/drawing/2014/main" id="{AEE8A018-AAEA-47BD-A3CF-31E3DBFED2B0}"/>
                </a:ext>
              </a:extLst>
            </xdr:cNvPr>
            <xdr:cNvGrpSpPr/>
          </xdr:nvGrpSpPr>
          <xdr:grpSpPr>
            <a:xfrm>
              <a:off x="8672221" y="3965755"/>
              <a:ext cx="458003" cy="433608"/>
              <a:chOff x="8204353" y="3683549"/>
              <a:chExt cx="461975" cy="430702"/>
            </a:xfrm>
            <a:noFill/>
          </xdr:grpSpPr>
          <xdr:sp macro="" textlink="Pivot!F41">
            <xdr:nvSpPr>
              <xdr:cNvPr id="2055" name="TextBox 2054">
                <a:extLst>
                  <a:ext uri="{FF2B5EF4-FFF2-40B4-BE49-F238E27FC236}">
                    <a16:creationId xmlns:a16="http://schemas.microsoft.com/office/drawing/2014/main" id="{550DCDD0-93BE-96D0-4D5D-0AE48538299E}"/>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57" name="TextBox 2056">
                <a:extLst>
                  <a:ext uri="{FF2B5EF4-FFF2-40B4-BE49-F238E27FC236}">
                    <a16:creationId xmlns:a16="http://schemas.microsoft.com/office/drawing/2014/main" id="{BD89B8D9-0B60-6AF3-3A72-532687D20E2A}"/>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58" name="Group 2057">
              <a:extLst>
                <a:ext uri="{FF2B5EF4-FFF2-40B4-BE49-F238E27FC236}">
                  <a16:creationId xmlns:a16="http://schemas.microsoft.com/office/drawing/2014/main" id="{AAFA687F-256C-4B55-B8D1-51A5AD6D1EA4}"/>
                </a:ext>
              </a:extLst>
            </xdr:cNvPr>
            <xdr:cNvGrpSpPr/>
          </xdr:nvGrpSpPr>
          <xdr:grpSpPr>
            <a:xfrm>
              <a:off x="8598645" y="4045517"/>
              <a:ext cx="458003" cy="439386"/>
              <a:chOff x="8204353" y="3683549"/>
              <a:chExt cx="461975" cy="430702"/>
            </a:xfrm>
            <a:noFill/>
          </xdr:grpSpPr>
          <xdr:sp macro="" textlink="Pivot!F41">
            <xdr:nvSpPr>
              <xdr:cNvPr id="2059" name="TextBox 2058">
                <a:extLst>
                  <a:ext uri="{FF2B5EF4-FFF2-40B4-BE49-F238E27FC236}">
                    <a16:creationId xmlns:a16="http://schemas.microsoft.com/office/drawing/2014/main" id="{9FB672BA-F801-E5B1-6CAD-9E17391BAA62}"/>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60" name="TextBox 2059">
                <a:extLst>
                  <a:ext uri="{FF2B5EF4-FFF2-40B4-BE49-F238E27FC236}">
                    <a16:creationId xmlns:a16="http://schemas.microsoft.com/office/drawing/2014/main" id="{F8833066-BB6F-8663-30CB-C8A31C869EA1}"/>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61" name="Group 2060">
              <a:extLst>
                <a:ext uri="{FF2B5EF4-FFF2-40B4-BE49-F238E27FC236}">
                  <a16:creationId xmlns:a16="http://schemas.microsoft.com/office/drawing/2014/main" id="{788152D7-E7F3-436F-A0B8-50601001A31F}"/>
                </a:ext>
              </a:extLst>
            </xdr:cNvPr>
            <xdr:cNvGrpSpPr/>
          </xdr:nvGrpSpPr>
          <xdr:grpSpPr>
            <a:xfrm>
              <a:off x="8377098" y="3966211"/>
              <a:ext cx="465164" cy="433608"/>
              <a:chOff x="8204353" y="3683549"/>
              <a:chExt cx="461975" cy="430702"/>
            </a:xfrm>
            <a:noFill/>
          </xdr:grpSpPr>
          <xdr:sp macro="" textlink="Pivot!F41">
            <xdr:nvSpPr>
              <xdr:cNvPr id="2062" name="TextBox 2061">
                <a:extLst>
                  <a:ext uri="{FF2B5EF4-FFF2-40B4-BE49-F238E27FC236}">
                    <a16:creationId xmlns:a16="http://schemas.microsoft.com/office/drawing/2014/main" id="{894DA18A-3A50-44FC-9DC2-99195754922E}"/>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63" name="TextBox 2062">
                <a:extLst>
                  <a:ext uri="{FF2B5EF4-FFF2-40B4-BE49-F238E27FC236}">
                    <a16:creationId xmlns:a16="http://schemas.microsoft.com/office/drawing/2014/main" id="{B2EE29A5-0BAC-3BC9-CBE2-5F3B4213DA4F}"/>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64" name="Group 2063">
              <a:extLst>
                <a:ext uri="{FF2B5EF4-FFF2-40B4-BE49-F238E27FC236}">
                  <a16:creationId xmlns:a16="http://schemas.microsoft.com/office/drawing/2014/main" id="{1F5467CF-22D9-440D-8B48-AEBB5A95FC3C}"/>
                </a:ext>
              </a:extLst>
            </xdr:cNvPr>
            <xdr:cNvGrpSpPr/>
          </xdr:nvGrpSpPr>
          <xdr:grpSpPr>
            <a:xfrm>
              <a:off x="8521535" y="4127921"/>
              <a:ext cx="465164" cy="433608"/>
              <a:chOff x="8204353" y="3683549"/>
              <a:chExt cx="461975" cy="430702"/>
            </a:xfrm>
            <a:noFill/>
          </xdr:grpSpPr>
          <xdr:sp macro="" textlink="Pivot!F41">
            <xdr:nvSpPr>
              <xdr:cNvPr id="2065" name="TextBox 2064">
                <a:extLst>
                  <a:ext uri="{FF2B5EF4-FFF2-40B4-BE49-F238E27FC236}">
                    <a16:creationId xmlns:a16="http://schemas.microsoft.com/office/drawing/2014/main" id="{BC2FA6D5-8439-6BEC-1319-E0E8DA9A67CB}"/>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66" name="TextBox 2065">
                <a:extLst>
                  <a:ext uri="{FF2B5EF4-FFF2-40B4-BE49-F238E27FC236}">
                    <a16:creationId xmlns:a16="http://schemas.microsoft.com/office/drawing/2014/main" id="{B54EA9A0-CF41-0914-51F7-1F8BCCE63B82}"/>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67" name="Group 2066">
              <a:extLst>
                <a:ext uri="{FF2B5EF4-FFF2-40B4-BE49-F238E27FC236}">
                  <a16:creationId xmlns:a16="http://schemas.microsoft.com/office/drawing/2014/main" id="{DE033C8A-1654-4D11-9CB2-9323C470012C}"/>
                </a:ext>
              </a:extLst>
            </xdr:cNvPr>
            <xdr:cNvGrpSpPr/>
          </xdr:nvGrpSpPr>
          <xdr:grpSpPr>
            <a:xfrm>
              <a:off x="8602732" y="3808530"/>
              <a:ext cx="458003" cy="433609"/>
              <a:chOff x="8204353" y="3683549"/>
              <a:chExt cx="461975" cy="430702"/>
            </a:xfrm>
            <a:noFill/>
          </xdr:grpSpPr>
          <xdr:sp macro="" textlink="Pivot!F41">
            <xdr:nvSpPr>
              <xdr:cNvPr id="2068" name="TextBox 2067">
                <a:extLst>
                  <a:ext uri="{FF2B5EF4-FFF2-40B4-BE49-F238E27FC236}">
                    <a16:creationId xmlns:a16="http://schemas.microsoft.com/office/drawing/2014/main" id="{40390658-3554-3111-942C-F89E4BBC9017}"/>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69" name="TextBox 2068">
                <a:extLst>
                  <a:ext uri="{FF2B5EF4-FFF2-40B4-BE49-F238E27FC236}">
                    <a16:creationId xmlns:a16="http://schemas.microsoft.com/office/drawing/2014/main" id="{485650E6-CA2D-3046-6ECB-DC6EC2E797B2}"/>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70" name="Group 2069">
              <a:extLst>
                <a:ext uri="{FF2B5EF4-FFF2-40B4-BE49-F238E27FC236}">
                  <a16:creationId xmlns:a16="http://schemas.microsoft.com/office/drawing/2014/main" id="{517EBF44-960E-47C0-98BD-4EDADC991E09}"/>
                </a:ext>
              </a:extLst>
            </xdr:cNvPr>
            <xdr:cNvGrpSpPr/>
          </xdr:nvGrpSpPr>
          <xdr:grpSpPr>
            <a:xfrm>
              <a:off x="8665415" y="3571099"/>
              <a:ext cx="458003" cy="433608"/>
              <a:chOff x="8204353" y="3683549"/>
              <a:chExt cx="461975" cy="430702"/>
            </a:xfrm>
            <a:noFill/>
          </xdr:grpSpPr>
          <xdr:sp macro="" textlink="Pivot!F41">
            <xdr:nvSpPr>
              <xdr:cNvPr id="2071" name="TextBox 2070">
                <a:extLst>
                  <a:ext uri="{FF2B5EF4-FFF2-40B4-BE49-F238E27FC236}">
                    <a16:creationId xmlns:a16="http://schemas.microsoft.com/office/drawing/2014/main" id="{38DF8125-1EA2-AEAB-25CC-82F047B9FE04}"/>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72" name="TextBox 2071">
                <a:extLst>
                  <a:ext uri="{FF2B5EF4-FFF2-40B4-BE49-F238E27FC236}">
                    <a16:creationId xmlns:a16="http://schemas.microsoft.com/office/drawing/2014/main" id="{F2A5725F-2F45-8D0B-5600-9CA207D6FE43}"/>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73" name="Group 2072">
              <a:extLst>
                <a:ext uri="{FF2B5EF4-FFF2-40B4-BE49-F238E27FC236}">
                  <a16:creationId xmlns:a16="http://schemas.microsoft.com/office/drawing/2014/main" id="{715EBCE6-BA43-42DD-B5FA-517A4E61B8D3}"/>
                </a:ext>
              </a:extLst>
            </xdr:cNvPr>
            <xdr:cNvGrpSpPr/>
          </xdr:nvGrpSpPr>
          <xdr:grpSpPr>
            <a:xfrm>
              <a:off x="8666777" y="3732808"/>
              <a:ext cx="458003" cy="433609"/>
              <a:chOff x="8204353" y="3683549"/>
              <a:chExt cx="461975" cy="430702"/>
            </a:xfrm>
            <a:noFill/>
          </xdr:grpSpPr>
          <xdr:sp macro="" textlink="Pivot!F41">
            <xdr:nvSpPr>
              <xdr:cNvPr id="2074" name="TextBox 2073">
                <a:extLst>
                  <a:ext uri="{FF2B5EF4-FFF2-40B4-BE49-F238E27FC236}">
                    <a16:creationId xmlns:a16="http://schemas.microsoft.com/office/drawing/2014/main" id="{B89384D5-FDE2-2CBE-8359-B681D48079B9}"/>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75" name="TextBox 2074">
                <a:extLst>
                  <a:ext uri="{FF2B5EF4-FFF2-40B4-BE49-F238E27FC236}">
                    <a16:creationId xmlns:a16="http://schemas.microsoft.com/office/drawing/2014/main" id="{4EB78C16-D794-467C-4EFC-013881BF9CC3}"/>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76" name="Group 2075">
              <a:extLst>
                <a:ext uri="{FF2B5EF4-FFF2-40B4-BE49-F238E27FC236}">
                  <a16:creationId xmlns:a16="http://schemas.microsoft.com/office/drawing/2014/main" id="{C013132E-740C-433A-85C8-05DABF86E9EE}"/>
                </a:ext>
              </a:extLst>
            </xdr:cNvPr>
            <xdr:cNvGrpSpPr/>
          </xdr:nvGrpSpPr>
          <xdr:grpSpPr>
            <a:xfrm>
              <a:off x="8668141" y="3647718"/>
              <a:ext cx="458003" cy="439386"/>
              <a:chOff x="8204353" y="3683549"/>
              <a:chExt cx="461975" cy="430702"/>
            </a:xfrm>
            <a:noFill/>
          </xdr:grpSpPr>
          <xdr:sp macro="" textlink="Pivot!F41">
            <xdr:nvSpPr>
              <xdr:cNvPr id="2077" name="TextBox 2076">
                <a:extLst>
                  <a:ext uri="{FF2B5EF4-FFF2-40B4-BE49-F238E27FC236}">
                    <a16:creationId xmlns:a16="http://schemas.microsoft.com/office/drawing/2014/main" id="{6DF8E6B2-B787-3FDA-2636-F937DC4F7301}"/>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78" name="TextBox 2077">
                <a:extLst>
                  <a:ext uri="{FF2B5EF4-FFF2-40B4-BE49-F238E27FC236}">
                    <a16:creationId xmlns:a16="http://schemas.microsoft.com/office/drawing/2014/main" id="{919CCBAF-F388-5776-8322-DB8C55E48156}"/>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79" name="Group 2078">
              <a:extLst>
                <a:ext uri="{FF2B5EF4-FFF2-40B4-BE49-F238E27FC236}">
                  <a16:creationId xmlns:a16="http://schemas.microsoft.com/office/drawing/2014/main" id="{C2963F2C-5168-48CC-B5EE-F1E17798B2FA}"/>
                </a:ext>
              </a:extLst>
            </xdr:cNvPr>
            <xdr:cNvGrpSpPr/>
          </xdr:nvGrpSpPr>
          <xdr:grpSpPr>
            <a:xfrm>
              <a:off x="8444327" y="3731017"/>
              <a:ext cx="465164" cy="433609"/>
              <a:chOff x="8204353" y="3683549"/>
              <a:chExt cx="461975" cy="430702"/>
            </a:xfrm>
            <a:noFill/>
          </xdr:grpSpPr>
          <xdr:sp macro="" textlink="Pivot!F41">
            <xdr:nvSpPr>
              <xdr:cNvPr id="2080" name="TextBox 2079">
                <a:extLst>
                  <a:ext uri="{FF2B5EF4-FFF2-40B4-BE49-F238E27FC236}">
                    <a16:creationId xmlns:a16="http://schemas.microsoft.com/office/drawing/2014/main" id="{592B361D-8B97-8E37-F825-B18F09B029F4}"/>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81" name="TextBox 2080">
                <a:extLst>
                  <a:ext uri="{FF2B5EF4-FFF2-40B4-BE49-F238E27FC236}">
                    <a16:creationId xmlns:a16="http://schemas.microsoft.com/office/drawing/2014/main" id="{F71DCCD9-BFA1-A970-C023-5DD6EAC49751}"/>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82" name="Group 2081">
              <a:extLst>
                <a:ext uri="{FF2B5EF4-FFF2-40B4-BE49-F238E27FC236}">
                  <a16:creationId xmlns:a16="http://schemas.microsoft.com/office/drawing/2014/main" id="{175303F2-982A-4F07-8F30-6A7303DCEBE3}"/>
                </a:ext>
              </a:extLst>
            </xdr:cNvPr>
            <xdr:cNvGrpSpPr/>
          </xdr:nvGrpSpPr>
          <xdr:grpSpPr>
            <a:xfrm>
              <a:off x="8593654" y="3648172"/>
              <a:ext cx="458003" cy="439386"/>
              <a:chOff x="8204353" y="3683549"/>
              <a:chExt cx="461975" cy="430702"/>
            </a:xfrm>
            <a:noFill/>
          </xdr:grpSpPr>
          <xdr:sp macro="" textlink="Pivot!F41">
            <xdr:nvSpPr>
              <xdr:cNvPr id="2083" name="TextBox 2082">
                <a:extLst>
                  <a:ext uri="{FF2B5EF4-FFF2-40B4-BE49-F238E27FC236}">
                    <a16:creationId xmlns:a16="http://schemas.microsoft.com/office/drawing/2014/main" id="{0C4C3BEF-ACDB-15C3-9D3C-8F65C5B5BD7B}"/>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84" name="TextBox 2083">
                <a:extLst>
                  <a:ext uri="{FF2B5EF4-FFF2-40B4-BE49-F238E27FC236}">
                    <a16:creationId xmlns:a16="http://schemas.microsoft.com/office/drawing/2014/main" id="{6972983C-33CF-8E42-4EC5-C93391609D97}"/>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85" name="Group 2084">
              <a:extLst>
                <a:ext uri="{FF2B5EF4-FFF2-40B4-BE49-F238E27FC236}">
                  <a16:creationId xmlns:a16="http://schemas.microsoft.com/office/drawing/2014/main" id="{BCEFA210-B21C-4643-91A6-D5AC80DBCBDC}"/>
                </a:ext>
              </a:extLst>
            </xdr:cNvPr>
            <xdr:cNvGrpSpPr/>
          </xdr:nvGrpSpPr>
          <xdr:grpSpPr>
            <a:xfrm>
              <a:off x="8372109" y="3809882"/>
              <a:ext cx="465164" cy="433609"/>
              <a:chOff x="8204353" y="3683549"/>
              <a:chExt cx="461975" cy="430702"/>
            </a:xfrm>
            <a:noFill/>
          </xdr:grpSpPr>
          <xdr:sp macro="" textlink="Pivot!F41">
            <xdr:nvSpPr>
              <xdr:cNvPr id="2086" name="TextBox 2085">
                <a:extLst>
                  <a:ext uri="{FF2B5EF4-FFF2-40B4-BE49-F238E27FC236}">
                    <a16:creationId xmlns:a16="http://schemas.microsoft.com/office/drawing/2014/main" id="{0743E2B8-1921-1999-A314-C935A1210484}"/>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87" name="TextBox 2086">
                <a:extLst>
                  <a:ext uri="{FF2B5EF4-FFF2-40B4-BE49-F238E27FC236}">
                    <a16:creationId xmlns:a16="http://schemas.microsoft.com/office/drawing/2014/main" id="{B0BA204B-76F6-8DFE-FE7C-5B6BA131E01A}"/>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88" name="Group 2087">
              <a:extLst>
                <a:ext uri="{FF2B5EF4-FFF2-40B4-BE49-F238E27FC236}">
                  <a16:creationId xmlns:a16="http://schemas.microsoft.com/office/drawing/2014/main" id="{A9C4E0E6-CF12-4621-85CE-972549B685EA}"/>
                </a:ext>
              </a:extLst>
            </xdr:cNvPr>
            <xdr:cNvGrpSpPr/>
          </xdr:nvGrpSpPr>
          <xdr:grpSpPr>
            <a:xfrm>
              <a:off x="8300797" y="3890943"/>
              <a:ext cx="465163" cy="433608"/>
              <a:chOff x="8204353" y="3683549"/>
              <a:chExt cx="461975" cy="430702"/>
            </a:xfrm>
            <a:noFill/>
          </xdr:grpSpPr>
          <xdr:sp macro="" textlink="Pivot!F41">
            <xdr:nvSpPr>
              <xdr:cNvPr id="2089" name="TextBox 2088">
                <a:extLst>
                  <a:ext uri="{FF2B5EF4-FFF2-40B4-BE49-F238E27FC236}">
                    <a16:creationId xmlns:a16="http://schemas.microsoft.com/office/drawing/2014/main" id="{82BB809A-5CA8-6FCF-16B2-7EBC820A2B53}"/>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90" name="TextBox 2089">
                <a:extLst>
                  <a:ext uri="{FF2B5EF4-FFF2-40B4-BE49-F238E27FC236}">
                    <a16:creationId xmlns:a16="http://schemas.microsoft.com/office/drawing/2014/main" id="{FDAD9D61-BF73-B3E4-3AF6-FC957393F234}"/>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91" name="Group 2090">
              <a:extLst>
                <a:ext uri="{FF2B5EF4-FFF2-40B4-BE49-F238E27FC236}">
                  <a16:creationId xmlns:a16="http://schemas.microsoft.com/office/drawing/2014/main" id="{784D0BCF-C764-4ACF-840B-6AAD990D7B94}"/>
                </a:ext>
              </a:extLst>
            </xdr:cNvPr>
            <xdr:cNvGrpSpPr/>
          </xdr:nvGrpSpPr>
          <xdr:grpSpPr>
            <a:xfrm>
              <a:off x="8302163" y="4044636"/>
              <a:ext cx="465164" cy="439386"/>
              <a:chOff x="8204353" y="3683546"/>
              <a:chExt cx="461978" cy="430705"/>
            </a:xfrm>
            <a:noFill/>
          </xdr:grpSpPr>
          <xdr:sp macro="" textlink="Pivot!F41">
            <xdr:nvSpPr>
              <xdr:cNvPr id="2092" name="TextBox 2091">
                <a:extLst>
                  <a:ext uri="{FF2B5EF4-FFF2-40B4-BE49-F238E27FC236}">
                    <a16:creationId xmlns:a16="http://schemas.microsoft.com/office/drawing/2014/main" id="{BB720975-B06D-ED2B-550F-53B44E531409}"/>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93" name="TextBox 2092">
                <a:extLst>
                  <a:ext uri="{FF2B5EF4-FFF2-40B4-BE49-F238E27FC236}">
                    <a16:creationId xmlns:a16="http://schemas.microsoft.com/office/drawing/2014/main" id="{3A0E1662-ECFB-533D-7508-2C0F84754B55}"/>
                  </a:ext>
                </a:extLst>
              </xdr:cNvPr>
              <xdr:cNvSpPr txBox="1"/>
            </xdr:nvSpPr>
            <xdr:spPr>
              <a:xfrm>
                <a:off x="8204356" y="3683546"/>
                <a:ext cx="461975" cy="4307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94" name="Group 2093">
              <a:extLst>
                <a:ext uri="{FF2B5EF4-FFF2-40B4-BE49-F238E27FC236}">
                  <a16:creationId xmlns:a16="http://schemas.microsoft.com/office/drawing/2014/main" id="{B0BDF325-1DB7-4578-A4E3-AD564B17C264}"/>
                </a:ext>
              </a:extLst>
            </xdr:cNvPr>
            <xdr:cNvGrpSpPr/>
          </xdr:nvGrpSpPr>
          <xdr:grpSpPr>
            <a:xfrm>
              <a:off x="8373933" y="4127933"/>
              <a:ext cx="465164" cy="433608"/>
              <a:chOff x="8204353" y="3683549"/>
              <a:chExt cx="461975" cy="430702"/>
            </a:xfrm>
            <a:noFill/>
          </xdr:grpSpPr>
          <xdr:sp macro="" textlink="Pivot!F41">
            <xdr:nvSpPr>
              <xdr:cNvPr id="2095" name="TextBox 2094">
                <a:extLst>
                  <a:ext uri="{FF2B5EF4-FFF2-40B4-BE49-F238E27FC236}">
                    <a16:creationId xmlns:a16="http://schemas.microsoft.com/office/drawing/2014/main" id="{3840D497-7CEA-E343-28AA-EBE044BB17BE}"/>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96" name="TextBox 2095">
                <a:extLst>
                  <a:ext uri="{FF2B5EF4-FFF2-40B4-BE49-F238E27FC236}">
                    <a16:creationId xmlns:a16="http://schemas.microsoft.com/office/drawing/2014/main" id="{01BB138C-4510-38F2-D52B-7A37FFCEF2B3}"/>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097" name="Group 2096">
              <a:extLst>
                <a:ext uri="{FF2B5EF4-FFF2-40B4-BE49-F238E27FC236}">
                  <a16:creationId xmlns:a16="http://schemas.microsoft.com/office/drawing/2014/main" id="{13613B1D-2E56-49A3-8330-F7FF6D97F13A}"/>
                </a:ext>
              </a:extLst>
            </xdr:cNvPr>
            <xdr:cNvGrpSpPr/>
          </xdr:nvGrpSpPr>
          <xdr:grpSpPr>
            <a:xfrm>
              <a:off x="8884351" y="3964431"/>
              <a:ext cx="465166" cy="433608"/>
              <a:chOff x="8204353" y="3683549"/>
              <a:chExt cx="461975" cy="430702"/>
            </a:xfrm>
            <a:noFill/>
          </xdr:grpSpPr>
          <xdr:sp macro="" textlink="Pivot!F41">
            <xdr:nvSpPr>
              <xdr:cNvPr id="2098" name="TextBox 2097">
                <a:extLst>
                  <a:ext uri="{FF2B5EF4-FFF2-40B4-BE49-F238E27FC236}">
                    <a16:creationId xmlns:a16="http://schemas.microsoft.com/office/drawing/2014/main" id="{F8321249-AFFE-A987-2065-43519A560E25}"/>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099" name="TextBox 2098">
                <a:extLst>
                  <a:ext uri="{FF2B5EF4-FFF2-40B4-BE49-F238E27FC236}">
                    <a16:creationId xmlns:a16="http://schemas.microsoft.com/office/drawing/2014/main" id="{FC4D9A6B-7ECD-14C4-5A01-E699E88DC3B7}"/>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100" name="Group 2099">
              <a:extLst>
                <a:ext uri="{FF2B5EF4-FFF2-40B4-BE49-F238E27FC236}">
                  <a16:creationId xmlns:a16="http://schemas.microsoft.com/office/drawing/2014/main" id="{E4CB8C17-7AE1-4974-9A5A-CEEFD4D44B49}"/>
                </a:ext>
              </a:extLst>
            </xdr:cNvPr>
            <xdr:cNvGrpSpPr/>
          </xdr:nvGrpSpPr>
          <xdr:grpSpPr>
            <a:xfrm>
              <a:off x="8813040" y="4044189"/>
              <a:ext cx="465166" cy="439386"/>
              <a:chOff x="8204353" y="3683549"/>
              <a:chExt cx="461975" cy="430702"/>
            </a:xfrm>
            <a:noFill/>
          </xdr:grpSpPr>
          <xdr:sp macro="" textlink="Pivot!F41">
            <xdr:nvSpPr>
              <xdr:cNvPr id="2101" name="TextBox 2100">
                <a:extLst>
                  <a:ext uri="{FF2B5EF4-FFF2-40B4-BE49-F238E27FC236}">
                    <a16:creationId xmlns:a16="http://schemas.microsoft.com/office/drawing/2014/main" id="{14AFDEA2-0560-5582-82BA-FC8656F3C33F}"/>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8D0428-A7C5-4D66-8889-77FC820FABDE}" type="TxLink">
                  <a:rPr lang="en-US" sz="1600" b="0" i="0" u="none" strike="noStrike">
                    <a:ln>
                      <a:noFill/>
                    </a:ln>
                    <a:solidFill>
                      <a:srgbClr val="5A097C"/>
                    </a:solidFill>
                    <a:latin typeface="Symbol"/>
                  </a:rPr>
                  <a:pPr algn="ctr"/>
                  <a:t>·</a:t>
                </a:fld>
                <a:endParaRPr lang="en-IN" sz="1100">
                  <a:ln>
                    <a:noFill/>
                  </a:ln>
                </a:endParaRPr>
              </a:p>
            </xdr:txBody>
          </xdr:sp>
          <xdr:sp macro="" textlink="Pivot!H41">
            <xdr:nvSpPr>
              <xdr:cNvPr id="2102" name="TextBox 2101">
                <a:extLst>
                  <a:ext uri="{FF2B5EF4-FFF2-40B4-BE49-F238E27FC236}">
                    <a16:creationId xmlns:a16="http://schemas.microsoft.com/office/drawing/2014/main" id="{0F214FA8-B17B-15CB-81B2-421BB4DAAF64}"/>
                  </a:ext>
                </a:extLst>
              </xdr:cNvPr>
              <xdr:cNvSpPr txBox="1"/>
            </xdr:nvSpPr>
            <xdr:spPr>
              <a:xfrm>
                <a:off x="8204353" y="3683549"/>
                <a:ext cx="461975" cy="43070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43EF-550D-4479-950B-020E77C2972D}" type="TxLink">
                  <a:rPr lang="en-US" sz="1600" b="0" i="0" u="none" strike="noStrike">
                    <a:ln>
                      <a:noFill/>
                    </a:ln>
                    <a:solidFill>
                      <a:srgbClr val="296EFC"/>
                    </a:solidFill>
                    <a:latin typeface="Symbol"/>
                  </a:rPr>
                  <a:pPr algn="ctr"/>
                  <a:t> </a:t>
                </a:fld>
                <a:endParaRPr lang="en-IN" sz="1100">
                  <a:ln>
                    <a:noFill/>
                  </a:ln>
                </a:endParaRPr>
              </a:p>
            </xdr:txBody>
          </xdr:sp>
        </xdr:grpSp>
        <xdr:grpSp>
          <xdr:nvGrpSpPr>
            <xdr:cNvPr id="2109" name="Group 2108">
              <a:extLst>
                <a:ext uri="{FF2B5EF4-FFF2-40B4-BE49-F238E27FC236}">
                  <a16:creationId xmlns:a16="http://schemas.microsoft.com/office/drawing/2014/main" id="{E559ED0D-ECAB-480F-835B-2AB9631704DD}"/>
                </a:ext>
              </a:extLst>
            </xdr:cNvPr>
            <xdr:cNvGrpSpPr/>
          </xdr:nvGrpSpPr>
          <xdr:grpSpPr>
            <a:xfrm>
              <a:off x="8799679" y="3725128"/>
              <a:ext cx="464738" cy="433608"/>
              <a:chOff x="8170063" y="4128049"/>
              <a:chExt cx="461975" cy="430702"/>
            </a:xfrm>
          </xdr:grpSpPr>
          <xdr:sp macro="" textlink="Pivot!E41">
            <xdr:nvSpPr>
              <xdr:cNvPr id="2110" name="TextBox 2109">
                <a:extLst>
                  <a:ext uri="{FF2B5EF4-FFF2-40B4-BE49-F238E27FC236}">
                    <a16:creationId xmlns:a16="http://schemas.microsoft.com/office/drawing/2014/main" id="{1ADDF037-AACE-B304-0B3F-8EFA04FE350E}"/>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FD1C8-D6C4-422F-A602-21B66E362909}" type="TxLink">
                  <a:rPr lang="en-US" sz="1600" b="0" i="0" u="none" strike="noStrike">
                    <a:ln>
                      <a:noFill/>
                    </a:ln>
                    <a:solidFill>
                      <a:srgbClr val="C240D8"/>
                    </a:solidFill>
                    <a:latin typeface="Symbol"/>
                  </a:rPr>
                  <a:pPr algn="ctr"/>
                  <a:t>·</a:t>
                </a:fld>
                <a:endParaRPr lang="en-IN" sz="1100">
                  <a:ln>
                    <a:noFill/>
                  </a:ln>
                </a:endParaRPr>
              </a:p>
            </xdr:txBody>
          </xdr:sp>
          <xdr:sp macro="" textlink="Pivot!G41">
            <xdr:nvSpPr>
              <xdr:cNvPr id="2111" name="TextBox 2110">
                <a:extLst>
                  <a:ext uri="{FF2B5EF4-FFF2-40B4-BE49-F238E27FC236}">
                    <a16:creationId xmlns:a16="http://schemas.microsoft.com/office/drawing/2014/main" id="{7FC9B21A-C7F3-4B76-EB97-80BD20E82BFA}"/>
                  </a:ext>
                </a:extLst>
              </xdr:cNvPr>
              <xdr:cNvSpPr txBox="1"/>
            </xdr:nvSpPr>
            <xdr:spPr>
              <a:xfrm>
                <a:off x="8170063" y="4128049"/>
                <a:ext cx="461975" cy="4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B3E9D-986F-4F73-BCC2-901DFC5EF59F}" type="TxLink">
                  <a:rPr lang="en-US" sz="1600" b="0" i="0" u="none" strike="noStrike">
                    <a:ln>
                      <a:noFill/>
                    </a:ln>
                    <a:solidFill>
                      <a:srgbClr val="0F11A7"/>
                    </a:solidFill>
                    <a:latin typeface="Symbol"/>
                  </a:rPr>
                  <a:pPr algn="ctr"/>
                  <a:t> </a:t>
                </a:fld>
                <a:endParaRPr lang="en-IN" sz="1100">
                  <a:ln>
                    <a:noFill/>
                  </a:ln>
                </a:endParaRPr>
              </a:p>
            </xdr:txBody>
          </xdr:sp>
        </xdr:grpSp>
      </xdr:grpSp>
      <xdr:grpSp>
        <xdr:nvGrpSpPr>
          <xdr:cNvPr id="2919" name="Group 2918">
            <a:extLst>
              <a:ext uri="{FF2B5EF4-FFF2-40B4-BE49-F238E27FC236}">
                <a16:creationId xmlns:a16="http://schemas.microsoft.com/office/drawing/2014/main" id="{BD845CE2-8072-F14E-4114-D51200C6BAB6}"/>
              </a:ext>
            </a:extLst>
          </xdr:cNvPr>
          <xdr:cNvGrpSpPr/>
        </xdr:nvGrpSpPr>
        <xdr:grpSpPr>
          <a:xfrm>
            <a:off x="5112483" y="2785483"/>
            <a:ext cx="952561" cy="900916"/>
            <a:chOff x="5069729" y="2883493"/>
            <a:chExt cx="945382" cy="933713"/>
          </a:xfrm>
        </xdr:grpSpPr>
        <xdr:grpSp>
          <xdr:nvGrpSpPr>
            <xdr:cNvPr id="10" name="Group 9">
              <a:extLst>
                <a:ext uri="{FF2B5EF4-FFF2-40B4-BE49-F238E27FC236}">
                  <a16:creationId xmlns:a16="http://schemas.microsoft.com/office/drawing/2014/main" id="{4AF75E49-9E76-81CD-AC71-289BCC7E3C53}"/>
                </a:ext>
              </a:extLst>
            </xdr:cNvPr>
            <xdr:cNvGrpSpPr/>
          </xdr:nvGrpSpPr>
          <xdr:grpSpPr>
            <a:xfrm>
              <a:off x="5355815" y="2883493"/>
              <a:ext cx="431030" cy="377152"/>
              <a:chOff x="3962399" y="692727"/>
              <a:chExt cx="431030" cy="377152"/>
            </a:xfrm>
            <a:noFill/>
          </xdr:grpSpPr>
          <xdr:sp macro="" textlink="Pivot!E43">
            <xdr:nvSpPr>
              <xdr:cNvPr id="5" name="TextBox 4">
                <a:extLst>
                  <a:ext uri="{FF2B5EF4-FFF2-40B4-BE49-F238E27FC236}">
                    <a16:creationId xmlns:a16="http://schemas.microsoft.com/office/drawing/2014/main" id="{B238316D-EBCE-9F1F-76D6-13E925A9A645}"/>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8" name="TextBox 7">
                <a:extLst>
                  <a:ext uri="{FF2B5EF4-FFF2-40B4-BE49-F238E27FC236}">
                    <a16:creationId xmlns:a16="http://schemas.microsoft.com/office/drawing/2014/main" id="{81975B7E-F7FD-4D80-9C23-34B14390128A}"/>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2" name="Group 11">
              <a:extLst>
                <a:ext uri="{FF2B5EF4-FFF2-40B4-BE49-F238E27FC236}">
                  <a16:creationId xmlns:a16="http://schemas.microsoft.com/office/drawing/2014/main" id="{0323D784-D18E-4840-BFFE-7E702ABCFA3D}"/>
                </a:ext>
              </a:extLst>
            </xdr:cNvPr>
            <xdr:cNvGrpSpPr/>
          </xdr:nvGrpSpPr>
          <xdr:grpSpPr>
            <a:xfrm>
              <a:off x="5356858" y="2967489"/>
              <a:ext cx="431030" cy="377153"/>
              <a:chOff x="3962399" y="692727"/>
              <a:chExt cx="431030" cy="377152"/>
            </a:xfrm>
            <a:noFill/>
          </xdr:grpSpPr>
          <xdr:sp macro="" textlink="Pivot!E43">
            <xdr:nvSpPr>
              <xdr:cNvPr id="24" name="TextBox 23">
                <a:extLst>
                  <a:ext uri="{FF2B5EF4-FFF2-40B4-BE49-F238E27FC236}">
                    <a16:creationId xmlns:a16="http://schemas.microsoft.com/office/drawing/2014/main" id="{2336228C-ED0A-1908-FE52-8C63A8101A6F}"/>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25" name="TextBox 24">
                <a:extLst>
                  <a:ext uri="{FF2B5EF4-FFF2-40B4-BE49-F238E27FC236}">
                    <a16:creationId xmlns:a16="http://schemas.microsoft.com/office/drawing/2014/main" id="{651B9F33-C4C6-4AD6-0785-5E1702DF7CF5}"/>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46" name="Group 45">
              <a:extLst>
                <a:ext uri="{FF2B5EF4-FFF2-40B4-BE49-F238E27FC236}">
                  <a16:creationId xmlns:a16="http://schemas.microsoft.com/office/drawing/2014/main" id="{9A99D67D-0810-441C-8056-B47E8822C23A}"/>
                </a:ext>
              </a:extLst>
            </xdr:cNvPr>
            <xdr:cNvGrpSpPr/>
          </xdr:nvGrpSpPr>
          <xdr:grpSpPr>
            <a:xfrm>
              <a:off x="5282224" y="3046821"/>
              <a:ext cx="431030" cy="377153"/>
              <a:chOff x="3962399" y="692727"/>
              <a:chExt cx="431030" cy="377152"/>
            </a:xfrm>
            <a:noFill/>
          </xdr:grpSpPr>
          <xdr:sp macro="" textlink="Pivot!E43">
            <xdr:nvSpPr>
              <xdr:cNvPr id="47" name="TextBox 46">
                <a:extLst>
                  <a:ext uri="{FF2B5EF4-FFF2-40B4-BE49-F238E27FC236}">
                    <a16:creationId xmlns:a16="http://schemas.microsoft.com/office/drawing/2014/main" id="{97E3535E-F04E-E5E7-FA0B-4E6148E0ED0C}"/>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48" name="TextBox 47">
                <a:extLst>
                  <a:ext uri="{FF2B5EF4-FFF2-40B4-BE49-F238E27FC236}">
                    <a16:creationId xmlns:a16="http://schemas.microsoft.com/office/drawing/2014/main" id="{BC8F517B-FC28-9F06-C597-8820D3BF5F76}"/>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49" name="Group 48">
              <a:extLst>
                <a:ext uri="{FF2B5EF4-FFF2-40B4-BE49-F238E27FC236}">
                  <a16:creationId xmlns:a16="http://schemas.microsoft.com/office/drawing/2014/main" id="{30196584-1875-44D1-9442-7288CE1680D6}"/>
                </a:ext>
              </a:extLst>
            </xdr:cNvPr>
            <xdr:cNvGrpSpPr/>
          </xdr:nvGrpSpPr>
          <xdr:grpSpPr>
            <a:xfrm>
              <a:off x="5218028" y="3128760"/>
              <a:ext cx="431030" cy="377153"/>
              <a:chOff x="3962399" y="692727"/>
              <a:chExt cx="431030" cy="377152"/>
            </a:xfrm>
            <a:noFill/>
          </xdr:grpSpPr>
          <xdr:sp macro="" textlink="Pivot!E43">
            <xdr:nvSpPr>
              <xdr:cNvPr id="50" name="TextBox 49">
                <a:extLst>
                  <a:ext uri="{FF2B5EF4-FFF2-40B4-BE49-F238E27FC236}">
                    <a16:creationId xmlns:a16="http://schemas.microsoft.com/office/drawing/2014/main" id="{4597D99D-7783-9E67-3F1A-B01D52A4783A}"/>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51" name="TextBox 50">
                <a:extLst>
                  <a:ext uri="{FF2B5EF4-FFF2-40B4-BE49-F238E27FC236}">
                    <a16:creationId xmlns:a16="http://schemas.microsoft.com/office/drawing/2014/main" id="{B864CBF9-0AA3-972A-0AFD-A0205C0CCB3A}"/>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52" name="Group 51">
              <a:extLst>
                <a:ext uri="{FF2B5EF4-FFF2-40B4-BE49-F238E27FC236}">
                  <a16:creationId xmlns:a16="http://schemas.microsoft.com/office/drawing/2014/main" id="{C0848481-A496-4279-A8E5-607607A0B386}"/>
                </a:ext>
              </a:extLst>
            </xdr:cNvPr>
            <xdr:cNvGrpSpPr/>
          </xdr:nvGrpSpPr>
          <xdr:grpSpPr>
            <a:xfrm>
              <a:off x="5362599" y="3048907"/>
              <a:ext cx="431030" cy="377153"/>
              <a:chOff x="3962399" y="692727"/>
              <a:chExt cx="431030" cy="377152"/>
            </a:xfrm>
            <a:noFill/>
          </xdr:grpSpPr>
          <xdr:sp macro="" textlink="Pivot!E43">
            <xdr:nvSpPr>
              <xdr:cNvPr id="53" name="TextBox 52">
                <a:extLst>
                  <a:ext uri="{FF2B5EF4-FFF2-40B4-BE49-F238E27FC236}">
                    <a16:creationId xmlns:a16="http://schemas.microsoft.com/office/drawing/2014/main" id="{8D0843E8-7B45-DEE3-3927-6F3C0BCB83B1}"/>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55" name="TextBox 54">
                <a:extLst>
                  <a:ext uri="{FF2B5EF4-FFF2-40B4-BE49-F238E27FC236}">
                    <a16:creationId xmlns:a16="http://schemas.microsoft.com/office/drawing/2014/main" id="{D09836F2-674F-A138-0879-FF9C8B892F0B}"/>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56" name="Group 55">
              <a:extLst>
                <a:ext uri="{FF2B5EF4-FFF2-40B4-BE49-F238E27FC236}">
                  <a16:creationId xmlns:a16="http://schemas.microsoft.com/office/drawing/2014/main" id="{FC8CDDD6-3588-4E81-BB0F-7D69EDE588FA}"/>
                </a:ext>
              </a:extLst>
            </xdr:cNvPr>
            <xdr:cNvGrpSpPr/>
          </xdr:nvGrpSpPr>
          <xdr:grpSpPr>
            <a:xfrm>
              <a:off x="5298403" y="3128237"/>
              <a:ext cx="431030" cy="377153"/>
              <a:chOff x="3962399" y="692727"/>
              <a:chExt cx="431030" cy="377152"/>
            </a:xfrm>
            <a:noFill/>
          </xdr:grpSpPr>
          <xdr:sp macro="" textlink="Pivot!E43">
            <xdr:nvSpPr>
              <xdr:cNvPr id="57" name="TextBox 56">
                <a:extLst>
                  <a:ext uri="{FF2B5EF4-FFF2-40B4-BE49-F238E27FC236}">
                    <a16:creationId xmlns:a16="http://schemas.microsoft.com/office/drawing/2014/main" id="{3FA6B864-540D-1AC2-5747-0FFF42C7D542}"/>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58" name="TextBox 57">
                <a:extLst>
                  <a:ext uri="{FF2B5EF4-FFF2-40B4-BE49-F238E27FC236}">
                    <a16:creationId xmlns:a16="http://schemas.microsoft.com/office/drawing/2014/main" id="{F6D50146-D22A-7A97-C9F2-E9DAC3A89590}"/>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59" name="Group 58">
              <a:extLst>
                <a:ext uri="{FF2B5EF4-FFF2-40B4-BE49-F238E27FC236}">
                  <a16:creationId xmlns:a16="http://schemas.microsoft.com/office/drawing/2014/main" id="{4A17A548-A02A-4FEF-BA8E-35F4BE2844BE}"/>
                </a:ext>
              </a:extLst>
            </xdr:cNvPr>
            <xdr:cNvGrpSpPr/>
          </xdr:nvGrpSpPr>
          <xdr:grpSpPr>
            <a:xfrm>
              <a:off x="5442973" y="3126671"/>
              <a:ext cx="431030" cy="377153"/>
              <a:chOff x="3962399" y="692727"/>
              <a:chExt cx="431030" cy="377152"/>
            </a:xfrm>
            <a:noFill/>
          </xdr:grpSpPr>
          <xdr:sp macro="" textlink="Pivot!E43">
            <xdr:nvSpPr>
              <xdr:cNvPr id="60" name="TextBox 59">
                <a:extLst>
                  <a:ext uri="{FF2B5EF4-FFF2-40B4-BE49-F238E27FC236}">
                    <a16:creationId xmlns:a16="http://schemas.microsoft.com/office/drawing/2014/main" id="{7172F5DC-B913-5386-1644-7CC969768467}"/>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61" name="TextBox 60">
                <a:extLst>
                  <a:ext uri="{FF2B5EF4-FFF2-40B4-BE49-F238E27FC236}">
                    <a16:creationId xmlns:a16="http://schemas.microsoft.com/office/drawing/2014/main" id="{628E4775-22C8-18F7-3BD4-040C561FBE7C}"/>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62" name="Group 61">
              <a:extLst>
                <a:ext uri="{FF2B5EF4-FFF2-40B4-BE49-F238E27FC236}">
                  <a16:creationId xmlns:a16="http://schemas.microsoft.com/office/drawing/2014/main" id="{C3C93F2A-72AA-4412-83F3-2C950759FD8B}"/>
                </a:ext>
              </a:extLst>
            </xdr:cNvPr>
            <xdr:cNvGrpSpPr/>
          </xdr:nvGrpSpPr>
          <xdr:grpSpPr>
            <a:xfrm>
              <a:off x="5295271" y="3208060"/>
              <a:ext cx="431030" cy="377152"/>
              <a:chOff x="3962399" y="692727"/>
              <a:chExt cx="431030" cy="377152"/>
            </a:xfrm>
            <a:noFill/>
          </xdr:grpSpPr>
          <xdr:sp macro="" textlink="Pivot!E43">
            <xdr:nvSpPr>
              <xdr:cNvPr id="63" name="TextBox 62">
                <a:extLst>
                  <a:ext uri="{FF2B5EF4-FFF2-40B4-BE49-F238E27FC236}">
                    <a16:creationId xmlns:a16="http://schemas.microsoft.com/office/drawing/2014/main" id="{9A6B85A0-D706-52C5-9D11-BDA3A96989B5}"/>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64" name="TextBox 63">
                <a:extLst>
                  <a:ext uri="{FF2B5EF4-FFF2-40B4-BE49-F238E27FC236}">
                    <a16:creationId xmlns:a16="http://schemas.microsoft.com/office/drawing/2014/main" id="{079D645A-F2BB-A302-5EDB-1CBFD5C1A56F}"/>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65" name="Group 64">
              <a:extLst>
                <a:ext uri="{FF2B5EF4-FFF2-40B4-BE49-F238E27FC236}">
                  <a16:creationId xmlns:a16="http://schemas.microsoft.com/office/drawing/2014/main" id="{2E11E9B6-BC98-4933-8FBC-96BE232C7840}"/>
                </a:ext>
              </a:extLst>
            </xdr:cNvPr>
            <xdr:cNvGrpSpPr/>
          </xdr:nvGrpSpPr>
          <xdr:grpSpPr>
            <a:xfrm>
              <a:off x="5434623" y="3206494"/>
              <a:ext cx="431030" cy="377152"/>
              <a:chOff x="3962399" y="692727"/>
              <a:chExt cx="431030" cy="377152"/>
            </a:xfrm>
            <a:noFill/>
          </xdr:grpSpPr>
          <xdr:sp macro="" textlink="Pivot!E43">
            <xdr:nvSpPr>
              <xdr:cNvPr id="66" name="TextBox 65">
                <a:extLst>
                  <a:ext uri="{FF2B5EF4-FFF2-40B4-BE49-F238E27FC236}">
                    <a16:creationId xmlns:a16="http://schemas.microsoft.com/office/drawing/2014/main" id="{47531981-866F-4D24-A433-EF18795FBCCF}"/>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67" name="TextBox 66">
                <a:extLst>
                  <a:ext uri="{FF2B5EF4-FFF2-40B4-BE49-F238E27FC236}">
                    <a16:creationId xmlns:a16="http://schemas.microsoft.com/office/drawing/2014/main" id="{0D448C12-15DC-3AAC-88C9-50D2352164DF}"/>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74" name="Group 73">
              <a:extLst>
                <a:ext uri="{FF2B5EF4-FFF2-40B4-BE49-F238E27FC236}">
                  <a16:creationId xmlns:a16="http://schemas.microsoft.com/office/drawing/2014/main" id="{5059C3C5-9CBB-43E2-B6F6-4099B3590E72}"/>
                </a:ext>
              </a:extLst>
            </xdr:cNvPr>
            <xdr:cNvGrpSpPr/>
          </xdr:nvGrpSpPr>
          <xdr:grpSpPr>
            <a:xfrm>
              <a:off x="5143393" y="3121974"/>
              <a:ext cx="431030" cy="377153"/>
              <a:chOff x="3962399" y="692727"/>
              <a:chExt cx="431030" cy="377152"/>
            </a:xfrm>
            <a:noFill/>
          </xdr:grpSpPr>
          <xdr:sp macro="" textlink="Pivot!E43">
            <xdr:nvSpPr>
              <xdr:cNvPr id="75" name="TextBox 74">
                <a:extLst>
                  <a:ext uri="{FF2B5EF4-FFF2-40B4-BE49-F238E27FC236}">
                    <a16:creationId xmlns:a16="http://schemas.microsoft.com/office/drawing/2014/main" id="{35ADC3A3-914F-A85B-B44C-5AAC06DA60EC}"/>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84" name="TextBox 83">
                <a:extLst>
                  <a:ext uri="{FF2B5EF4-FFF2-40B4-BE49-F238E27FC236}">
                    <a16:creationId xmlns:a16="http://schemas.microsoft.com/office/drawing/2014/main" id="{37262E94-1CBF-E636-5841-235C86B30935}"/>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85" name="Group 84">
              <a:extLst>
                <a:ext uri="{FF2B5EF4-FFF2-40B4-BE49-F238E27FC236}">
                  <a16:creationId xmlns:a16="http://schemas.microsoft.com/office/drawing/2014/main" id="{F3CDFD1F-681D-4ED3-9E9C-8E73FBFB1D0F}"/>
                </a:ext>
              </a:extLst>
            </xdr:cNvPr>
            <xdr:cNvGrpSpPr/>
          </xdr:nvGrpSpPr>
          <xdr:grpSpPr>
            <a:xfrm>
              <a:off x="5441930" y="3047340"/>
              <a:ext cx="431030" cy="377153"/>
              <a:chOff x="3962399" y="692727"/>
              <a:chExt cx="431030" cy="377152"/>
            </a:xfrm>
            <a:noFill/>
          </xdr:grpSpPr>
          <xdr:sp macro="" textlink="Pivot!E43">
            <xdr:nvSpPr>
              <xdr:cNvPr id="86" name="TextBox 85">
                <a:extLst>
                  <a:ext uri="{FF2B5EF4-FFF2-40B4-BE49-F238E27FC236}">
                    <a16:creationId xmlns:a16="http://schemas.microsoft.com/office/drawing/2014/main" id="{774E8843-F78D-BA86-0C3C-7367EF53D586}"/>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87" name="TextBox 86">
                <a:extLst>
                  <a:ext uri="{FF2B5EF4-FFF2-40B4-BE49-F238E27FC236}">
                    <a16:creationId xmlns:a16="http://schemas.microsoft.com/office/drawing/2014/main" id="{5C03F2C0-A3AC-549A-29AE-E1D1B96FDF60}"/>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88" name="Group 87">
              <a:extLst>
                <a:ext uri="{FF2B5EF4-FFF2-40B4-BE49-F238E27FC236}">
                  <a16:creationId xmlns:a16="http://schemas.microsoft.com/office/drawing/2014/main" id="{81D118BC-4781-4600-BA8E-7E8B3006E812}"/>
                </a:ext>
              </a:extLst>
            </xdr:cNvPr>
            <xdr:cNvGrpSpPr/>
          </xdr:nvGrpSpPr>
          <xdr:grpSpPr>
            <a:xfrm>
              <a:off x="5142871" y="2959657"/>
              <a:ext cx="431030" cy="377153"/>
              <a:chOff x="3962399" y="692727"/>
              <a:chExt cx="431030" cy="377152"/>
            </a:xfrm>
            <a:noFill/>
          </xdr:grpSpPr>
          <xdr:sp macro="" textlink="Pivot!E43">
            <xdr:nvSpPr>
              <xdr:cNvPr id="89" name="TextBox 88">
                <a:extLst>
                  <a:ext uri="{FF2B5EF4-FFF2-40B4-BE49-F238E27FC236}">
                    <a16:creationId xmlns:a16="http://schemas.microsoft.com/office/drawing/2014/main" id="{793FE5E9-6091-7036-4646-8E462E30E05B}"/>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90" name="TextBox 89">
                <a:extLst>
                  <a:ext uri="{FF2B5EF4-FFF2-40B4-BE49-F238E27FC236}">
                    <a16:creationId xmlns:a16="http://schemas.microsoft.com/office/drawing/2014/main" id="{C6C93089-3614-D724-BB57-8A82DE56D07D}"/>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91" name="Group 90">
              <a:extLst>
                <a:ext uri="{FF2B5EF4-FFF2-40B4-BE49-F238E27FC236}">
                  <a16:creationId xmlns:a16="http://schemas.microsoft.com/office/drawing/2014/main" id="{84E38A4F-92F6-4214-B8FA-BAE3D62BD1F4}"/>
                </a:ext>
              </a:extLst>
            </xdr:cNvPr>
            <xdr:cNvGrpSpPr/>
          </xdr:nvGrpSpPr>
          <xdr:grpSpPr>
            <a:xfrm>
              <a:off x="5222202" y="3286347"/>
              <a:ext cx="431030" cy="377152"/>
              <a:chOff x="3962399" y="692727"/>
              <a:chExt cx="431030" cy="377152"/>
            </a:xfrm>
            <a:noFill/>
          </xdr:grpSpPr>
          <xdr:sp macro="" textlink="Pivot!E43">
            <xdr:nvSpPr>
              <xdr:cNvPr id="92" name="TextBox 91">
                <a:extLst>
                  <a:ext uri="{FF2B5EF4-FFF2-40B4-BE49-F238E27FC236}">
                    <a16:creationId xmlns:a16="http://schemas.microsoft.com/office/drawing/2014/main" id="{C2DEF4F0-7E7C-E093-CECB-E283767184BE}"/>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93" name="TextBox 92">
                <a:extLst>
                  <a:ext uri="{FF2B5EF4-FFF2-40B4-BE49-F238E27FC236}">
                    <a16:creationId xmlns:a16="http://schemas.microsoft.com/office/drawing/2014/main" id="{8C736F0F-EC03-6E5A-8890-DB9F9424E288}"/>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94" name="Group 93">
              <a:extLst>
                <a:ext uri="{FF2B5EF4-FFF2-40B4-BE49-F238E27FC236}">
                  <a16:creationId xmlns:a16="http://schemas.microsoft.com/office/drawing/2014/main" id="{CB4AD3B6-53D6-4CB3-8BF4-B320A5E75A8D}"/>
                </a:ext>
              </a:extLst>
            </xdr:cNvPr>
            <xdr:cNvGrpSpPr/>
          </xdr:nvGrpSpPr>
          <xdr:grpSpPr>
            <a:xfrm>
              <a:off x="5144958" y="3209104"/>
              <a:ext cx="431030" cy="377152"/>
              <a:chOff x="3962399" y="692727"/>
              <a:chExt cx="431030" cy="377152"/>
            </a:xfrm>
            <a:noFill/>
          </xdr:grpSpPr>
          <xdr:sp macro="" textlink="Pivot!E43">
            <xdr:nvSpPr>
              <xdr:cNvPr id="95" name="TextBox 94">
                <a:extLst>
                  <a:ext uri="{FF2B5EF4-FFF2-40B4-BE49-F238E27FC236}">
                    <a16:creationId xmlns:a16="http://schemas.microsoft.com/office/drawing/2014/main" id="{4BC30A15-293E-864B-33F9-3B82AE1D369B}"/>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99" name="TextBox 98">
                <a:extLst>
                  <a:ext uri="{FF2B5EF4-FFF2-40B4-BE49-F238E27FC236}">
                    <a16:creationId xmlns:a16="http://schemas.microsoft.com/office/drawing/2014/main" id="{9CC82303-EB85-B0B3-4FE1-C8DB5807419F}"/>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01" name="Group 100">
              <a:extLst>
                <a:ext uri="{FF2B5EF4-FFF2-40B4-BE49-F238E27FC236}">
                  <a16:creationId xmlns:a16="http://schemas.microsoft.com/office/drawing/2014/main" id="{812D4007-9C0E-44F6-A917-02A9AFC509C6}"/>
                </a:ext>
              </a:extLst>
            </xdr:cNvPr>
            <xdr:cNvGrpSpPr/>
          </xdr:nvGrpSpPr>
          <xdr:grpSpPr>
            <a:xfrm>
              <a:off x="5221680" y="2968007"/>
              <a:ext cx="431030" cy="377153"/>
              <a:chOff x="3962399" y="692727"/>
              <a:chExt cx="431030" cy="377152"/>
            </a:xfrm>
            <a:noFill/>
          </xdr:grpSpPr>
          <xdr:sp macro="" textlink="Pivot!E43">
            <xdr:nvSpPr>
              <xdr:cNvPr id="102" name="TextBox 101">
                <a:extLst>
                  <a:ext uri="{FF2B5EF4-FFF2-40B4-BE49-F238E27FC236}">
                    <a16:creationId xmlns:a16="http://schemas.microsoft.com/office/drawing/2014/main" id="{BE86B605-FA64-0EF5-C152-EE723D7B17A0}"/>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103" name="TextBox 102">
                <a:extLst>
                  <a:ext uri="{FF2B5EF4-FFF2-40B4-BE49-F238E27FC236}">
                    <a16:creationId xmlns:a16="http://schemas.microsoft.com/office/drawing/2014/main" id="{C8B3CD5D-94C2-51C4-65A7-243753F795BD}"/>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04" name="Group 103">
              <a:extLst>
                <a:ext uri="{FF2B5EF4-FFF2-40B4-BE49-F238E27FC236}">
                  <a16:creationId xmlns:a16="http://schemas.microsoft.com/office/drawing/2014/main" id="{B1217C85-4376-43D6-8DBB-B5EA716FB466}"/>
                </a:ext>
              </a:extLst>
            </xdr:cNvPr>
            <xdr:cNvGrpSpPr/>
          </xdr:nvGrpSpPr>
          <xdr:grpSpPr>
            <a:xfrm>
              <a:off x="5509805" y="3208579"/>
              <a:ext cx="433614" cy="377152"/>
              <a:chOff x="3962399" y="692727"/>
              <a:chExt cx="431030" cy="377152"/>
            </a:xfrm>
            <a:noFill/>
          </xdr:grpSpPr>
          <xdr:sp macro="" textlink="Pivot!E43">
            <xdr:nvSpPr>
              <xdr:cNvPr id="105" name="TextBox 104">
                <a:extLst>
                  <a:ext uri="{FF2B5EF4-FFF2-40B4-BE49-F238E27FC236}">
                    <a16:creationId xmlns:a16="http://schemas.microsoft.com/office/drawing/2014/main" id="{F4438501-9389-DEB6-5C82-A1D586526A45}"/>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107" name="TextBox 106">
                <a:extLst>
                  <a:ext uri="{FF2B5EF4-FFF2-40B4-BE49-F238E27FC236}">
                    <a16:creationId xmlns:a16="http://schemas.microsoft.com/office/drawing/2014/main" id="{7A3D0207-8B3C-5642-7A9F-F9A4B2BAECCB}"/>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08" name="Group 107">
              <a:extLst>
                <a:ext uri="{FF2B5EF4-FFF2-40B4-BE49-F238E27FC236}">
                  <a16:creationId xmlns:a16="http://schemas.microsoft.com/office/drawing/2014/main" id="{021A8B08-EEC7-4AF5-A135-6AE0E6E24792}"/>
                </a:ext>
              </a:extLst>
            </xdr:cNvPr>
            <xdr:cNvGrpSpPr/>
          </xdr:nvGrpSpPr>
          <xdr:grpSpPr>
            <a:xfrm>
              <a:off x="5362077" y="3277472"/>
              <a:ext cx="431030" cy="377152"/>
              <a:chOff x="3962399" y="692727"/>
              <a:chExt cx="431030" cy="377152"/>
            </a:xfrm>
            <a:noFill/>
          </xdr:grpSpPr>
          <xdr:sp macro="" textlink="Pivot!E43">
            <xdr:nvSpPr>
              <xdr:cNvPr id="109" name="TextBox 108">
                <a:extLst>
                  <a:ext uri="{FF2B5EF4-FFF2-40B4-BE49-F238E27FC236}">
                    <a16:creationId xmlns:a16="http://schemas.microsoft.com/office/drawing/2014/main" id="{60700D26-0D0D-BF0A-FDB6-E2C1E46EDAF7}"/>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110" name="TextBox 109">
                <a:extLst>
                  <a:ext uri="{FF2B5EF4-FFF2-40B4-BE49-F238E27FC236}">
                    <a16:creationId xmlns:a16="http://schemas.microsoft.com/office/drawing/2014/main" id="{94CFA5BA-C199-7744-D425-77FBA301A5C0}"/>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11" name="Group 110">
              <a:extLst>
                <a:ext uri="{FF2B5EF4-FFF2-40B4-BE49-F238E27FC236}">
                  <a16:creationId xmlns:a16="http://schemas.microsoft.com/office/drawing/2014/main" id="{62D0ADAE-6207-41B9-9E2E-B0B660C7B361}"/>
                </a:ext>
              </a:extLst>
            </xdr:cNvPr>
            <xdr:cNvGrpSpPr/>
          </xdr:nvGrpSpPr>
          <xdr:grpSpPr>
            <a:xfrm>
              <a:off x="5076065" y="3046814"/>
              <a:ext cx="431030" cy="377153"/>
              <a:chOff x="3962399" y="692727"/>
              <a:chExt cx="431030" cy="377152"/>
            </a:xfrm>
            <a:noFill/>
          </xdr:grpSpPr>
          <xdr:sp macro="" textlink="Pivot!E43">
            <xdr:nvSpPr>
              <xdr:cNvPr id="112" name="TextBox 111">
                <a:extLst>
                  <a:ext uri="{FF2B5EF4-FFF2-40B4-BE49-F238E27FC236}">
                    <a16:creationId xmlns:a16="http://schemas.microsoft.com/office/drawing/2014/main" id="{6B9802AB-608D-CB78-396D-2E01585A1B5A}"/>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113" name="TextBox 112">
                <a:extLst>
                  <a:ext uri="{FF2B5EF4-FFF2-40B4-BE49-F238E27FC236}">
                    <a16:creationId xmlns:a16="http://schemas.microsoft.com/office/drawing/2014/main" id="{81927572-42B1-9F9D-17F8-D590D1609A8D}"/>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17" name="Group 116">
              <a:extLst>
                <a:ext uri="{FF2B5EF4-FFF2-40B4-BE49-F238E27FC236}">
                  <a16:creationId xmlns:a16="http://schemas.microsoft.com/office/drawing/2014/main" id="{56C76EA0-EF6D-4315-BB21-D5D1933C73BA}"/>
                </a:ext>
              </a:extLst>
            </xdr:cNvPr>
            <xdr:cNvGrpSpPr/>
          </xdr:nvGrpSpPr>
          <xdr:grpSpPr>
            <a:xfrm>
              <a:off x="5220635" y="3206491"/>
              <a:ext cx="431030" cy="377152"/>
              <a:chOff x="3962399" y="692727"/>
              <a:chExt cx="431030" cy="377152"/>
            </a:xfrm>
            <a:noFill/>
          </xdr:grpSpPr>
          <xdr:sp macro="" textlink="Pivot!E43">
            <xdr:nvSpPr>
              <xdr:cNvPr id="118" name="TextBox 117">
                <a:extLst>
                  <a:ext uri="{FF2B5EF4-FFF2-40B4-BE49-F238E27FC236}">
                    <a16:creationId xmlns:a16="http://schemas.microsoft.com/office/drawing/2014/main" id="{B8E309BF-F97D-1256-2786-16BEA40E4263}"/>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119" name="TextBox 118">
                <a:extLst>
                  <a:ext uri="{FF2B5EF4-FFF2-40B4-BE49-F238E27FC236}">
                    <a16:creationId xmlns:a16="http://schemas.microsoft.com/office/drawing/2014/main" id="{D97CE201-6029-818E-671F-C73062C08E03}"/>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20" name="Group 119">
              <a:extLst>
                <a:ext uri="{FF2B5EF4-FFF2-40B4-BE49-F238E27FC236}">
                  <a16:creationId xmlns:a16="http://schemas.microsoft.com/office/drawing/2014/main" id="{6AC21F7C-80E1-4AB9-ACEE-66307C2DBD42}"/>
                </a:ext>
              </a:extLst>
            </xdr:cNvPr>
            <xdr:cNvGrpSpPr/>
          </xdr:nvGrpSpPr>
          <xdr:grpSpPr>
            <a:xfrm>
              <a:off x="5367815" y="3360948"/>
              <a:ext cx="431030" cy="377151"/>
              <a:chOff x="3962399" y="692727"/>
              <a:chExt cx="431030" cy="377152"/>
            </a:xfrm>
            <a:noFill/>
          </xdr:grpSpPr>
          <xdr:sp macro="" textlink="Pivot!E43">
            <xdr:nvSpPr>
              <xdr:cNvPr id="121" name="TextBox 120">
                <a:extLst>
                  <a:ext uri="{FF2B5EF4-FFF2-40B4-BE49-F238E27FC236}">
                    <a16:creationId xmlns:a16="http://schemas.microsoft.com/office/drawing/2014/main" id="{0CFA22F0-8B32-8E12-0A48-C33E7F741459}"/>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74C3A-5DAA-4F43-AFA6-0D06C29801D6}" type="TxLink">
                  <a:rPr lang="en-US" sz="1600" b="0" i="0" u="none" strike="noStrike">
                    <a:solidFill>
                      <a:srgbClr val="C240D8"/>
                    </a:solidFill>
                    <a:latin typeface="Symbol"/>
                  </a:rPr>
                  <a:pPr algn="ctr"/>
                  <a:t> </a:t>
                </a:fld>
                <a:endParaRPr lang="en-IN" sz="1100"/>
              </a:p>
            </xdr:txBody>
          </xdr:sp>
          <xdr:sp macro="" textlink="Pivot!G43">
            <xdr:nvSpPr>
              <xdr:cNvPr id="122" name="TextBox 121">
                <a:extLst>
                  <a:ext uri="{FF2B5EF4-FFF2-40B4-BE49-F238E27FC236}">
                    <a16:creationId xmlns:a16="http://schemas.microsoft.com/office/drawing/2014/main" id="{080B62C8-72C2-3EC0-F389-F098AD44C941}"/>
                  </a:ext>
                </a:extLst>
              </xdr:cNvPr>
              <xdr:cNvSpPr txBox="1"/>
            </xdr:nvSpPr>
            <xdr:spPr>
              <a:xfrm>
                <a:off x="3962399" y="692727"/>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7034EC-C28C-4A65-A57E-3D6BA386185A}" type="TxLink">
                  <a:rPr lang="en-US" sz="1600" b="0" i="0" u="none" strike="noStrike">
                    <a:solidFill>
                      <a:srgbClr val="0F11A7"/>
                    </a:solidFill>
                    <a:latin typeface="Symbol"/>
                  </a:rPr>
                  <a:pPr algn="ctr"/>
                  <a:t>·</a:t>
                </a:fld>
                <a:endParaRPr lang="en-IN" sz="1100"/>
              </a:p>
            </xdr:txBody>
          </xdr:sp>
        </xdr:grpSp>
        <xdr:grpSp>
          <xdr:nvGrpSpPr>
            <xdr:cNvPr id="126" name="Group 125">
              <a:extLst>
                <a:ext uri="{FF2B5EF4-FFF2-40B4-BE49-F238E27FC236}">
                  <a16:creationId xmlns:a16="http://schemas.microsoft.com/office/drawing/2014/main" id="{6BA8D798-9498-449F-A011-F63985E59D77}"/>
                </a:ext>
              </a:extLst>
            </xdr:cNvPr>
            <xdr:cNvGrpSpPr/>
          </xdr:nvGrpSpPr>
          <xdr:grpSpPr>
            <a:xfrm>
              <a:off x="5283090" y="2885870"/>
              <a:ext cx="431029" cy="377153"/>
              <a:chOff x="4561224" y="685030"/>
              <a:chExt cx="431030" cy="377152"/>
            </a:xfrm>
            <a:noFill/>
          </xdr:grpSpPr>
          <xdr:sp macro="" textlink="Pivot!F43">
            <xdr:nvSpPr>
              <xdr:cNvPr id="127" name="TextBox 126">
                <a:extLst>
                  <a:ext uri="{FF2B5EF4-FFF2-40B4-BE49-F238E27FC236}">
                    <a16:creationId xmlns:a16="http://schemas.microsoft.com/office/drawing/2014/main" id="{5C66C1B8-79E8-2BE2-782D-4B24B4E2E7DA}"/>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128" name="TextBox 127">
                <a:extLst>
                  <a:ext uri="{FF2B5EF4-FFF2-40B4-BE49-F238E27FC236}">
                    <a16:creationId xmlns:a16="http://schemas.microsoft.com/office/drawing/2014/main" id="{25313D45-2C63-E3F2-2E8E-4464DDC6CE2B}"/>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173" name="Group 172">
              <a:extLst>
                <a:ext uri="{FF2B5EF4-FFF2-40B4-BE49-F238E27FC236}">
                  <a16:creationId xmlns:a16="http://schemas.microsoft.com/office/drawing/2014/main" id="{01FBD9BE-6F1F-4DF2-B6EB-1650AE289BAC}"/>
                </a:ext>
              </a:extLst>
            </xdr:cNvPr>
            <xdr:cNvGrpSpPr/>
          </xdr:nvGrpSpPr>
          <xdr:grpSpPr>
            <a:xfrm>
              <a:off x="5512055" y="3045832"/>
              <a:ext cx="432569" cy="377153"/>
              <a:chOff x="4561224" y="685030"/>
              <a:chExt cx="431030" cy="377152"/>
            </a:xfrm>
            <a:noFill/>
          </xdr:grpSpPr>
          <xdr:sp macro="" textlink="Pivot!F43">
            <xdr:nvSpPr>
              <xdr:cNvPr id="178" name="TextBox 177">
                <a:extLst>
                  <a:ext uri="{FF2B5EF4-FFF2-40B4-BE49-F238E27FC236}">
                    <a16:creationId xmlns:a16="http://schemas.microsoft.com/office/drawing/2014/main" id="{91932657-41E2-8696-A279-6377D148D416}"/>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179" name="TextBox 178">
                <a:extLst>
                  <a:ext uri="{FF2B5EF4-FFF2-40B4-BE49-F238E27FC236}">
                    <a16:creationId xmlns:a16="http://schemas.microsoft.com/office/drawing/2014/main" id="{5B48B2B1-370B-F907-D046-6A6ECC4C3A70}"/>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183" name="Group 182">
              <a:extLst>
                <a:ext uri="{FF2B5EF4-FFF2-40B4-BE49-F238E27FC236}">
                  <a16:creationId xmlns:a16="http://schemas.microsoft.com/office/drawing/2014/main" id="{F0807E09-BF5B-4296-B4AB-3421A301D019}"/>
                </a:ext>
              </a:extLst>
            </xdr:cNvPr>
            <xdr:cNvGrpSpPr/>
          </xdr:nvGrpSpPr>
          <xdr:grpSpPr>
            <a:xfrm>
              <a:off x="5582542" y="3200080"/>
              <a:ext cx="432569" cy="377152"/>
              <a:chOff x="4561224" y="685030"/>
              <a:chExt cx="431030" cy="377152"/>
            </a:xfrm>
            <a:noFill/>
          </xdr:grpSpPr>
          <xdr:sp macro="" textlink="Pivot!F43">
            <xdr:nvSpPr>
              <xdr:cNvPr id="184" name="TextBox 183">
                <a:extLst>
                  <a:ext uri="{FF2B5EF4-FFF2-40B4-BE49-F238E27FC236}">
                    <a16:creationId xmlns:a16="http://schemas.microsoft.com/office/drawing/2014/main" id="{DDA1078A-82D8-49B8-E4FB-ABF591870C4A}"/>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16" name="TextBox 2815">
                <a:extLst>
                  <a:ext uri="{FF2B5EF4-FFF2-40B4-BE49-F238E27FC236}">
                    <a16:creationId xmlns:a16="http://schemas.microsoft.com/office/drawing/2014/main" id="{D71408B3-899E-9977-383A-E39776129B9C}"/>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17" name="Group 2816">
              <a:extLst>
                <a:ext uri="{FF2B5EF4-FFF2-40B4-BE49-F238E27FC236}">
                  <a16:creationId xmlns:a16="http://schemas.microsoft.com/office/drawing/2014/main" id="{78DB2936-CC1D-4224-9B74-04442813D007}"/>
                </a:ext>
              </a:extLst>
            </xdr:cNvPr>
            <xdr:cNvGrpSpPr/>
          </xdr:nvGrpSpPr>
          <xdr:grpSpPr>
            <a:xfrm>
              <a:off x="5513959" y="3120127"/>
              <a:ext cx="432569" cy="377153"/>
              <a:chOff x="4561224" y="685030"/>
              <a:chExt cx="431030" cy="377152"/>
            </a:xfrm>
            <a:noFill/>
          </xdr:grpSpPr>
          <xdr:sp macro="" textlink="Pivot!F43">
            <xdr:nvSpPr>
              <xdr:cNvPr id="2818" name="TextBox 2817">
                <a:extLst>
                  <a:ext uri="{FF2B5EF4-FFF2-40B4-BE49-F238E27FC236}">
                    <a16:creationId xmlns:a16="http://schemas.microsoft.com/office/drawing/2014/main" id="{B5A9BA98-D987-8637-7CC4-44A2F2DF4B8E}"/>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19" name="TextBox 2818">
                <a:extLst>
                  <a:ext uri="{FF2B5EF4-FFF2-40B4-BE49-F238E27FC236}">
                    <a16:creationId xmlns:a16="http://schemas.microsoft.com/office/drawing/2014/main" id="{4D7BED3B-9E00-28F0-2D82-366A97E27902}"/>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23" name="Group 2822">
              <a:extLst>
                <a:ext uri="{FF2B5EF4-FFF2-40B4-BE49-F238E27FC236}">
                  <a16:creationId xmlns:a16="http://schemas.microsoft.com/office/drawing/2014/main" id="{D54C2D31-256B-44DA-A17B-D145E00F184F}"/>
                </a:ext>
              </a:extLst>
            </xdr:cNvPr>
            <xdr:cNvGrpSpPr/>
          </xdr:nvGrpSpPr>
          <xdr:grpSpPr>
            <a:xfrm>
              <a:off x="5504433" y="3283900"/>
              <a:ext cx="432569" cy="377152"/>
              <a:chOff x="4561224" y="685030"/>
              <a:chExt cx="431030" cy="377152"/>
            </a:xfrm>
            <a:noFill/>
          </xdr:grpSpPr>
          <xdr:sp macro="" textlink="Pivot!F43">
            <xdr:nvSpPr>
              <xdr:cNvPr id="2824" name="TextBox 2823">
                <a:extLst>
                  <a:ext uri="{FF2B5EF4-FFF2-40B4-BE49-F238E27FC236}">
                    <a16:creationId xmlns:a16="http://schemas.microsoft.com/office/drawing/2014/main" id="{36B97D0E-4337-C67B-A401-38E29F4A7633}"/>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25" name="TextBox 2824">
                <a:extLst>
                  <a:ext uri="{FF2B5EF4-FFF2-40B4-BE49-F238E27FC236}">
                    <a16:creationId xmlns:a16="http://schemas.microsoft.com/office/drawing/2014/main" id="{BEFF62B9-5266-A90E-7AEF-ECDA754FD8D7}"/>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29" name="Group 2828">
              <a:extLst>
                <a:ext uri="{FF2B5EF4-FFF2-40B4-BE49-F238E27FC236}">
                  <a16:creationId xmlns:a16="http://schemas.microsoft.com/office/drawing/2014/main" id="{EB0FF895-1A56-4989-A951-4CE566367663}"/>
                </a:ext>
              </a:extLst>
            </xdr:cNvPr>
            <xdr:cNvGrpSpPr/>
          </xdr:nvGrpSpPr>
          <xdr:grpSpPr>
            <a:xfrm>
              <a:off x="5439298" y="3281996"/>
              <a:ext cx="431029" cy="377152"/>
              <a:chOff x="4561224" y="685030"/>
              <a:chExt cx="431030" cy="377152"/>
            </a:xfrm>
            <a:noFill/>
          </xdr:grpSpPr>
          <xdr:sp macro="" textlink="Pivot!F43">
            <xdr:nvSpPr>
              <xdr:cNvPr id="2830" name="TextBox 2829">
                <a:extLst>
                  <a:ext uri="{FF2B5EF4-FFF2-40B4-BE49-F238E27FC236}">
                    <a16:creationId xmlns:a16="http://schemas.microsoft.com/office/drawing/2014/main" id="{C0B930A2-A215-F6BB-FDF5-10E3E82D670C}"/>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31" name="TextBox 2830">
                <a:extLst>
                  <a:ext uri="{FF2B5EF4-FFF2-40B4-BE49-F238E27FC236}">
                    <a16:creationId xmlns:a16="http://schemas.microsoft.com/office/drawing/2014/main" id="{B70D4C44-EC23-A66D-69C0-59A76BB4B5A6}"/>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32" name="Group 2831">
              <a:extLst>
                <a:ext uri="{FF2B5EF4-FFF2-40B4-BE49-F238E27FC236}">
                  <a16:creationId xmlns:a16="http://schemas.microsoft.com/office/drawing/2014/main" id="{5A19A80E-89C5-43BB-ACF3-9CD5AA577B80}"/>
                </a:ext>
              </a:extLst>
            </xdr:cNvPr>
            <xdr:cNvGrpSpPr/>
          </xdr:nvGrpSpPr>
          <xdr:grpSpPr>
            <a:xfrm>
              <a:off x="5292613" y="3281996"/>
              <a:ext cx="431029" cy="377152"/>
              <a:chOff x="4561224" y="685030"/>
              <a:chExt cx="431030" cy="377152"/>
            </a:xfrm>
            <a:noFill/>
          </xdr:grpSpPr>
          <xdr:sp macro="" textlink="Pivot!F43">
            <xdr:nvSpPr>
              <xdr:cNvPr id="2833" name="TextBox 2832">
                <a:extLst>
                  <a:ext uri="{FF2B5EF4-FFF2-40B4-BE49-F238E27FC236}">
                    <a16:creationId xmlns:a16="http://schemas.microsoft.com/office/drawing/2014/main" id="{2220907E-05B4-85CB-EB8C-3F04FF0D6D2E}"/>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34" name="TextBox 2833">
                <a:extLst>
                  <a:ext uri="{FF2B5EF4-FFF2-40B4-BE49-F238E27FC236}">
                    <a16:creationId xmlns:a16="http://schemas.microsoft.com/office/drawing/2014/main" id="{25170A1C-1AA5-882F-4C94-59F391AB8F42}"/>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35" name="Group 2834">
              <a:extLst>
                <a:ext uri="{FF2B5EF4-FFF2-40B4-BE49-F238E27FC236}">
                  <a16:creationId xmlns:a16="http://schemas.microsoft.com/office/drawing/2014/main" id="{FAF37198-063A-43AA-8991-C8B90A564CB9}"/>
                </a:ext>
              </a:extLst>
            </xdr:cNvPr>
            <xdr:cNvGrpSpPr/>
          </xdr:nvGrpSpPr>
          <xdr:grpSpPr>
            <a:xfrm>
              <a:off x="5366908" y="3440054"/>
              <a:ext cx="431029" cy="377152"/>
              <a:chOff x="4561224" y="685030"/>
              <a:chExt cx="431030" cy="377152"/>
            </a:xfrm>
            <a:noFill/>
          </xdr:grpSpPr>
          <xdr:sp macro="" textlink="Pivot!F43">
            <xdr:nvSpPr>
              <xdr:cNvPr id="2836" name="TextBox 2835">
                <a:extLst>
                  <a:ext uri="{FF2B5EF4-FFF2-40B4-BE49-F238E27FC236}">
                    <a16:creationId xmlns:a16="http://schemas.microsoft.com/office/drawing/2014/main" id="{F484DA75-68D6-C47C-BC08-7047EE6139DD}"/>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37" name="TextBox 2836">
                <a:extLst>
                  <a:ext uri="{FF2B5EF4-FFF2-40B4-BE49-F238E27FC236}">
                    <a16:creationId xmlns:a16="http://schemas.microsoft.com/office/drawing/2014/main" id="{55FB6269-81B7-7E2E-ED5B-76FF287ABCAF}"/>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38" name="Group 2837">
              <a:extLst>
                <a:ext uri="{FF2B5EF4-FFF2-40B4-BE49-F238E27FC236}">
                  <a16:creationId xmlns:a16="http://schemas.microsoft.com/office/drawing/2014/main" id="{BDF632FE-DF07-474E-804A-7A8572BD50F2}"/>
                </a:ext>
              </a:extLst>
            </xdr:cNvPr>
            <xdr:cNvGrpSpPr/>
          </xdr:nvGrpSpPr>
          <xdr:grpSpPr>
            <a:xfrm>
              <a:off x="5365003" y="3207701"/>
              <a:ext cx="431029" cy="377152"/>
              <a:chOff x="4561224" y="685030"/>
              <a:chExt cx="431030" cy="377152"/>
            </a:xfrm>
            <a:noFill/>
          </xdr:grpSpPr>
          <xdr:sp macro="" textlink="Pivot!F43">
            <xdr:nvSpPr>
              <xdr:cNvPr id="2839" name="TextBox 2838">
                <a:extLst>
                  <a:ext uri="{FF2B5EF4-FFF2-40B4-BE49-F238E27FC236}">
                    <a16:creationId xmlns:a16="http://schemas.microsoft.com/office/drawing/2014/main" id="{75840A80-47CD-87FA-E750-3E688CEBF615}"/>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40" name="TextBox 2839">
                <a:extLst>
                  <a:ext uri="{FF2B5EF4-FFF2-40B4-BE49-F238E27FC236}">
                    <a16:creationId xmlns:a16="http://schemas.microsoft.com/office/drawing/2014/main" id="{D5480D6C-F379-8A62-DA7B-8406C0155F91}"/>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41" name="Group 2840">
              <a:extLst>
                <a:ext uri="{FF2B5EF4-FFF2-40B4-BE49-F238E27FC236}">
                  <a16:creationId xmlns:a16="http://schemas.microsoft.com/office/drawing/2014/main" id="{B143BACC-BD06-40C5-8C55-0AF39B414410}"/>
                </a:ext>
              </a:extLst>
            </xdr:cNvPr>
            <xdr:cNvGrpSpPr/>
          </xdr:nvGrpSpPr>
          <xdr:grpSpPr>
            <a:xfrm>
              <a:off x="5363098" y="3120128"/>
              <a:ext cx="431029" cy="377153"/>
              <a:chOff x="4561224" y="685030"/>
              <a:chExt cx="431030" cy="377152"/>
            </a:xfrm>
            <a:noFill/>
          </xdr:grpSpPr>
          <xdr:sp macro="" textlink="Pivot!F43">
            <xdr:nvSpPr>
              <xdr:cNvPr id="2842" name="TextBox 2841">
                <a:extLst>
                  <a:ext uri="{FF2B5EF4-FFF2-40B4-BE49-F238E27FC236}">
                    <a16:creationId xmlns:a16="http://schemas.microsoft.com/office/drawing/2014/main" id="{3F688BB2-C50C-73D4-BF63-8007748AA893}"/>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43" name="TextBox 2842">
                <a:extLst>
                  <a:ext uri="{FF2B5EF4-FFF2-40B4-BE49-F238E27FC236}">
                    <a16:creationId xmlns:a16="http://schemas.microsoft.com/office/drawing/2014/main" id="{31097B15-CFB9-1E97-D950-CC0F97C24C7F}"/>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44" name="Group 2843">
              <a:extLst>
                <a:ext uri="{FF2B5EF4-FFF2-40B4-BE49-F238E27FC236}">
                  <a16:creationId xmlns:a16="http://schemas.microsoft.com/office/drawing/2014/main" id="{9F2E2FA6-DC0C-4B4F-B0A5-AAFB308EC0EF}"/>
                </a:ext>
              </a:extLst>
            </xdr:cNvPr>
            <xdr:cNvGrpSpPr/>
          </xdr:nvGrpSpPr>
          <xdr:grpSpPr>
            <a:xfrm>
              <a:off x="5435485" y="2965822"/>
              <a:ext cx="431029" cy="377153"/>
              <a:chOff x="4561224" y="685030"/>
              <a:chExt cx="431030" cy="377152"/>
            </a:xfrm>
            <a:noFill/>
          </xdr:grpSpPr>
          <xdr:sp macro="" textlink="Pivot!F43">
            <xdr:nvSpPr>
              <xdr:cNvPr id="2845" name="TextBox 2844">
                <a:extLst>
                  <a:ext uri="{FF2B5EF4-FFF2-40B4-BE49-F238E27FC236}">
                    <a16:creationId xmlns:a16="http://schemas.microsoft.com/office/drawing/2014/main" id="{2442F3C5-935C-28C4-6456-312A1894CEAF}"/>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46" name="TextBox 2845">
                <a:extLst>
                  <a:ext uri="{FF2B5EF4-FFF2-40B4-BE49-F238E27FC236}">
                    <a16:creationId xmlns:a16="http://schemas.microsoft.com/office/drawing/2014/main" id="{C2943870-1EDD-60C6-B0D5-31A5A4AD763F}"/>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49" name="Group 2848">
              <a:extLst>
                <a:ext uri="{FF2B5EF4-FFF2-40B4-BE49-F238E27FC236}">
                  <a16:creationId xmlns:a16="http://schemas.microsoft.com/office/drawing/2014/main" id="{B2BFEB83-CE16-41F9-BF1D-ED77AA96532B}"/>
                </a:ext>
              </a:extLst>
            </xdr:cNvPr>
            <xdr:cNvGrpSpPr/>
          </xdr:nvGrpSpPr>
          <xdr:grpSpPr>
            <a:xfrm>
              <a:off x="5290703" y="2963919"/>
              <a:ext cx="431029" cy="377153"/>
              <a:chOff x="4561224" y="685030"/>
              <a:chExt cx="431030" cy="377152"/>
            </a:xfrm>
            <a:noFill/>
          </xdr:grpSpPr>
          <xdr:sp macro="" textlink="Pivot!F43">
            <xdr:nvSpPr>
              <xdr:cNvPr id="2850" name="TextBox 2849">
                <a:extLst>
                  <a:ext uri="{FF2B5EF4-FFF2-40B4-BE49-F238E27FC236}">
                    <a16:creationId xmlns:a16="http://schemas.microsoft.com/office/drawing/2014/main" id="{47FDC916-B6B0-938D-4B8C-B471D92B7815}"/>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51" name="TextBox 2850">
                <a:extLst>
                  <a:ext uri="{FF2B5EF4-FFF2-40B4-BE49-F238E27FC236}">
                    <a16:creationId xmlns:a16="http://schemas.microsoft.com/office/drawing/2014/main" id="{5264B1E1-4CE9-2E12-6580-1DABAD3A726C}"/>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52" name="Group 2851">
              <a:extLst>
                <a:ext uri="{FF2B5EF4-FFF2-40B4-BE49-F238E27FC236}">
                  <a16:creationId xmlns:a16="http://schemas.microsoft.com/office/drawing/2014/main" id="{04139EA2-8F4A-4309-A63C-87D332F7447F}"/>
                </a:ext>
              </a:extLst>
            </xdr:cNvPr>
            <xdr:cNvGrpSpPr/>
          </xdr:nvGrpSpPr>
          <xdr:grpSpPr>
            <a:xfrm>
              <a:off x="5210693" y="3047741"/>
              <a:ext cx="431029" cy="377153"/>
              <a:chOff x="4561224" y="685030"/>
              <a:chExt cx="431030" cy="377152"/>
            </a:xfrm>
            <a:noFill/>
          </xdr:grpSpPr>
          <xdr:sp macro="" textlink="Pivot!F43">
            <xdr:nvSpPr>
              <xdr:cNvPr id="2855" name="TextBox 2854">
                <a:extLst>
                  <a:ext uri="{FF2B5EF4-FFF2-40B4-BE49-F238E27FC236}">
                    <a16:creationId xmlns:a16="http://schemas.microsoft.com/office/drawing/2014/main" id="{5B54B02D-EE77-16DD-6592-85A012B53F54}"/>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56" name="TextBox 2855">
                <a:extLst>
                  <a:ext uri="{FF2B5EF4-FFF2-40B4-BE49-F238E27FC236}">
                    <a16:creationId xmlns:a16="http://schemas.microsoft.com/office/drawing/2014/main" id="{543F209B-8614-A6D0-EF23-D8A3D02988E0}"/>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859" name="Group 2858">
              <a:extLst>
                <a:ext uri="{FF2B5EF4-FFF2-40B4-BE49-F238E27FC236}">
                  <a16:creationId xmlns:a16="http://schemas.microsoft.com/office/drawing/2014/main" id="{7C7C6207-3500-4C07-B869-771029CECC18}"/>
                </a:ext>
              </a:extLst>
            </xdr:cNvPr>
            <xdr:cNvGrpSpPr/>
          </xdr:nvGrpSpPr>
          <xdr:grpSpPr>
            <a:xfrm>
              <a:off x="5144018" y="3049644"/>
              <a:ext cx="431029" cy="377153"/>
              <a:chOff x="4561224" y="685030"/>
              <a:chExt cx="431030" cy="377152"/>
            </a:xfrm>
            <a:noFill/>
          </xdr:grpSpPr>
          <xdr:sp macro="" textlink="Pivot!F43">
            <xdr:nvSpPr>
              <xdr:cNvPr id="2860" name="TextBox 2859">
                <a:extLst>
                  <a:ext uri="{FF2B5EF4-FFF2-40B4-BE49-F238E27FC236}">
                    <a16:creationId xmlns:a16="http://schemas.microsoft.com/office/drawing/2014/main" id="{DEBE03C8-D619-A05D-5FE8-C91CAA97E062}"/>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861" name="TextBox 2860">
                <a:extLst>
                  <a:ext uri="{FF2B5EF4-FFF2-40B4-BE49-F238E27FC236}">
                    <a16:creationId xmlns:a16="http://schemas.microsoft.com/office/drawing/2014/main" id="{137C66B8-C682-367E-5DDB-72C88E845965}"/>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907" name="Group 2906">
              <a:extLst>
                <a:ext uri="{FF2B5EF4-FFF2-40B4-BE49-F238E27FC236}">
                  <a16:creationId xmlns:a16="http://schemas.microsoft.com/office/drawing/2014/main" id="{12B75926-0C10-4E1A-9452-6BAAA3D36776}"/>
                </a:ext>
              </a:extLst>
            </xdr:cNvPr>
            <xdr:cNvGrpSpPr/>
          </xdr:nvGrpSpPr>
          <xdr:grpSpPr>
            <a:xfrm>
              <a:off x="5071628" y="3123941"/>
              <a:ext cx="431029" cy="377154"/>
              <a:chOff x="4561224" y="685030"/>
              <a:chExt cx="431030" cy="377152"/>
            </a:xfrm>
            <a:noFill/>
          </xdr:grpSpPr>
          <xdr:sp macro="" textlink="Pivot!F43">
            <xdr:nvSpPr>
              <xdr:cNvPr id="2908" name="TextBox 2907">
                <a:extLst>
                  <a:ext uri="{FF2B5EF4-FFF2-40B4-BE49-F238E27FC236}">
                    <a16:creationId xmlns:a16="http://schemas.microsoft.com/office/drawing/2014/main" id="{9BA01B71-8E85-B119-F7B8-2FAFFCB896C5}"/>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909" name="TextBox 2908">
                <a:extLst>
                  <a:ext uri="{FF2B5EF4-FFF2-40B4-BE49-F238E27FC236}">
                    <a16:creationId xmlns:a16="http://schemas.microsoft.com/office/drawing/2014/main" id="{1EFA4426-83D4-45FC-4BAB-2E069C7A4239}"/>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910" name="Group 2909">
              <a:extLst>
                <a:ext uri="{FF2B5EF4-FFF2-40B4-BE49-F238E27FC236}">
                  <a16:creationId xmlns:a16="http://schemas.microsoft.com/office/drawing/2014/main" id="{FA1EDCF4-C927-4EFF-975E-71CAA2AE3ED8}"/>
                </a:ext>
              </a:extLst>
            </xdr:cNvPr>
            <xdr:cNvGrpSpPr/>
          </xdr:nvGrpSpPr>
          <xdr:grpSpPr>
            <a:xfrm>
              <a:off x="5220216" y="3363854"/>
              <a:ext cx="431029" cy="377152"/>
              <a:chOff x="4561224" y="685030"/>
              <a:chExt cx="431030" cy="377152"/>
            </a:xfrm>
            <a:noFill/>
          </xdr:grpSpPr>
          <xdr:sp macro="" textlink="Pivot!F43">
            <xdr:nvSpPr>
              <xdr:cNvPr id="2911" name="TextBox 2910">
                <a:extLst>
                  <a:ext uri="{FF2B5EF4-FFF2-40B4-BE49-F238E27FC236}">
                    <a16:creationId xmlns:a16="http://schemas.microsoft.com/office/drawing/2014/main" id="{597CCE26-D688-0BDF-00E6-1F5C55523293}"/>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912" name="TextBox 2911">
                <a:extLst>
                  <a:ext uri="{FF2B5EF4-FFF2-40B4-BE49-F238E27FC236}">
                    <a16:creationId xmlns:a16="http://schemas.microsoft.com/office/drawing/2014/main" id="{C1381EB7-B202-3D09-E3A3-04859F42DB33}"/>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913" name="Group 2912">
              <a:extLst>
                <a:ext uri="{FF2B5EF4-FFF2-40B4-BE49-F238E27FC236}">
                  <a16:creationId xmlns:a16="http://schemas.microsoft.com/office/drawing/2014/main" id="{DF875933-3448-4717-A40F-37D627037FA1}"/>
                </a:ext>
              </a:extLst>
            </xdr:cNvPr>
            <xdr:cNvGrpSpPr/>
          </xdr:nvGrpSpPr>
          <xdr:grpSpPr>
            <a:xfrm>
              <a:off x="5142114" y="3283900"/>
              <a:ext cx="431029" cy="377152"/>
              <a:chOff x="4561224" y="685030"/>
              <a:chExt cx="431030" cy="377152"/>
            </a:xfrm>
            <a:noFill/>
          </xdr:grpSpPr>
          <xdr:sp macro="" textlink="Pivot!F43">
            <xdr:nvSpPr>
              <xdr:cNvPr id="2914" name="TextBox 2913">
                <a:extLst>
                  <a:ext uri="{FF2B5EF4-FFF2-40B4-BE49-F238E27FC236}">
                    <a16:creationId xmlns:a16="http://schemas.microsoft.com/office/drawing/2014/main" id="{FBFED1EB-4B11-06EE-E37B-5C899EDAF683}"/>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915" name="TextBox 2914">
                <a:extLst>
                  <a:ext uri="{FF2B5EF4-FFF2-40B4-BE49-F238E27FC236}">
                    <a16:creationId xmlns:a16="http://schemas.microsoft.com/office/drawing/2014/main" id="{6625BE6C-4837-2FE9-C507-83CBD0FBA1D4}"/>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nvGrpSpPr>
            <xdr:cNvPr id="2916" name="Group 2915">
              <a:extLst>
                <a:ext uri="{FF2B5EF4-FFF2-40B4-BE49-F238E27FC236}">
                  <a16:creationId xmlns:a16="http://schemas.microsoft.com/office/drawing/2014/main" id="{6DFC73A1-521F-4740-961F-CEE8CB80238E}"/>
                </a:ext>
              </a:extLst>
            </xdr:cNvPr>
            <xdr:cNvGrpSpPr/>
          </xdr:nvGrpSpPr>
          <xdr:grpSpPr>
            <a:xfrm>
              <a:off x="5069729" y="3201981"/>
              <a:ext cx="431029" cy="377152"/>
              <a:chOff x="4561224" y="685030"/>
              <a:chExt cx="431030" cy="377152"/>
            </a:xfrm>
            <a:noFill/>
          </xdr:grpSpPr>
          <xdr:sp macro="" textlink="Pivot!F43">
            <xdr:nvSpPr>
              <xdr:cNvPr id="2917" name="TextBox 2916">
                <a:extLst>
                  <a:ext uri="{FF2B5EF4-FFF2-40B4-BE49-F238E27FC236}">
                    <a16:creationId xmlns:a16="http://schemas.microsoft.com/office/drawing/2014/main" id="{97553FD1-4A2F-7553-0162-A94C1F016AFD}"/>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EDFA2-03BE-4EDD-AF2D-88ABB96B4A82}" type="TxLink">
                  <a:rPr lang="en-US" sz="1600" b="0" i="0" u="none" strike="noStrike">
                    <a:solidFill>
                      <a:srgbClr val="5A097C"/>
                    </a:solidFill>
                    <a:latin typeface="Symbol"/>
                  </a:rPr>
                  <a:pPr algn="ctr"/>
                  <a:t> </a:t>
                </a:fld>
                <a:endParaRPr lang="en-IN" sz="1100"/>
              </a:p>
            </xdr:txBody>
          </xdr:sp>
          <xdr:sp macro="" textlink="Pivot!H43">
            <xdr:nvSpPr>
              <xdr:cNvPr id="2918" name="TextBox 2917">
                <a:extLst>
                  <a:ext uri="{FF2B5EF4-FFF2-40B4-BE49-F238E27FC236}">
                    <a16:creationId xmlns:a16="http://schemas.microsoft.com/office/drawing/2014/main" id="{F416CAFF-0E6B-D980-820A-38B94FAA71DF}"/>
                  </a:ext>
                </a:extLst>
              </xdr:cNvPr>
              <xdr:cNvSpPr txBox="1"/>
            </xdr:nvSpPr>
            <xdr:spPr>
              <a:xfrm>
                <a:off x="4561224" y="685030"/>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D55288-94E1-4489-8977-58622DEF31A0}" type="TxLink">
                  <a:rPr lang="en-US" sz="1600" b="0" i="0" u="none" strike="noStrike">
                    <a:solidFill>
                      <a:srgbClr val="296EFC"/>
                    </a:solidFill>
                    <a:latin typeface="Symbol"/>
                  </a:rPr>
                  <a:pPr algn="ctr"/>
                  <a:t>·</a:t>
                </a:fld>
                <a:endParaRPr lang="en-IN" sz="1100"/>
              </a:p>
            </xdr:txBody>
          </xdr:sp>
        </xdr:grpSp>
      </xdr:grpSp>
      <xdr:grpSp>
        <xdr:nvGrpSpPr>
          <xdr:cNvPr id="3163" name="Group 3162">
            <a:extLst>
              <a:ext uri="{FF2B5EF4-FFF2-40B4-BE49-F238E27FC236}">
                <a16:creationId xmlns:a16="http://schemas.microsoft.com/office/drawing/2014/main" id="{2A8F092D-FB56-0B18-38AC-EA0AD1DBC8BE}"/>
              </a:ext>
            </a:extLst>
          </xdr:cNvPr>
          <xdr:cNvGrpSpPr/>
        </xdr:nvGrpSpPr>
        <xdr:grpSpPr>
          <a:xfrm>
            <a:off x="4806979" y="1881951"/>
            <a:ext cx="762379" cy="712189"/>
            <a:chOff x="4779265" y="1962585"/>
            <a:chExt cx="756236" cy="744681"/>
          </a:xfrm>
        </xdr:grpSpPr>
        <xdr:grpSp>
          <xdr:nvGrpSpPr>
            <xdr:cNvPr id="2104" name="Group 2103">
              <a:extLst>
                <a:ext uri="{FF2B5EF4-FFF2-40B4-BE49-F238E27FC236}">
                  <a16:creationId xmlns:a16="http://schemas.microsoft.com/office/drawing/2014/main" id="{9CD07C00-B12C-45BD-A7A1-F7EDFBDA6B90}"/>
                </a:ext>
              </a:extLst>
            </xdr:cNvPr>
            <xdr:cNvGrpSpPr/>
          </xdr:nvGrpSpPr>
          <xdr:grpSpPr>
            <a:xfrm>
              <a:off x="5143343" y="2135790"/>
              <a:ext cx="167845" cy="151268"/>
              <a:chOff x="3342793" y="554182"/>
              <a:chExt cx="431030" cy="377152"/>
            </a:xfrm>
            <a:noFill/>
          </xdr:grpSpPr>
          <xdr:sp macro="" textlink="Pivot!G45">
            <xdr:nvSpPr>
              <xdr:cNvPr id="2105" name="TextBox 2104">
                <a:extLst>
                  <a:ext uri="{FF2B5EF4-FFF2-40B4-BE49-F238E27FC236}">
                    <a16:creationId xmlns:a16="http://schemas.microsoft.com/office/drawing/2014/main" id="{F2558495-899C-DBD7-D596-87FD6311EA11}"/>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2106" name="TextBox 2105">
                <a:extLst>
                  <a:ext uri="{FF2B5EF4-FFF2-40B4-BE49-F238E27FC236}">
                    <a16:creationId xmlns:a16="http://schemas.microsoft.com/office/drawing/2014/main" id="{299058D9-7669-A97F-4D85-E1F94F68849B}"/>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2107" name="Group 2106">
              <a:extLst>
                <a:ext uri="{FF2B5EF4-FFF2-40B4-BE49-F238E27FC236}">
                  <a16:creationId xmlns:a16="http://schemas.microsoft.com/office/drawing/2014/main" id="{86068669-8C0B-4397-9312-065BA433FF23}"/>
                </a:ext>
              </a:extLst>
            </xdr:cNvPr>
            <xdr:cNvGrpSpPr/>
          </xdr:nvGrpSpPr>
          <xdr:grpSpPr>
            <a:xfrm>
              <a:off x="5142732" y="2217805"/>
              <a:ext cx="167845" cy="151268"/>
              <a:chOff x="3342793" y="554182"/>
              <a:chExt cx="431030" cy="377152"/>
            </a:xfrm>
            <a:noFill/>
          </xdr:grpSpPr>
          <xdr:sp macro="" textlink="Pivot!G45">
            <xdr:nvSpPr>
              <xdr:cNvPr id="2108" name="TextBox 2107">
                <a:extLst>
                  <a:ext uri="{FF2B5EF4-FFF2-40B4-BE49-F238E27FC236}">
                    <a16:creationId xmlns:a16="http://schemas.microsoft.com/office/drawing/2014/main" id="{5F2992D5-B4CA-857D-B620-F3E7CE207F63}"/>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2964" name="TextBox 2963">
                <a:extLst>
                  <a:ext uri="{FF2B5EF4-FFF2-40B4-BE49-F238E27FC236}">
                    <a16:creationId xmlns:a16="http://schemas.microsoft.com/office/drawing/2014/main" id="{939A42D0-1A68-8BAB-9439-E74306F5150B}"/>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2965" name="Group 2964">
              <a:extLst>
                <a:ext uri="{FF2B5EF4-FFF2-40B4-BE49-F238E27FC236}">
                  <a16:creationId xmlns:a16="http://schemas.microsoft.com/office/drawing/2014/main" id="{7C06570D-B0E0-4F28-AF4E-764E46F7F81E}"/>
                </a:ext>
              </a:extLst>
            </xdr:cNvPr>
            <xdr:cNvGrpSpPr/>
          </xdr:nvGrpSpPr>
          <xdr:grpSpPr>
            <a:xfrm>
              <a:off x="5068674" y="2290231"/>
              <a:ext cx="167845" cy="151267"/>
              <a:chOff x="3342793" y="554182"/>
              <a:chExt cx="431030" cy="377152"/>
            </a:xfrm>
            <a:noFill/>
          </xdr:grpSpPr>
          <xdr:sp macro="" textlink="Pivot!G45">
            <xdr:nvSpPr>
              <xdr:cNvPr id="2966" name="TextBox 2965">
                <a:extLst>
                  <a:ext uri="{FF2B5EF4-FFF2-40B4-BE49-F238E27FC236}">
                    <a16:creationId xmlns:a16="http://schemas.microsoft.com/office/drawing/2014/main" id="{E6B53F5D-5D06-5EFB-6483-D6DE57F7227F}"/>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2976" name="TextBox 2975">
                <a:extLst>
                  <a:ext uri="{FF2B5EF4-FFF2-40B4-BE49-F238E27FC236}">
                    <a16:creationId xmlns:a16="http://schemas.microsoft.com/office/drawing/2014/main" id="{7634A91D-443F-7D94-B0BD-87232F0B868B}"/>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2977" name="Group 2976">
              <a:extLst>
                <a:ext uri="{FF2B5EF4-FFF2-40B4-BE49-F238E27FC236}">
                  <a16:creationId xmlns:a16="http://schemas.microsoft.com/office/drawing/2014/main" id="{1F3073FF-3B5F-44BE-9A3A-FAF41A4E54B7}"/>
                </a:ext>
              </a:extLst>
            </xdr:cNvPr>
            <xdr:cNvGrpSpPr/>
          </xdr:nvGrpSpPr>
          <xdr:grpSpPr>
            <a:xfrm>
              <a:off x="4985436" y="2375306"/>
              <a:ext cx="167845" cy="151267"/>
              <a:chOff x="3342793" y="554182"/>
              <a:chExt cx="431030" cy="377152"/>
            </a:xfrm>
            <a:noFill/>
          </xdr:grpSpPr>
          <xdr:sp macro="" textlink="Pivot!G45">
            <xdr:nvSpPr>
              <xdr:cNvPr id="2978" name="TextBox 2977">
                <a:extLst>
                  <a:ext uri="{FF2B5EF4-FFF2-40B4-BE49-F238E27FC236}">
                    <a16:creationId xmlns:a16="http://schemas.microsoft.com/office/drawing/2014/main" id="{8AEEACDB-2A56-4625-F823-8212EB8F699E}"/>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2979" name="TextBox 2978">
                <a:extLst>
                  <a:ext uri="{FF2B5EF4-FFF2-40B4-BE49-F238E27FC236}">
                    <a16:creationId xmlns:a16="http://schemas.microsoft.com/office/drawing/2014/main" id="{6A3F9BF1-C385-DA86-C3EF-FCFDA2ED113C}"/>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2980" name="Group 2979">
              <a:extLst>
                <a:ext uri="{FF2B5EF4-FFF2-40B4-BE49-F238E27FC236}">
                  <a16:creationId xmlns:a16="http://schemas.microsoft.com/office/drawing/2014/main" id="{E66B7C52-AC40-42F4-8B9F-B8D686404362}"/>
                </a:ext>
              </a:extLst>
            </xdr:cNvPr>
            <xdr:cNvGrpSpPr/>
          </xdr:nvGrpSpPr>
          <xdr:grpSpPr>
            <a:xfrm>
              <a:off x="5147016" y="2374694"/>
              <a:ext cx="167845" cy="151267"/>
              <a:chOff x="3342793" y="554182"/>
              <a:chExt cx="431030" cy="377152"/>
            </a:xfrm>
            <a:noFill/>
          </xdr:grpSpPr>
          <xdr:sp macro="" textlink="Pivot!G45">
            <xdr:nvSpPr>
              <xdr:cNvPr id="2981" name="TextBox 2980">
                <a:extLst>
                  <a:ext uri="{FF2B5EF4-FFF2-40B4-BE49-F238E27FC236}">
                    <a16:creationId xmlns:a16="http://schemas.microsoft.com/office/drawing/2014/main" id="{3897F462-D92E-F8F1-347D-8874AFD932DB}"/>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00" name="TextBox 2999">
                <a:extLst>
                  <a:ext uri="{FF2B5EF4-FFF2-40B4-BE49-F238E27FC236}">
                    <a16:creationId xmlns:a16="http://schemas.microsoft.com/office/drawing/2014/main" id="{E4E2C5CD-F595-63F2-B9CD-C36A22B48CF1}"/>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01" name="Group 3000">
              <a:extLst>
                <a:ext uri="{FF2B5EF4-FFF2-40B4-BE49-F238E27FC236}">
                  <a16:creationId xmlns:a16="http://schemas.microsoft.com/office/drawing/2014/main" id="{A3FDC081-11C0-4495-B778-12F29FF10639}"/>
                </a:ext>
              </a:extLst>
            </xdr:cNvPr>
            <xdr:cNvGrpSpPr/>
          </xdr:nvGrpSpPr>
          <xdr:grpSpPr>
            <a:xfrm>
              <a:off x="5069898" y="2462420"/>
              <a:ext cx="167845" cy="151267"/>
              <a:chOff x="3342793" y="554182"/>
              <a:chExt cx="431030" cy="377152"/>
            </a:xfrm>
            <a:noFill/>
          </xdr:grpSpPr>
          <xdr:sp macro="" textlink="Pivot!G45">
            <xdr:nvSpPr>
              <xdr:cNvPr id="3002" name="TextBox 3001">
                <a:extLst>
                  <a:ext uri="{FF2B5EF4-FFF2-40B4-BE49-F238E27FC236}">
                    <a16:creationId xmlns:a16="http://schemas.microsoft.com/office/drawing/2014/main" id="{2244332C-3E9F-7E5C-F641-167F2E562A56}"/>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03" name="TextBox 3002">
                <a:extLst>
                  <a:ext uri="{FF2B5EF4-FFF2-40B4-BE49-F238E27FC236}">
                    <a16:creationId xmlns:a16="http://schemas.microsoft.com/office/drawing/2014/main" id="{77C764BC-972D-1359-12A6-C03C27DE10AE}"/>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04" name="Group 3003">
              <a:extLst>
                <a:ext uri="{FF2B5EF4-FFF2-40B4-BE49-F238E27FC236}">
                  <a16:creationId xmlns:a16="http://schemas.microsoft.com/office/drawing/2014/main" id="{87F50041-3EB4-4394-9317-FA30F223A6A2}"/>
                </a:ext>
              </a:extLst>
            </xdr:cNvPr>
            <xdr:cNvGrpSpPr/>
          </xdr:nvGrpSpPr>
          <xdr:grpSpPr>
            <a:xfrm>
              <a:off x="5283502" y="2467929"/>
              <a:ext cx="167845" cy="151267"/>
              <a:chOff x="3342793" y="554182"/>
              <a:chExt cx="431030" cy="377152"/>
            </a:xfrm>
            <a:noFill/>
          </xdr:grpSpPr>
          <xdr:sp macro="" textlink="Pivot!G45">
            <xdr:nvSpPr>
              <xdr:cNvPr id="3005" name="TextBox 3004">
                <a:extLst>
                  <a:ext uri="{FF2B5EF4-FFF2-40B4-BE49-F238E27FC236}">
                    <a16:creationId xmlns:a16="http://schemas.microsoft.com/office/drawing/2014/main" id="{ABF6A126-0789-B1A4-7486-FCB234591624}"/>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06" name="TextBox 3005">
                <a:extLst>
                  <a:ext uri="{FF2B5EF4-FFF2-40B4-BE49-F238E27FC236}">
                    <a16:creationId xmlns:a16="http://schemas.microsoft.com/office/drawing/2014/main" id="{1CB181E5-96A4-92C8-2A76-D1A0A18D8767}"/>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07" name="Group 3006">
              <a:extLst>
                <a:ext uri="{FF2B5EF4-FFF2-40B4-BE49-F238E27FC236}">
                  <a16:creationId xmlns:a16="http://schemas.microsoft.com/office/drawing/2014/main" id="{ADFD2045-6071-4A06-87F8-6ADCC2AD1DF6}"/>
                </a:ext>
              </a:extLst>
            </xdr:cNvPr>
            <xdr:cNvGrpSpPr/>
          </xdr:nvGrpSpPr>
          <xdr:grpSpPr>
            <a:xfrm>
              <a:off x="4856905" y="2217193"/>
              <a:ext cx="168457" cy="151268"/>
              <a:chOff x="3342793" y="554182"/>
              <a:chExt cx="431030" cy="377152"/>
            </a:xfrm>
            <a:noFill/>
          </xdr:grpSpPr>
          <xdr:sp macro="" textlink="Pivot!G45">
            <xdr:nvSpPr>
              <xdr:cNvPr id="3008" name="TextBox 3007">
                <a:extLst>
                  <a:ext uri="{FF2B5EF4-FFF2-40B4-BE49-F238E27FC236}">
                    <a16:creationId xmlns:a16="http://schemas.microsoft.com/office/drawing/2014/main" id="{88B6E8FC-0EF1-888C-1D8D-627A3217E081}"/>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16" name="TextBox 3015">
                <a:extLst>
                  <a:ext uri="{FF2B5EF4-FFF2-40B4-BE49-F238E27FC236}">
                    <a16:creationId xmlns:a16="http://schemas.microsoft.com/office/drawing/2014/main" id="{55D70572-1B54-D3F5-EB22-0DFDCB6640DD}"/>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17" name="Group 3016">
              <a:extLst>
                <a:ext uri="{FF2B5EF4-FFF2-40B4-BE49-F238E27FC236}">
                  <a16:creationId xmlns:a16="http://schemas.microsoft.com/office/drawing/2014/main" id="{F4EA07A5-5893-4956-9134-910690E9780C}"/>
                </a:ext>
              </a:extLst>
            </xdr:cNvPr>
            <xdr:cNvGrpSpPr/>
          </xdr:nvGrpSpPr>
          <xdr:grpSpPr>
            <a:xfrm>
              <a:off x="4982374" y="2213521"/>
              <a:ext cx="167845" cy="151268"/>
              <a:chOff x="3342793" y="554182"/>
              <a:chExt cx="431030" cy="377152"/>
            </a:xfrm>
            <a:noFill/>
          </xdr:grpSpPr>
          <xdr:sp macro="" textlink="Pivot!G45">
            <xdr:nvSpPr>
              <xdr:cNvPr id="3018" name="TextBox 3017">
                <a:extLst>
                  <a:ext uri="{FF2B5EF4-FFF2-40B4-BE49-F238E27FC236}">
                    <a16:creationId xmlns:a16="http://schemas.microsoft.com/office/drawing/2014/main" id="{FFD5677B-0CF2-066F-9456-CAAAC6E8E140}"/>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19" name="TextBox 3018">
                <a:extLst>
                  <a:ext uri="{FF2B5EF4-FFF2-40B4-BE49-F238E27FC236}">
                    <a16:creationId xmlns:a16="http://schemas.microsoft.com/office/drawing/2014/main" id="{975CE42F-043F-E6E4-9952-0B2D06F3F298}"/>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20" name="Group 3019">
              <a:extLst>
                <a:ext uri="{FF2B5EF4-FFF2-40B4-BE49-F238E27FC236}">
                  <a16:creationId xmlns:a16="http://schemas.microsoft.com/office/drawing/2014/main" id="{72AE1230-1589-434D-B3BE-9FD2773BB4F6}"/>
                </a:ext>
              </a:extLst>
            </xdr:cNvPr>
            <xdr:cNvGrpSpPr/>
          </xdr:nvGrpSpPr>
          <xdr:grpSpPr>
            <a:xfrm>
              <a:off x="4920557" y="2301249"/>
              <a:ext cx="167845" cy="151267"/>
              <a:chOff x="3342793" y="554182"/>
              <a:chExt cx="431030" cy="377152"/>
            </a:xfrm>
            <a:noFill/>
          </xdr:grpSpPr>
          <xdr:sp macro="" textlink="Pivot!G45">
            <xdr:nvSpPr>
              <xdr:cNvPr id="3021" name="TextBox 3020">
                <a:extLst>
                  <a:ext uri="{FF2B5EF4-FFF2-40B4-BE49-F238E27FC236}">
                    <a16:creationId xmlns:a16="http://schemas.microsoft.com/office/drawing/2014/main" id="{2D44A32E-1389-01E8-0D8F-5E2C4B258D02}"/>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22" name="TextBox 3021">
                <a:extLst>
                  <a:ext uri="{FF2B5EF4-FFF2-40B4-BE49-F238E27FC236}">
                    <a16:creationId xmlns:a16="http://schemas.microsoft.com/office/drawing/2014/main" id="{9CFC6621-6222-530B-0D8B-A47E6A45CDC0}"/>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23" name="Group 3022">
              <a:extLst>
                <a:ext uri="{FF2B5EF4-FFF2-40B4-BE49-F238E27FC236}">
                  <a16:creationId xmlns:a16="http://schemas.microsoft.com/office/drawing/2014/main" id="{1214E21C-9E88-4302-9089-729B608BD74A}"/>
                </a:ext>
              </a:extLst>
            </xdr:cNvPr>
            <xdr:cNvGrpSpPr/>
          </xdr:nvGrpSpPr>
          <xdr:grpSpPr>
            <a:xfrm>
              <a:off x="4923008" y="2141915"/>
              <a:ext cx="167845" cy="151268"/>
              <a:chOff x="3342793" y="554182"/>
              <a:chExt cx="431030" cy="377152"/>
            </a:xfrm>
            <a:noFill/>
          </xdr:grpSpPr>
          <xdr:sp macro="" textlink="Pivot!G45">
            <xdr:nvSpPr>
              <xdr:cNvPr id="3024" name="TextBox 3023">
                <a:extLst>
                  <a:ext uri="{FF2B5EF4-FFF2-40B4-BE49-F238E27FC236}">
                    <a16:creationId xmlns:a16="http://schemas.microsoft.com/office/drawing/2014/main" id="{FCD09E66-3E23-5663-D6B4-5C0AA137355B}"/>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25" name="TextBox 3024">
                <a:extLst>
                  <a:ext uri="{FF2B5EF4-FFF2-40B4-BE49-F238E27FC236}">
                    <a16:creationId xmlns:a16="http://schemas.microsoft.com/office/drawing/2014/main" id="{1FC20959-6686-5519-D966-D193992177E6}"/>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26" name="Group 3025">
              <a:extLst>
                <a:ext uri="{FF2B5EF4-FFF2-40B4-BE49-F238E27FC236}">
                  <a16:creationId xmlns:a16="http://schemas.microsoft.com/office/drawing/2014/main" id="{41309B84-4447-4DA1-B0A5-962BB0DD92D3}"/>
                </a:ext>
              </a:extLst>
            </xdr:cNvPr>
            <xdr:cNvGrpSpPr/>
          </xdr:nvGrpSpPr>
          <xdr:grpSpPr>
            <a:xfrm>
              <a:off x="4851399" y="2455692"/>
              <a:ext cx="168457" cy="148615"/>
              <a:chOff x="3342793" y="554182"/>
              <a:chExt cx="431030" cy="377152"/>
            </a:xfrm>
            <a:noFill/>
          </xdr:grpSpPr>
          <xdr:sp macro="" textlink="Pivot!G45">
            <xdr:nvSpPr>
              <xdr:cNvPr id="3027" name="TextBox 3026">
                <a:extLst>
                  <a:ext uri="{FF2B5EF4-FFF2-40B4-BE49-F238E27FC236}">
                    <a16:creationId xmlns:a16="http://schemas.microsoft.com/office/drawing/2014/main" id="{F0B8B4D9-A83A-BECF-329F-50F38BE31AE3}"/>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28" name="TextBox 3027">
                <a:extLst>
                  <a:ext uri="{FF2B5EF4-FFF2-40B4-BE49-F238E27FC236}">
                    <a16:creationId xmlns:a16="http://schemas.microsoft.com/office/drawing/2014/main" id="{A687A4C1-D684-C2C5-DB37-AA11180A96D3}"/>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29" name="Group 3028">
              <a:extLst>
                <a:ext uri="{FF2B5EF4-FFF2-40B4-BE49-F238E27FC236}">
                  <a16:creationId xmlns:a16="http://schemas.microsoft.com/office/drawing/2014/main" id="{74503717-B52F-451E-9EAC-2ED4E659332D}"/>
                </a:ext>
              </a:extLst>
            </xdr:cNvPr>
            <xdr:cNvGrpSpPr/>
          </xdr:nvGrpSpPr>
          <xdr:grpSpPr>
            <a:xfrm>
              <a:off x="5001350" y="2061125"/>
              <a:ext cx="167845" cy="148615"/>
              <a:chOff x="3342793" y="554182"/>
              <a:chExt cx="431030" cy="377152"/>
            </a:xfrm>
            <a:noFill/>
          </xdr:grpSpPr>
          <xdr:sp macro="" textlink="Pivot!G45">
            <xdr:nvSpPr>
              <xdr:cNvPr id="3030" name="TextBox 3029">
                <a:extLst>
                  <a:ext uri="{FF2B5EF4-FFF2-40B4-BE49-F238E27FC236}">
                    <a16:creationId xmlns:a16="http://schemas.microsoft.com/office/drawing/2014/main" id="{BFA53A23-8F68-F3B9-7705-C9D5FAD880D6}"/>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31" name="TextBox 3030">
                <a:extLst>
                  <a:ext uri="{FF2B5EF4-FFF2-40B4-BE49-F238E27FC236}">
                    <a16:creationId xmlns:a16="http://schemas.microsoft.com/office/drawing/2014/main" id="{5BD4C96A-2D09-C960-644A-0C66B2C0370F}"/>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32" name="Group 3031">
              <a:extLst>
                <a:ext uri="{FF2B5EF4-FFF2-40B4-BE49-F238E27FC236}">
                  <a16:creationId xmlns:a16="http://schemas.microsoft.com/office/drawing/2014/main" id="{B038A464-E52A-4144-81C0-BEE261435300}"/>
                </a:ext>
              </a:extLst>
            </xdr:cNvPr>
            <xdr:cNvGrpSpPr/>
          </xdr:nvGrpSpPr>
          <xdr:grpSpPr>
            <a:xfrm>
              <a:off x="5214954" y="2295745"/>
              <a:ext cx="167845" cy="151267"/>
              <a:chOff x="3342793" y="554182"/>
              <a:chExt cx="431030" cy="377152"/>
            </a:xfrm>
            <a:noFill/>
          </xdr:grpSpPr>
          <xdr:sp macro="" textlink="Pivot!G45">
            <xdr:nvSpPr>
              <xdr:cNvPr id="3033" name="TextBox 3032">
                <a:extLst>
                  <a:ext uri="{FF2B5EF4-FFF2-40B4-BE49-F238E27FC236}">
                    <a16:creationId xmlns:a16="http://schemas.microsoft.com/office/drawing/2014/main" id="{677C49A7-8DB7-ACB8-16CB-264D9BC68341}"/>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34" name="TextBox 3033">
                <a:extLst>
                  <a:ext uri="{FF2B5EF4-FFF2-40B4-BE49-F238E27FC236}">
                    <a16:creationId xmlns:a16="http://schemas.microsoft.com/office/drawing/2014/main" id="{04355732-19B4-C2EF-0E6B-20F55CB88550}"/>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35" name="Group 3034">
              <a:extLst>
                <a:ext uri="{FF2B5EF4-FFF2-40B4-BE49-F238E27FC236}">
                  <a16:creationId xmlns:a16="http://schemas.microsoft.com/office/drawing/2014/main" id="{EF7048AA-9B51-4A78-B1C9-97BBF2DE0D19}"/>
                </a:ext>
              </a:extLst>
            </xdr:cNvPr>
            <xdr:cNvGrpSpPr/>
          </xdr:nvGrpSpPr>
          <xdr:grpSpPr>
            <a:xfrm>
              <a:off x="4987885" y="2459977"/>
              <a:ext cx="167845" cy="151267"/>
              <a:chOff x="3342793" y="554182"/>
              <a:chExt cx="431030" cy="377152"/>
            </a:xfrm>
            <a:noFill/>
          </xdr:grpSpPr>
          <xdr:sp macro="" textlink="Pivot!G45">
            <xdr:nvSpPr>
              <xdr:cNvPr id="3036" name="TextBox 3035">
                <a:extLst>
                  <a:ext uri="{FF2B5EF4-FFF2-40B4-BE49-F238E27FC236}">
                    <a16:creationId xmlns:a16="http://schemas.microsoft.com/office/drawing/2014/main" id="{8DA6B238-9E58-6B29-2359-64C7FB68337C}"/>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37" name="TextBox 3036">
                <a:extLst>
                  <a:ext uri="{FF2B5EF4-FFF2-40B4-BE49-F238E27FC236}">
                    <a16:creationId xmlns:a16="http://schemas.microsoft.com/office/drawing/2014/main" id="{18AA1779-1EB8-90B2-9F1B-20DB5231848A}"/>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38" name="Group 3037">
              <a:extLst>
                <a:ext uri="{FF2B5EF4-FFF2-40B4-BE49-F238E27FC236}">
                  <a16:creationId xmlns:a16="http://schemas.microsoft.com/office/drawing/2014/main" id="{D9C7964E-7E31-480B-80FC-98CA2BDD4602}"/>
                </a:ext>
              </a:extLst>
            </xdr:cNvPr>
            <xdr:cNvGrpSpPr/>
          </xdr:nvGrpSpPr>
          <xdr:grpSpPr>
            <a:xfrm>
              <a:off x="4781626" y="2068470"/>
              <a:ext cx="168457" cy="148615"/>
              <a:chOff x="3342793" y="554182"/>
              <a:chExt cx="431030" cy="377152"/>
            </a:xfrm>
            <a:noFill/>
          </xdr:grpSpPr>
          <xdr:sp macro="" textlink="Pivot!G45">
            <xdr:nvSpPr>
              <xdr:cNvPr id="3039" name="TextBox 3038">
                <a:extLst>
                  <a:ext uri="{FF2B5EF4-FFF2-40B4-BE49-F238E27FC236}">
                    <a16:creationId xmlns:a16="http://schemas.microsoft.com/office/drawing/2014/main" id="{CFB5E175-2779-BB84-28B0-468FBEF80D23}"/>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40" name="TextBox 3039">
                <a:extLst>
                  <a:ext uri="{FF2B5EF4-FFF2-40B4-BE49-F238E27FC236}">
                    <a16:creationId xmlns:a16="http://schemas.microsoft.com/office/drawing/2014/main" id="{0B5FFDDC-ADEF-0232-582C-BD50E9BE1EE1}"/>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41" name="Group 3040">
              <a:extLst>
                <a:ext uri="{FF2B5EF4-FFF2-40B4-BE49-F238E27FC236}">
                  <a16:creationId xmlns:a16="http://schemas.microsoft.com/office/drawing/2014/main" id="{FCB83C7C-2828-4CE7-826E-D54648646C0F}"/>
                </a:ext>
              </a:extLst>
            </xdr:cNvPr>
            <xdr:cNvGrpSpPr/>
          </xdr:nvGrpSpPr>
          <xdr:grpSpPr>
            <a:xfrm>
              <a:off x="5286564" y="2220870"/>
              <a:ext cx="167845" cy="151268"/>
              <a:chOff x="3342793" y="554182"/>
              <a:chExt cx="431030" cy="377152"/>
            </a:xfrm>
            <a:noFill/>
          </xdr:grpSpPr>
          <xdr:sp macro="" textlink="Pivot!G45">
            <xdr:nvSpPr>
              <xdr:cNvPr id="3042" name="TextBox 3041">
                <a:extLst>
                  <a:ext uri="{FF2B5EF4-FFF2-40B4-BE49-F238E27FC236}">
                    <a16:creationId xmlns:a16="http://schemas.microsoft.com/office/drawing/2014/main" id="{3D20B4BA-5C72-F969-AF46-4D397CE3FCDD}"/>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43" name="TextBox 3042">
                <a:extLst>
                  <a:ext uri="{FF2B5EF4-FFF2-40B4-BE49-F238E27FC236}">
                    <a16:creationId xmlns:a16="http://schemas.microsoft.com/office/drawing/2014/main" id="{72427307-E517-931C-E576-0BEC01FAF0B4}"/>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044" name="Group 3043">
              <a:extLst>
                <a:ext uri="{FF2B5EF4-FFF2-40B4-BE49-F238E27FC236}">
                  <a16:creationId xmlns:a16="http://schemas.microsoft.com/office/drawing/2014/main" id="{4C4FE80F-F33E-4004-8FF1-814D698C1BB0}"/>
                </a:ext>
              </a:extLst>
            </xdr:cNvPr>
            <xdr:cNvGrpSpPr/>
          </xdr:nvGrpSpPr>
          <xdr:grpSpPr>
            <a:xfrm>
              <a:off x="5215567" y="2061125"/>
              <a:ext cx="167845" cy="148615"/>
              <a:chOff x="3342793" y="554182"/>
              <a:chExt cx="431030" cy="377152"/>
            </a:xfrm>
            <a:noFill/>
          </xdr:grpSpPr>
          <xdr:sp macro="" textlink="Pivot!G45">
            <xdr:nvSpPr>
              <xdr:cNvPr id="3045" name="TextBox 3044">
                <a:extLst>
                  <a:ext uri="{FF2B5EF4-FFF2-40B4-BE49-F238E27FC236}">
                    <a16:creationId xmlns:a16="http://schemas.microsoft.com/office/drawing/2014/main" id="{C9D0B360-3C72-225B-7264-1A4E1AFBD158}"/>
                  </a:ext>
                </a:extLst>
              </xdr:cNvPr>
              <xdr:cNvSpPr txBox="1"/>
            </xdr:nvSpPr>
            <xdr:spPr>
              <a:xfrm>
                <a:off x="3342793" y="554182"/>
                <a:ext cx="431030" cy="3771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AD0A2-82C8-4A93-8CD0-25522215B812}" type="TxLink">
                  <a:rPr lang="en-US" sz="1600" b="0" i="0" u="none" strike="noStrike">
                    <a:solidFill>
                      <a:srgbClr val="0F11A7"/>
                    </a:solidFill>
                    <a:latin typeface="Symbol"/>
                  </a:rPr>
                  <a:pPr algn="ctr"/>
                  <a:t>·</a:t>
                </a:fld>
                <a:endParaRPr lang="en-IN" sz="1100"/>
              </a:p>
            </xdr:txBody>
          </xdr:sp>
          <xdr:sp macro="" textlink="Pivot!E45">
            <xdr:nvSpPr>
              <xdr:cNvPr id="3046" name="TextBox 3045">
                <a:extLst>
                  <a:ext uri="{FF2B5EF4-FFF2-40B4-BE49-F238E27FC236}">
                    <a16:creationId xmlns:a16="http://schemas.microsoft.com/office/drawing/2014/main" id="{D38C42EC-2197-70CF-1435-5E592F82BCF3}"/>
                  </a:ext>
                </a:extLst>
              </xdr:cNvPr>
              <xdr:cNvSpPr txBox="1"/>
            </xdr:nvSpPr>
            <xdr:spPr>
              <a:xfrm>
                <a:off x="3343262" y="554182"/>
                <a:ext cx="430092" cy="3771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43A3CF-519C-4D91-9C91-FF69B208E4F3}" type="TxLink">
                  <a:rPr lang="en-US" sz="1600" b="0" i="0" u="none" strike="noStrike">
                    <a:solidFill>
                      <a:srgbClr val="C240D8"/>
                    </a:solidFill>
                    <a:latin typeface="Symbol"/>
                  </a:rPr>
                  <a:pPr algn="ctr"/>
                  <a:t> </a:t>
                </a:fld>
                <a:endParaRPr lang="en-IN" sz="1100"/>
              </a:p>
            </xdr:txBody>
          </xdr:sp>
        </xdr:grpSp>
        <xdr:grpSp>
          <xdr:nvGrpSpPr>
            <xdr:cNvPr id="3106" name="Group 3105">
              <a:extLst>
                <a:ext uri="{FF2B5EF4-FFF2-40B4-BE49-F238E27FC236}">
                  <a16:creationId xmlns:a16="http://schemas.microsoft.com/office/drawing/2014/main" id="{81C647D6-C7AA-4D0B-B98D-9AF62800D692}"/>
                </a:ext>
              </a:extLst>
            </xdr:cNvPr>
            <xdr:cNvGrpSpPr/>
          </xdr:nvGrpSpPr>
          <xdr:grpSpPr>
            <a:xfrm>
              <a:off x="5066917" y="2206000"/>
              <a:ext cx="167595" cy="180168"/>
              <a:chOff x="3447514" y="741915"/>
              <a:chExt cx="453315" cy="420327"/>
            </a:xfrm>
          </xdr:grpSpPr>
          <xdr:sp macro="" textlink="Pivot!F45">
            <xdr:nvSpPr>
              <xdr:cNvPr id="3107" name="TextBox 3106">
                <a:extLst>
                  <a:ext uri="{FF2B5EF4-FFF2-40B4-BE49-F238E27FC236}">
                    <a16:creationId xmlns:a16="http://schemas.microsoft.com/office/drawing/2014/main" id="{90B2CC11-DD41-6483-5DDA-45A64A6B7615}"/>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08" name="TextBox 3107">
                <a:extLst>
                  <a:ext uri="{FF2B5EF4-FFF2-40B4-BE49-F238E27FC236}">
                    <a16:creationId xmlns:a16="http://schemas.microsoft.com/office/drawing/2014/main" id="{660FD239-FDD7-6736-588A-F05830264357}"/>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12" name="Group 3111">
              <a:extLst>
                <a:ext uri="{FF2B5EF4-FFF2-40B4-BE49-F238E27FC236}">
                  <a16:creationId xmlns:a16="http://schemas.microsoft.com/office/drawing/2014/main" id="{EB3261B7-75E9-4610-93FA-89339CBBF241}"/>
                </a:ext>
              </a:extLst>
            </xdr:cNvPr>
            <xdr:cNvGrpSpPr/>
          </xdr:nvGrpSpPr>
          <xdr:grpSpPr>
            <a:xfrm>
              <a:off x="5219316" y="2361787"/>
              <a:ext cx="167595" cy="180168"/>
              <a:chOff x="3447514" y="741915"/>
              <a:chExt cx="453315" cy="420327"/>
            </a:xfrm>
          </xdr:grpSpPr>
          <xdr:sp macro="" textlink="Pivot!F45">
            <xdr:nvSpPr>
              <xdr:cNvPr id="3113" name="TextBox 3112">
                <a:extLst>
                  <a:ext uri="{FF2B5EF4-FFF2-40B4-BE49-F238E27FC236}">
                    <a16:creationId xmlns:a16="http://schemas.microsoft.com/office/drawing/2014/main" id="{CCE11259-E771-B990-A59E-B58B5BDF9A8F}"/>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14" name="TextBox 3113">
                <a:extLst>
                  <a:ext uri="{FF2B5EF4-FFF2-40B4-BE49-F238E27FC236}">
                    <a16:creationId xmlns:a16="http://schemas.microsoft.com/office/drawing/2014/main" id="{51B64E3A-FE99-8767-4577-427A9DFEA564}"/>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15" name="Group 3114">
              <a:extLst>
                <a:ext uri="{FF2B5EF4-FFF2-40B4-BE49-F238E27FC236}">
                  <a16:creationId xmlns:a16="http://schemas.microsoft.com/office/drawing/2014/main" id="{04A0623E-3ED8-48E1-8D56-FF9DC9B4A0C6}"/>
                </a:ext>
              </a:extLst>
            </xdr:cNvPr>
            <xdr:cNvGrpSpPr/>
          </xdr:nvGrpSpPr>
          <xdr:grpSpPr>
            <a:xfrm>
              <a:off x="5367906" y="2521384"/>
              <a:ext cx="167595" cy="180167"/>
              <a:chOff x="3447514" y="741915"/>
              <a:chExt cx="453315" cy="420327"/>
            </a:xfrm>
          </xdr:grpSpPr>
          <xdr:sp macro="" textlink="Pivot!F45">
            <xdr:nvSpPr>
              <xdr:cNvPr id="3116" name="TextBox 3115">
                <a:extLst>
                  <a:ext uri="{FF2B5EF4-FFF2-40B4-BE49-F238E27FC236}">
                    <a16:creationId xmlns:a16="http://schemas.microsoft.com/office/drawing/2014/main" id="{9AA6B7A9-5EEE-B836-28EC-0B537E27A737}"/>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17" name="TextBox 3116">
                <a:extLst>
                  <a:ext uri="{FF2B5EF4-FFF2-40B4-BE49-F238E27FC236}">
                    <a16:creationId xmlns:a16="http://schemas.microsoft.com/office/drawing/2014/main" id="{DDBC058B-ADA2-4EF7-20E0-98231F9DA326}"/>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18" name="Group 3117">
              <a:extLst>
                <a:ext uri="{FF2B5EF4-FFF2-40B4-BE49-F238E27FC236}">
                  <a16:creationId xmlns:a16="http://schemas.microsoft.com/office/drawing/2014/main" id="{C1AE9880-8142-46AF-88D7-23E8B6F7D8F1}"/>
                </a:ext>
              </a:extLst>
            </xdr:cNvPr>
            <xdr:cNvGrpSpPr/>
          </xdr:nvGrpSpPr>
          <xdr:grpSpPr>
            <a:xfrm>
              <a:off x="5209791" y="2445184"/>
              <a:ext cx="167595" cy="180167"/>
              <a:chOff x="3447514" y="741915"/>
              <a:chExt cx="453315" cy="420327"/>
            </a:xfrm>
          </xdr:grpSpPr>
          <xdr:sp macro="" textlink="Pivot!F45">
            <xdr:nvSpPr>
              <xdr:cNvPr id="3119" name="TextBox 3118">
                <a:extLst>
                  <a:ext uri="{FF2B5EF4-FFF2-40B4-BE49-F238E27FC236}">
                    <a16:creationId xmlns:a16="http://schemas.microsoft.com/office/drawing/2014/main" id="{AF61A0E1-095D-0D31-81AE-B2E158A87B1B}"/>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20" name="TextBox 3119">
                <a:extLst>
                  <a:ext uri="{FF2B5EF4-FFF2-40B4-BE49-F238E27FC236}">
                    <a16:creationId xmlns:a16="http://schemas.microsoft.com/office/drawing/2014/main" id="{33861941-954E-D97A-5E3D-1966B94FFD5C}"/>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21" name="Group 3120">
              <a:extLst>
                <a:ext uri="{FF2B5EF4-FFF2-40B4-BE49-F238E27FC236}">
                  <a16:creationId xmlns:a16="http://schemas.microsoft.com/office/drawing/2014/main" id="{3ACD4FE3-0DB7-4821-B863-A6F4C2D60A9B}"/>
                </a:ext>
              </a:extLst>
            </xdr:cNvPr>
            <xdr:cNvGrpSpPr/>
          </xdr:nvGrpSpPr>
          <xdr:grpSpPr>
            <a:xfrm>
              <a:off x="4992622" y="2285587"/>
              <a:ext cx="167595" cy="180168"/>
              <a:chOff x="3447514" y="741915"/>
              <a:chExt cx="453315" cy="420327"/>
            </a:xfrm>
          </xdr:grpSpPr>
          <xdr:sp macro="" textlink="Pivot!F45">
            <xdr:nvSpPr>
              <xdr:cNvPr id="3122" name="TextBox 3121">
                <a:extLst>
                  <a:ext uri="{FF2B5EF4-FFF2-40B4-BE49-F238E27FC236}">
                    <a16:creationId xmlns:a16="http://schemas.microsoft.com/office/drawing/2014/main" id="{A2E33B0D-3DFD-9682-7EC2-D627315DD44B}"/>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23" name="TextBox 3122">
                <a:extLst>
                  <a:ext uri="{FF2B5EF4-FFF2-40B4-BE49-F238E27FC236}">
                    <a16:creationId xmlns:a16="http://schemas.microsoft.com/office/drawing/2014/main" id="{4DC4BB1A-7C49-33AF-00CF-9A369C36D000}"/>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24" name="Group 3123">
              <a:extLst>
                <a:ext uri="{FF2B5EF4-FFF2-40B4-BE49-F238E27FC236}">
                  <a16:creationId xmlns:a16="http://schemas.microsoft.com/office/drawing/2014/main" id="{DE18800D-D89E-4CF0-BA65-BAD36C58FD5B}"/>
                </a:ext>
              </a:extLst>
            </xdr:cNvPr>
            <xdr:cNvGrpSpPr/>
          </xdr:nvGrpSpPr>
          <xdr:grpSpPr>
            <a:xfrm>
              <a:off x="5068821" y="2359882"/>
              <a:ext cx="167595" cy="180168"/>
              <a:chOff x="3447514" y="741915"/>
              <a:chExt cx="453315" cy="420327"/>
            </a:xfrm>
          </xdr:grpSpPr>
          <xdr:sp macro="" textlink="Pivot!F45">
            <xdr:nvSpPr>
              <xdr:cNvPr id="3125" name="TextBox 3124">
                <a:extLst>
                  <a:ext uri="{FF2B5EF4-FFF2-40B4-BE49-F238E27FC236}">
                    <a16:creationId xmlns:a16="http://schemas.microsoft.com/office/drawing/2014/main" id="{9A4F39BA-E068-8986-2CD9-AFCF646AECA0}"/>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26" name="TextBox 3125">
                <a:extLst>
                  <a:ext uri="{FF2B5EF4-FFF2-40B4-BE49-F238E27FC236}">
                    <a16:creationId xmlns:a16="http://schemas.microsoft.com/office/drawing/2014/main" id="{79807F53-7459-5424-5C66-C0B380C93E99}"/>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27" name="Group 3126">
              <a:extLst>
                <a:ext uri="{FF2B5EF4-FFF2-40B4-BE49-F238E27FC236}">
                  <a16:creationId xmlns:a16="http://schemas.microsoft.com/office/drawing/2014/main" id="{517CEE95-A9B6-4CB6-9C1C-7C096B65AD52}"/>
                </a:ext>
              </a:extLst>
            </xdr:cNvPr>
            <xdr:cNvGrpSpPr/>
          </xdr:nvGrpSpPr>
          <xdr:grpSpPr>
            <a:xfrm>
              <a:off x="5217411" y="2122180"/>
              <a:ext cx="167595" cy="180168"/>
              <a:chOff x="3447514" y="741915"/>
              <a:chExt cx="453315" cy="420327"/>
            </a:xfrm>
          </xdr:grpSpPr>
          <xdr:sp macro="" textlink="Pivot!F45">
            <xdr:nvSpPr>
              <xdr:cNvPr id="3128" name="TextBox 3127">
                <a:extLst>
                  <a:ext uri="{FF2B5EF4-FFF2-40B4-BE49-F238E27FC236}">
                    <a16:creationId xmlns:a16="http://schemas.microsoft.com/office/drawing/2014/main" id="{13AD6235-B413-B300-EDB5-185A6FD47B62}"/>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29" name="TextBox 3128">
                <a:extLst>
                  <a:ext uri="{FF2B5EF4-FFF2-40B4-BE49-F238E27FC236}">
                    <a16:creationId xmlns:a16="http://schemas.microsoft.com/office/drawing/2014/main" id="{7201215C-74B2-348F-B51E-9C688154C31A}"/>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30" name="Group 3129">
              <a:extLst>
                <a:ext uri="{FF2B5EF4-FFF2-40B4-BE49-F238E27FC236}">
                  <a16:creationId xmlns:a16="http://schemas.microsoft.com/office/drawing/2014/main" id="{C806444D-E549-41D8-A3A8-C6B34884A1EA}"/>
                </a:ext>
              </a:extLst>
            </xdr:cNvPr>
            <xdr:cNvGrpSpPr/>
          </xdr:nvGrpSpPr>
          <xdr:grpSpPr>
            <a:xfrm>
              <a:off x="4922136" y="2202190"/>
              <a:ext cx="167595" cy="180168"/>
              <a:chOff x="3447514" y="741915"/>
              <a:chExt cx="453315" cy="420327"/>
            </a:xfrm>
          </xdr:grpSpPr>
          <xdr:sp macro="" textlink="Pivot!F45">
            <xdr:nvSpPr>
              <xdr:cNvPr id="3131" name="TextBox 3130">
                <a:extLst>
                  <a:ext uri="{FF2B5EF4-FFF2-40B4-BE49-F238E27FC236}">
                    <a16:creationId xmlns:a16="http://schemas.microsoft.com/office/drawing/2014/main" id="{7C82A808-9912-A2BE-CBA1-43DE11CF1C86}"/>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32" name="TextBox 3131">
                <a:extLst>
                  <a:ext uri="{FF2B5EF4-FFF2-40B4-BE49-F238E27FC236}">
                    <a16:creationId xmlns:a16="http://schemas.microsoft.com/office/drawing/2014/main" id="{E63AE8A1-DD77-1481-846D-E873300CCCC5}"/>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33" name="Group 3132">
              <a:extLst>
                <a:ext uri="{FF2B5EF4-FFF2-40B4-BE49-F238E27FC236}">
                  <a16:creationId xmlns:a16="http://schemas.microsoft.com/office/drawing/2014/main" id="{48EFC8E1-74F9-4FDB-9C55-BE741BF82183}"/>
                </a:ext>
              </a:extLst>
            </xdr:cNvPr>
            <xdr:cNvGrpSpPr/>
          </xdr:nvGrpSpPr>
          <xdr:grpSpPr>
            <a:xfrm>
              <a:off x="4779265" y="2124085"/>
              <a:ext cx="167595" cy="180168"/>
              <a:chOff x="3447514" y="741915"/>
              <a:chExt cx="453315" cy="420327"/>
            </a:xfrm>
          </xdr:grpSpPr>
          <xdr:sp macro="" textlink="Pivot!F45">
            <xdr:nvSpPr>
              <xdr:cNvPr id="3134" name="TextBox 3133">
                <a:extLst>
                  <a:ext uri="{FF2B5EF4-FFF2-40B4-BE49-F238E27FC236}">
                    <a16:creationId xmlns:a16="http://schemas.microsoft.com/office/drawing/2014/main" id="{4CD9FB03-7FE2-3DAA-2B33-B71A4D250DB8}"/>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35" name="TextBox 3134">
                <a:extLst>
                  <a:ext uri="{FF2B5EF4-FFF2-40B4-BE49-F238E27FC236}">
                    <a16:creationId xmlns:a16="http://schemas.microsoft.com/office/drawing/2014/main" id="{E94F876F-F1BD-B9A0-36A9-5FAFD118877A}"/>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36" name="Group 3135">
              <a:extLst>
                <a:ext uri="{FF2B5EF4-FFF2-40B4-BE49-F238E27FC236}">
                  <a16:creationId xmlns:a16="http://schemas.microsoft.com/office/drawing/2014/main" id="{502CC8A4-E913-4A47-BB9C-6CFBB3C9C295}"/>
                </a:ext>
              </a:extLst>
            </xdr:cNvPr>
            <xdr:cNvGrpSpPr/>
          </xdr:nvGrpSpPr>
          <xdr:grpSpPr>
            <a:xfrm>
              <a:off x="4845944" y="2287492"/>
              <a:ext cx="167595" cy="180168"/>
              <a:chOff x="3447514" y="741915"/>
              <a:chExt cx="453315" cy="420327"/>
            </a:xfrm>
          </xdr:grpSpPr>
          <xdr:sp macro="" textlink="Pivot!F45">
            <xdr:nvSpPr>
              <xdr:cNvPr id="3137" name="TextBox 3136">
                <a:extLst>
                  <a:ext uri="{FF2B5EF4-FFF2-40B4-BE49-F238E27FC236}">
                    <a16:creationId xmlns:a16="http://schemas.microsoft.com/office/drawing/2014/main" id="{42551A6B-D74C-F9C0-863B-F9FB21962579}"/>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38" name="TextBox 3137">
                <a:extLst>
                  <a:ext uri="{FF2B5EF4-FFF2-40B4-BE49-F238E27FC236}">
                    <a16:creationId xmlns:a16="http://schemas.microsoft.com/office/drawing/2014/main" id="{6B6DBA39-7A29-76ED-FBCD-94A6B8AF23DE}"/>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39" name="Group 3138">
              <a:extLst>
                <a:ext uri="{FF2B5EF4-FFF2-40B4-BE49-F238E27FC236}">
                  <a16:creationId xmlns:a16="http://schemas.microsoft.com/office/drawing/2014/main" id="{A3FFBAC0-7102-4BB0-8B04-A4341AA98CA6}"/>
                </a:ext>
              </a:extLst>
            </xdr:cNvPr>
            <xdr:cNvGrpSpPr/>
          </xdr:nvGrpSpPr>
          <xdr:grpSpPr>
            <a:xfrm>
              <a:off x="4918333" y="2448994"/>
              <a:ext cx="167595" cy="180167"/>
              <a:chOff x="3447514" y="741915"/>
              <a:chExt cx="453315" cy="420327"/>
            </a:xfrm>
          </xdr:grpSpPr>
          <xdr:sp macro="" textlink="Pivot!F45">
            <xdr:nvSpPr>
              <xdr:cNvPr id="3140" name="TextBox 3139">
                <a:extLst>
                  <a:ext uri="{FF2B5EF4-FFF2-40B4-BE49-F238E27FC236}">
                    <a16:creationId xmlns:a16="http://schemas.microsoft.com/office/drawing/2014/main" id="{E382A3C6-F907-EA11-BB0A-6A46BE1BCC3B}"/>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41" name="TextBox 3140">
                <a:extLst>
                  <a:ext uri="{FF2B5EF4-FFF2-40B4-BE49-F238E27FC236}">
                    <a16:creationId xmlns:a16="http://schemas.microsoft.com/office/drawing/2014/main" id="{892CC033-9874-2372-1FE2-F137BFEEB727}"/>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42" name="Group 3141">
              <a:extLst>
                <a:ext uri="{FF2B5EF4-FFF2-40B4-BE49-F238E27FC236}">
                  <a16:creationId xmlns:a16="http://schemas.microsoft.com/office/drawing/2014/main" id="{85BDC44F-A3DC-4A70-9489-CAC4EF6D239B}"/>
                </a:ext>
              </a:extLst>
            </xdr:cNvPr>
            <xdr:cNvGrpSpPr/>
          </xdr:nvGrpSpPr>
          <xdr:grpSpPr>
            <a:xfrm>
              <a:off x="5068828" y="2122180"/>
              <a:ext cx="167595" cy="180168"/>
              <a:chOff x="3447514" y="741915"/>
              <a:chExt cx="453315" cy="420327"/>
            </a:xfrm>
          </xdr:grpSpPr>
          <xdr:sp macro="" textlink="Pivot!F45">
            <xdr:nvSpPr>
              <xdr:cNvPr id="3143" name="TextBox 3142">
                <a:extLst>
                  <a:ext uri="{FF2B5EF4-FFF2-40B4-BE49-F238E27FC236}">
                    <a16:creationId xmlns:a16="http://schemas.microsoft.com/office/drawing/2014/main" id="{366024DD-D890-6AEB-216C-509C61FCECFA}"/>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44" name="TextBox 3143">
                <a:extLst>
                  <a:ext uri="{FF2B5EF4-FFF2-40B4-BE49-F238E27FC236}">
                    <a16:creationId xmlns:a16="http://schemas.microsoft.com/office/drawing/2014/main" id="{B982D129-923E-220C-A774-31D45C9DFB5D}"/>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45" name="Group 3144">
              <a:extLst>
                <a:ext uri="{FF2B5EF4-FFF2-40B4-BE49-F238E27FC236}">
                  <a16:creationId xmlns:a16="http://schemas.microsoft.com/office/drawing/2014/main" id="{C757B484-7803-4F7B-A34C-023583118215}"/>
                </a:ext>
              </a:extLst>
            </xdr:cNvPr>
            <xdr:cNvGrpSpPr/>
          </xdr:nvGrpSpPr>
          <xdr:grpSpPr>
            <a:xfrm>
              <a:off x="5213605" y="1968299"/>
              <a:ext cx="167595" cy="180167"/>
              <a:chOff x="3447514" y="741915"/>
              <a:chExt cx="453315" cy="420327"/>
            </a:xfrm>
          </xdr:grpSpPr>
          <xdr:sp macro="" textlink="Pivot!F45">
            <xdr:nvSpPr>
              <xdr:cNvPr id="3146" name="TextBox 3145">
                <a:extLst>
                  <a:ext uri="{FF2B5EF4-FFF2-40B4-BE49-F238E27FC236}">
                    <a16:creationId xmlns:a16="http://schemas.microsoft.com/office/drawing/2014/main" id="{BCAD824A-AC15-0E6B-CDDE-C576974C769F}"/>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47" name="TextBox 3146">
                <a:extLst>
                  <a:ext uri="{FF2B5EF4-FFF2-40B4-BE49-F238E27FC236}">
                    <a16:creationId xmlns:a16="http://schemas.microsoft.com/office/drawing/2014/main" id="{4E0CE776-E2DA-90DE-8D5F-0C7D09AEB09F}"/>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48" name="Group 3147">
              <a:extLst>
                <a:ext uri="{FF2B5EF4-FFF2-40B4-BE49-F238E27FC236}">
                  <a16:creationId xmlns:a16="http://schemas.microsoft.com/office/drawing/2014/main" id="{0886C538-A892-41F1-8CD2-258C77D44301}"/>
                </a:ext>
              </a:extLst>
            </xdr:cNvPr>
            <xdr:cNvGrpSpPr/>
          </xdr:nvGrpSpPr>
          <xdr:grpSpPr>
            <a:xfrm>
              <a:off x="4996426" y="1962585"/>
              <a:ext cx="167595" cy="180167"/>
              <a:chOff x="3447514" y="741915"/>
              <a:chExt cx="453315" cy="420327"/>
            </a:xfrm>
          </xdr:grpSpPr>
          <xdr:sp macro="" textlink="Pivot!F45">
            <xdr:nvSpPr>
              <xdr:cNvPr id="3149" name="TextBox 3148">
                <a:extLst>
                  <a:ext uri="{FF2B5EF4-FFF2-40B4-BE49-F238E27FC236}">
                    <a16:creationId xmlns:a16="http://schemas.microsoft.com/office/drawing/2014/main" id="{BBEA780E-1DB9-98C9-16DE-13D35D0E37D2}"/>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50" name="TextBox 3149">
                <a:extLst>
                  <a:ext uri="{FF2B5EF4-FFF2-40B4-BE49-F238E27FC236}">
                    <a16:creationId xmlns:a16="http://schemas.microsoft.com/office/drawing/2014/main" id="{3B412D3E-1C68-41F8-268B-472BF1462E6E}"/>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51" name="Group 3150">
              <a:extLst>
                <a:ext uri="{FF2B5EF4-FFF2-40B4-BE49-F238E27FC236}">
                  <a16:creationId xmlns:a16="http://schemas.microsoft.com/office/drawing/2014/main" id="{85C80772-0F82-482F-B71C-057D57B9255E}"/>
                </a:ext>
              </a:extLst>
            </xdr:cNvPr>
            <xdr:cNvGrpSpPr/>
          </xdr:nvGrpSpPr>
          <xdr:grpSpPr>
            <a:xfrm>
              <a:off x="4847836" y="2365597"/>
              <a:ext cx="167595" cy="180168"/>
              <a:chOff x="3447514" y="741915"/>
              <a:chExt cx="453315" cy="420327"/>
            </a:xfrm>
          </xdr:grpSpPr>
          <xdr:sp macro="" textlink="Pivot!F45">
            <xdr:nvSpPr>
              <xdr:cNvPr id="3152" name="TextBox 3151">
                <a:extLst>
                  <a:ext uri="{FF2B5EF4-FFF2-40B4-BE49-F238E27FC236}">
                    <a16:creationId xmlns:a16="http://schemas.microsoft.com/office/drawing/2014/main" id="{8B1818FF-877C-54F0-9496-958A0A1A7F01}"/>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53" name="TextBox 3152">
                <a:extLst>
                  <a:ext uri="{FF2B5EF4-FFF2-40B4-BE49-F238E27FC236}">
                    <a16:creationId xmlns:a16="http://schemas.microsoft.com/office/drawing/2014/main" id="{84934935-1D98-A507-B270-0123AA241B3B}"/>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nvGrpSpPr>
            <xdr:cNvPr id="3154" name="Group 3153">
              <a:extLst>
                <a:ext uri="{FF2B5EF4-FFF2-40B4-BE49-F238E27FC236}">
                  <a16:creationId xmlns:a16="http://schemas.microsoft.com/office/drawing/2014/main" id="{3B41F790-268A-49BD-8EAF-732D196559E4}"/>
                </a:ext>
              </a:extLst>
            </xdr:cNvPr>
            <xdr:cNvGrpSpPr/>
          </xdr:nvGrpSpPr>
          <xdr:grpSpPr>
            <a:xfrm>
              <a:off x="4851657" y="2527099"/>
              <a:ext cx="167595" cy="180167"/>
              <a:chOff x="3447514" y="741915"/>
              <a:chExt cx="453315" cy="420327"/>
            </a:xfrm>
          </xdr:grpSpPr>
          <xdr:sp macro="" textlink="Pivot!F45">
            <xdr:nvSpPr>
              <xdr:cNvPr id="3155" name="TextBox 3154">
                <a:extLst>
                  <a:ext uri="{FF2B5EF4-FFF2-40B4-BE49-F238E27FC236}">
                    <a16:creationId xmlns:a16="http://schemas.microsoft.com/office/drawing/2014/main" id="{960A3619-944A-F79E-885C-8D2A877D1AFB}"/>
                  </a:ext>
                </a:extLst>
              </xdr:cNvPr>
              <xdr:cNvSpPr txBox="1"/>
            </xdr:nvSpPr>
            <xdr:spPr>
              <a:xfrm>
                <a:off x="3447514" y="741915"/>
                <a:ext cx="453315" cy="42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C85373-135D-4D43-AA24-F864E50A4A8D}" type="TxLink">
                  <a:rPr lang="en-US" sz="1600" b="0" i="0" u="none" strike="noStrike">
                    <a:solidFill>
                      <a:srgbClr val="5A097C"/>
                    </a:solidFill>
                    <a:latin typeface="Symbol"/>
                  </a:rPr>
                  <a:pPr algn="ctr"/>
                  <a:t> </a:t>
                </a:fld>
                <a:endParaRPr lang="en-IN" sz="1100"/>
              </a:p>
            </xdr:txBody>
          </xdr:sp>
          <xdr:sp macro="" textlink="Pivot!H45">
            <xdr:nvSpPr>
              <xdr:cNvPr id="3156" name="TextBox 3155">
                <a:extLst>
                  <a:ext uri="{FF2B5EF4-FFF2-40B4-BE49-F238E27FC236}">
                    <a16:creationId xmlns:a16="http://schemas.microsoft.com/office/drawing/2014/main" id="{A9832AD5-7D94-68AA-1D7D-60D00F772F54}"/>
                  </a:ext>
                </a:extLst>
              </xdr:cNvPr>
              <xdr:cNvSpPr txBox="1"/>
            </xdr:nvSpPr>
            <xdr:spPr>
              <a:xfrm>
                <a:off x="3450124" y="741915"/>
                <a:ext cx="448095" cy="4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7EF32-A6E8-48EC-B216-17A08C36A6C6}" type="TxLink">
                  <a:rPr lang="en-US" sz="1600" b="0" i="0" u="none" strike="noStrike">
                    <a:solidFill>
                      <a:srgbClr val="296EFC"/>
                    </a:solidFill>
                    <a:latin typeface="Symbol"/>
                  </a:rPr>
                  <a:pPr algn="ctr"/>
                  <a:t>·</a:t>
                </a:fld>
                <a:endParaRPr lang="en-IN" sz="1100"/>
              </a:p>
            </xdr:txBody>
          </xdr:sp>
        </xdr:grpSp>
      </xdr:grpSp>
      <xdr:grpSp>
        <xdr:nvGrpSpPr>
          <xdr:cNvPr id="3268" name="Group 3267">
            <a:extLst>
              <a:ext uri="{FF2B5EF4-FFF2-40B4-BE49-F238E27FC236}">
                <a16:creationId xmlns:a16="http://schemas.microsoft.com/office/drawing/2014/main" id="{0347563F-7072-AD79-8235-51E55D2B5B8E}"/>
              </a:ext>
            </a:extLst>
          </xdr:cNvPr>
          <xdr:cNvGrpSpPr/>
        </xdr:nvGrpSpPr>
        <xdr:grpSpPr>
          <a:xfrm>
            <a:off x="8260443" y="2205777"/>
            <a:ext cx="885322" cy="817465"/>
            <a:chOff x="8154749" y="2322516"/>
            <a:chExt cx="875805" cy="855256"/>
          </a:xfrm>
        </xdr:grpSpPr>
        <xdr:grpSp>
          <xdr:nvGrpSpPr>
            <xdr:cNvPr id="3165" name="Group 3164">
              <a:extLst>
                <a:ext uri="{FF2B5EF4-FFF2-40B4-BE49-F238E27FC236}">
                  <a16:creationId xmlns:a16="http://schemas.microsoft.com/office/drawing/2014/main" id="{816FD261-2566-4B51-BA64-CD6D092A4096}"/>
                </a:ext>
              </a:extLst>
            </xdr:cNvPr>
            <xdr:cNvGrpSpPr/>
          </xdr:nvGrpSpPr>
          <xdr:grpSpPr>
            <a:xfrm>
              <a:off x="8505182" y="2733478"/>
              <a:ext cx="166418" cy="128767"/>
              <a:chOff x="5179718" y="607520"/>
              <a:chExt cx="430189" cy="376791"/>
            </a:xfrm>
            <a:noFill/>
          </xdr:grpSpPr>
          <xdr:sp macro="" textlink="Pivot!G44">
            <xdr:nvSpPr>
              <xdr:cNvPr id="3166" name="TextBox 3165">
                <a:extLst>
                  <a:ext uri="{FF2B5EF4-FFF2-40B4-BE49-F238E27FC236}">
                    <a16:creationId xmlns:a16="http://schemas.microsoft.com/office/drawing/2014/main" id="{94D13A2B-F198-7CF1-D049-E118E31B19C3}"/>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167" name="TextBox 3166">
                <a:extLst>
                  <a:ext uri="{FF2B5EF4-FFF2-40B4-BE49-F238E27FC236}">
                    <a16:creationId xmlns:a16="http://schemas.microsoft.com/office/drawing/2014/main" id="{856A7192-38C1-CFAA-CA7B-76C2A37833D1}"/>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169" name="Group 3168">
              <a:extLst>
                <a:ext uri="{FF2B5EF4-FFF2-40B4-BE49-F238E27FC236}">
                  <a16:creationId xmlns:a16="http://schemas.microsoft.com/office/drawing/2014/main" id="{8467A9A1-2788-430A-ADC9-1898EC33F33A}"/>
                </a:ext>
              </a:extLst>
            </xdr:cNvPr>
            <xdr:cNvGrpSpPr/>
          </xdr:nvGrpSpPr>
          <xdr:grpSpPr>
            <a:xfrm>
              <a:off x="8297618" y="2406336"/>
              <a:ext cx="161803" cy="145306"/>
              <a:chOff x="3809194" y="741193"/>
              <a:chExt cx="505722" cy="506390"/>
            </a:xfrm>
            <a:noFill/>
          </xdr:grpSpPr>
          <xdr:sp macro="" textlink="Pivot!F44">
            <xdr:nvSpPr>
              <xdr:cNvPr id="3170" name="TextBox 3169">
                <a:extLst>
                  <a:ext uri="{FF2B5EF4-FFF2-40B4-BE49-F238E27FC236}">
                    <a16:creationId xmlns:a16="http://schemas.microsoft.com/office/drawing/2014/main" id="{2498C229-B6BE-7477-4410-6E1C08BB16AA}"/>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71" name="TextBox 3170">
                <a:extLst>
                  <a:ext uri="{FF2B5EF4-FFF2-40B4-BE49-F238E27FC236}">
                    <a16:creationId xmlns:a16="http://schemas.microsoft.com/office/drawing/2014/main" id="{99BEDBA7-0461-5E43-E71E-A519C9A18FB2}"/>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72" name="Group 3171">
              <a:extLst>
                <a:ext uri="{FF2B5EF4-FFF2-40B4-BE49-F238E27FC236}">
                  <a16:creationId xmlns:a16="http://schemas.microsoft.com/office/drawing/2014/main" id="{0230CD5C-2F3A-4CEE-8131-828A6CD8BFC9}"/>
                </a:ext>
              </a:extLst>
            </xdr:cNvPr>
            <xdr:cNvGrpSpPr/>
          </xdr:nvGrpSpPr>
          <xdr:grpSpPr>
            <a:xfrm>
              <a:off x="8438587" y="2489451"/>
              <a:ext cx="157627" cy="145307"/>
              <a:chOff x="3809194" y="741193"/>
              <a:chExt cx="505722" cy="506390"/>
            </a:xfrm>
            <a:noFill/>
          </xdr:grpSpPr>
          <xdr:sp macro="" textlink="Pivot!F44">
            <xdr:nvSpPr>
              <xdr:cNvPr id="3173" name="TextBox 3172">
                <a:extLst>
                  <a:ext uri="{FF2B5EF4-FFF2-40B4-BE49-F238E27FC236}">
                    <a16:creationId xmlns:a16="http://schemas.microsoft.com/office/drawing/2014/main" id="{11FAF0FC-7FC3-AD2D-E547-A4CBC9A09A79}"/>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74" name="TextBox 3173">
                <a:extLst>
                  <a:ext uri="{FF2B5EF4-FFF2-40B4-BE49-F238E27FC236}">
                    <a16:creationId xmlns:a16="http://schemas.microsoft.com/office/drawing/2014/main" id="{A056B3E1-68FE-AF77-C57F-EDDEAC4DB4D3}"/>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75" name="Group 3174">
              <a:extLst>
                <a:ext uri="{FF2B5EF4-FFF2-40B4-BE49-F238E27FC236}">
                  <a16:creationId xmlns:a16="http://schemas.microsoft.com/office/drawing/2014/main" id="{346E412B-1213-4025-B0A0-30B3FD2C365B}"/>
                </a:ext>
              </a:extLst>
            </xdr:cNvPr>
            <xdr:cNvGrpSpPr/>
          </xdr:nvGrpSpPr>
          <xdr:grpSpPr>
            <a:xfrm>
              <a:off x="8504897" y="2654482"/>
              <a:ext cx="161803" cy="140295"/>
              <a:chOff x="3809194" y="741193"/>
              <a:chExt cx="505722" cy="506390"/>
            </a:xfrm>
            <a:noFill/>
          </xdr:grpSpPr>
          <xdr:sp macro="" textlink="Pivot!F44">
            <xdr:nvSpPr>
              <xdr:cNvPr id="3176" name="TextBox 3175">
                <a:extLst>
                  <a:ext uri="{FF2B5EF4-FFF2-40B4-BE49-F238E27FC236}">
                    <a16:creationId xmlns:a16="http://schemas.microsoft.com/office/drawing/2014/main" id="{EFA3AF85-130F-2D71-EE74-B682EC3983E8}"/>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77" name="TextBox 3176">
                <a:extLst>
                  <a:ext uri="{FF2B5EF4-FFF2-40B4-BE49-F238E27FC236}">
                    <a16:creationId xmlns:a16="http://schemas.microsoft.com/office/drawing/2014/main" id="{EC430463-7B55-E4EF-1D3C-B4CF36CDD7CC}"/>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78" name="Group 3177">
              <a:extLst>
                <a:ext uri="{FF2B5EF4-FFF2-40B4-BE49-F238E27FC236}">
                  <a16:creationId xmlns:a16="http://schemas.microsoft.com/office/drawing/2014/main" id="{AFCDB03E-A4D3-42E3-BB0F-F5DB1C95C635}"/>
                </a:ext>
              </a:extLst>
            </xdr:cNvPr>
            <xdr:cNvGrpSpPr/>
          </xdr:nvGrpSpPr>
          <xdr:grpSpPr>
            <a:xfrm>
              <a:off x="8286189" y="2644956"/>
              <a:ext cx="161803" cy="140295"/>
              <a:chOff x="3809194" y="741193"/>
              <a:chExt cx="505722" cy="506390"/>
            </a:xfrm>
            <a:noFill/>
          </xdr:grpSpPr>
          <xdr:sp macro="" textlink="Pivot!F44">
            <xdr:nvSpPr>
              <xdr:cNvPr id="3179" name="TextBox 3178">
                <a:extLst>
                  <a:ext uri="{FF2B5EF4-FFF2-40B4-BE49-F238E27FC236}">
                    <a16:creationId xmlns:a16="http://schemas.microsoft.com/office/drawing/2014/main" id="{3E34A027-D68E-0E88-1A2E-52F9D73E7F9E}"/>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80" name="TextBox 3179">
                <a:extLst>
                  <a:ext uri="{FF2B5EF4-FFF2-40B4-BE49-F238E27FC236}">
                    <a16:creationId xmlns:a16="http://schemas.microsoft.com/office/drawing/2014/main" id="{24F9F96E-8609-D424-3855-CE26A6184EAE}"/>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81" name="Group 3180">
              <a:extLst>
                <a:ext uri="{FF2B5EF4-FFF2-40B4-BE49-F238E27FC236}">
                  <a16:creationId xmlns:a16="http://schemas.microsoft.com/office/drawing/2014/main" id="{B940197F-EF15-41D9-B8A7-8BDFB855EFCA}"/>
                </a:ext>
              </a:extLst>
            </xdr:cNvPr>
            <xdr:cNvGrpSpPr/>
          </xdr:nvGrpSpPr>
          <xdr:grpSpPr>
            <a:xfrm>
              <a:off x="8366198" y="2893807"/>
              <a:ext cx="157627" cy="145307"/>
              <a:chOff x="3809194" y="741193"/>
              <a:chExt cx="505722" cy="506390"/>
            </a:xfrm>
            <a:noFill/>
          </xdr:grpSpPr>
          <xdr:sp macro="" textlink="Pivot!F44">
            <xdr:nvSpPr>
              <xdr:cNvPr id="3182" name="TextBox 3181">
                <a:extLst>
                  <a:ext uri="{FF2B5EF4-FFF2-40B4-BE49-F238E27FC236}">
                    <a16:creationId xmlns:a16="http://schemas.microsoft.com/office/drawing/2014/main" id="{7463E4D3-31BA-5DBB-D157-A3CE286D0D6C}"/>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83" name="TextBox 3182">
                <a:extLst>
                  <a:ext uri="{FF2B5EF4-FFF2-40B4-BE49-F238E27FC236}">
                    <a16:creationId xmlns:a16="http://schemas.microsoft.com/office/drawing/2014/main" id="{BB87B03B-3B53-7B60-8867-C65ECBA60F67}"/>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84" name="Group 3183">
              <a:extLst>
                <a:ext uri="{FF2B5EF4-FFF2-40B4-BE49-F238E27FC236}">
                  <a16:creationId xmlns:a16="http://schemas.microsoft.com/office/drawing/2014/main" id="{7F277FCA-765B-4258-88F4-928632E3BFAD}"/>
                </a:ext>
              </a:extLst>
            </xdr:cNvPr>
            <xdr:cNvGrpSpPr/>
          </xdr:nvGrpSpPr>
          <xdr:grpSpPr>
            <a:xfrm>
              <a:off x="8725876" y="2728777"/>
              <a:ext cx="161803" cy="145306"/>
              <a:chOff x="3809194" y="741193"/>
              <a:chExt cx="505722" cy="506390"/>
            </a:xfrm>
            <a:noFill/>
          </xdr:grpSpPr>
          <xdr:sp macro="" textlink="Pivot!F44">
            <xdr:nvSpPr>
              <xdr:cNvPr id="3185" name="TextBox 3184">
                <a:extLst>
                  <a:ext uri="{FF2B5EF4-FFF2-40B4-BE49-F238E27FC236}">
                    <a16:creationId xmlns:a16="http://schemas.microsoft.com/office/drawing/2014/main" id="{E5700BA0-B33D-6956-320F-E109D76E35CF}"/>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86" name="TextBox 3185">
                <a:extLst>
                  <a:ext uri="{FF2B5EF4-FFF2-40B4-BE49-F238E27FC236}">
                    <a16:creationId xmlns:a16="http://schemas.microsoft.com/office/drawing/2014/main" id="{F1AC0871-E21D-40D4-0401-DE4521E2A1FA}"/>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87" name="Group 3186">
              <a:extLst>
                <a:ext uri="{FF2B5EF4-FFF2-40B4-BE49-F238E27FC236}">
                  <a16:creationId xmlns:a16="http://schemas.microsoft.com/office/drawing/2014/main" id="{DC2D49B6-015E-48C0-A5A5-8A1AE6FA0FDA}"/>
                </a:ext>
              </a:extLst>
            </xdr:cNvPr>
            <xdr:cNvGrpSpPr/>
          </xdr:nvGrpSpPr>
          <xdr:grpSpPr>
            <a:xfrm>
              <a:off x="8655390" y="2889997"/>
              <a:ext cx="161803" cy="145307"/>
              <a:chOff x="3809194" y="741193"/>
              <a:chExt cx="505722" cy="506390"/>
            </a:xfrm>
            <a:noFill/>
          </xdr:grpSpPr>
          <xdr:sp macro="" textlink="Pivot!F44">
            <xdr:nvSpPr>
              <xdr:cNvPr id="3188" name="TextBox 3187">
                <a:extLst>
                  <a:ext uri="{FF2B5EF4-FFF2-40B4-BE49-F238E27FC236}">
                    <a16:creationId xmlns:a16="http://schemas.microsoft.com/office/drawing/2014/main" id="{BCB70104-E476-C5D2-F04D-D9D36C614627}"/>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89" name="TextBox 3188">
                <a:extLst>
                  <a:ext uri="{FF2B5EF4-FFF2-40B4-BE49-F238E27FC236}">
                    <a16:creationId xmlns:a16="http://schemas.microsoft.com/office/drawing/2014/main" id="{62C3D1BE-E75E-421D-2051-D5D053FE21E8}"/>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90" name="Group 3189">
              <a:extLst>
                <a:ext uri="{FF2B5EF4-FFF2-40B4-BE49-F238E27FC236}">
                  <a16:creationId xmlns:a16="http://schemas.microsoft.com/office/drawing/2014/main" id="{9B88F10D-9139-4B5C-A55A-0F10FE1F60FA}"/>
                </a:ext>
              </a:extLst>
            </xdr:cNvPr>
            <xdr:cNvGrpSpPr/>
          </xdr:nvGrpSpPr>
          <xdr:grpSpPr>
            <a:xfrm>
              <a:off x="8725876" y="2569461"/>
              <a:ext cx="161803" cy="145307"/>
              <a:chOff x="3809194" y="741193"/>
              <a:chExt cx="505722" cy="506390"/>
            </a:xfrm>
            <a:noFill/>
          </xdr:grpSpPr>
          <xdr:sp macro="" textlink="Pivot!F44">
            <xdr:nvSpPr>
              <xdr:cNvPr id="3191" name="TextBox 3190">
                <a:extLst>
                  <a:ext uri="{FF2B5EF4-FFF2-40B4-BE49-F238E27FC236}">
                    <a16:creationId xmlns:a16="http://schemas.microsoft.com/office/drawing/2014/main" id="{6407C0D0-9498-8696-FCB1-C3F81E453953}"/>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92" name="TextBox 3191">
                <a:extLst>
                  <a:ext uri="{FF2B5EF4-FFF2-40B4-BE49-F238E27FC236}">
                    <a16:creationId xmlns:a16="http://schemas.microsoft.com/office/drawing/2014/main" id="{526AB82C-1F23-0692-CC27-9D19B2A1EE20}"/>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93" name="Group 3192">
              <a:extLst>
                <a:ext uri="{FF2B5EF4-FFF2-40B4-BE49-F238E27FC236}">
                  <a16:creationId xmlns:a16="http://schemas.microsoft.com/office/drawing/2014/main" id="{572D5E8B-CB16-4F6F-8978-DF59BD2F57E8}"/>
                </a:ext>
              </a:extLst>
            </xdr:cNvPr>
            <xdr:cNvGrpSpPr/>
          </xdr:nvGrpSpPr>
          <xdr:grpSpPr>
            <a:xfrm>
              <a:off x="8579191" y="2404430"/>
              <a:ext cx="161803" cy="145306"/>
              <a:chOff x="3809194" y="741193"/>
              <a:chExt cx="505722" cy="506390"/>
            </a:xfrm>
            <a:noFill/>
          </xdr:grpSpPr>
          <xdr:sp macro="" textlink="Pivot!F44">
            <xdr:nvSpPr>
              <xdr:cNvPr id="3194" name="TextBox 3193">
                <a:extLst>
                  <a:ext uri="{FF2B5EF4-FFF2-40B4-BE49-F238E27FC236}">
                    <a16:creationId xmlns:a16="http://schemas.microsoft.com/office/drawing/2014/main" id="{E76706D6-F59B-4FB2-F3C3-AF71BCC15CC0}"/>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95" name="TextBox 3194">
                <a:extLst>
                  <a:ext uri="{FF2B5EF4-FFF2-40B4-BE49-F238E27FC236}">
                    <a16:creationId xmlns:a16="http://schemas.microsoft.com/office/drawing/2014/main" id="{39CE25E9-5240-1614-E3B8-8122D7DCBBD6}"/>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96" name="Group 3195">
              <a:extLst>
                <a:ext uri="{FF2B5EF4-FFF2-40B4-BE49-F238E27FC236}">
                  <a16:creationId xmlns:a16="http://schemas.microsoft.com/office/drawing/2014/main" id="{B16F3F46-7D24-4372-A251-75CB4528F84B}"/>
                </a:ext>
              </a:extLst>
            </xdr:cNvPr>
            <xdr:cNvGrpSpPr/>
          </xdr:nvGrpSpPr>
          <xdr:grpSpPr>
            <a:xfrm>
              <a:off x="8154749" y="2891902"/>
              <a:ext cx="161803" cy="145307"/>
              <a:chOff x="3809194" y="741193"/>
              <a:chExt cx="505722" cy="506390"/>
            </a:xfrm>
            <a:noFill/>
          </xdr:grpSpPr>
          <xdr:sp macro="" textlink="Pivot!F44">
            <xdr:nvSpPr>
              <xdr:cNvPr id="3197" name="TextBox 3196">
                <a:extLst>
                  <a:ext uri="{FF2B5EF4-FFF2-40B4-BE49-F238E27FC236}">
                    <a16:creationId xmlns:a16="http://schemas.microsoft.com/office/drawing/2014/main" id="{EE8D0484-1EC5-8CA3-E8B1-CA88B097FCF6}"/>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198" name="TextBox 3197">
                <a:extLst>
                  <a:ext uri="{FF2B5EF4-FFF2-40B4-BE49-F238E27FC236}">
                    <a16:creationId xmlns:a16="http://schemas.microsoft.com/office/drawing/2014/main" id="{9A0E84AF-C620-1F4D-D847-567F42525B5C}"/>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199" name="Group 3198">
              <a:extLst>
                <a:ext uri="{FF2B5EF4-FFF2-40B4-BE49-F238E27FC236}">
                  <a16:creationId xmlns:a16="http://schemas.microsoft.com/office/drawing/2014/main" id="{0E70BD8B-DC32-4DAD-B1B6-F46FCBC92739}"/>
                </a:ext>
              </a:extLst>
            </xdr:cNvPr>
            <xdr:cNvGrpSpPr/>
          </xdr:nvGrpSpPr>
          <xdr:grpSpPr>
            <a:xfrm>
              <a:off x="8368107" y="2322516"/>
              <a:ext cx="157628" cy="145306"/>
              <a:chOff x="3809194" y="741193"/>
              <a:chExt cx="505722" cy="506390"/>
            </a:xfrm>
            <a:noFill/>
          </xdr:grpSpPr>
          <xdr:sp macro="" textlink="Pivot!F44">
            <xdr:nvSpPr>
              <xdr:cNvPr id="3200" name="TextBox 3199">
                <a:extLst>
                  <a:ext uri="{FF2B5EF4-FFF2-40B4-BE49-F238E27FC236}">
                    <a16:creationId xmlns:a16="http://schemas.microsoft.com/office/drawing/2014/main" id="{83C52602-9728-4B8F-BB61-5FC1F119DED2}"/>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201" name="TextBox 3200">
                <a:extLst>
                  <a:ext uri="{FF2B5EF4-FFF2-40B4-BE49-F238E27FC236}">
                    <a16:creationId xmlns:a16="http://schemas.microsoft.com/office/drawing/2014/main" id="{FFBC4D7C-B57B-7806-05BF-631C10A68FD7}"/>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202" name="Group 3201">
              <a:extLst>
                <a:ext uri="{FF2B5EF4-FFF2-40B4-BE49-F238E27FC236}">
                  <a16:creationId xmlns:a16="http://schemas.microsoft.com/office/drawing/2014/main" id="{0CFE47B3-F331-428F-BAC0-25BBEA965258}"/>
                </a:ext>
              </a:extLst>
            </xdr:cNvPr>
            <xdr:cNvGrpSpPr/>
          </xdr:nvGrpSpPr>
          <xdr:grpSpPr>
            <a:xfrm>
              <a:off x="8868751" y="2730683"/>
              <a:ext cx="161803" cy="145306"/>
              <a:chOff x="3809194" y="741193"/>
              <a:chExt cx="505722" cy="506390"/>
            </a:xfrm>
            <a:noFill/>
          </xdr:grpSpPr>
          <xdr:sp macro="" textlink="Pivot!F44">
            <xdr:nvSpPr>
              <xdr:cNvPr id="3203" name="TextBox 3202">
                <a:extLst>
                  <a:ext uri="{FF2B5EF4-FFF2-40B4-BE49-F238E27FC236}">
                    <a16:creationId xmlns:a16="http://schemas.microsoft.com/office/drawing/2014/main" id="{F7CA24F0-FE15-ADF8-09F0-1FBC43AD430E}"/>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204" name="TextBox 3203">
                <a:extLst>
                  <a:ext uri="{FF2B5EF4-FFF2-40B4-BE49-F238E27FC236}">
                    <a16:creationId xmlns:a16="http://schemas.microsoft.com/office/drawing/2014/main" id="{8CE10938-2AA0-4832-FCE1-E2D122215144}"/>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205" name="Group 3204">
              <a:extLst>
                <a:ext uri="{FF2B5EF4-FFF2-40B4-BE49-F238E27FC236}">
                  <a16:creationId xmlns:a16="http://schemas.microsoft.com/office/drawing/2014/main" id="{3C450325-AD9D-4201-A0B5-3BCDEA1B5D5B}"/>
                </a:ext>
              </a:extLst>
            </xdr:cNvPr>
            <xdr:cNvGrpSpPr/>
          </xdr:nvGrpSpPr>
          <xdr:grpSpPr>
            <a:xfrm>
              <a:off x="8506802" y="2971913"/>
              <a:ext cx="161803" cy="145307"/>
              <a:chOff x="3809194" y="741193"/>
              <a:chExt cx="505722" cy="506390"/>
            </a:xfrm>
            <a:noFill/>
          </xdr:grpSpPr>
          <xdr:sp macro="" textlink="Pivot!F44">
            <xdr:nvSpPr>
              <xdr:cNvPr id="3206" name="TextBox 3205">
                <a:extLst>
                  <a:ext uri="{FF2B5EF4-FFF2-40B4-BE49-F238E27FC236}">
                    <a16:creationId xmlns:a16="http://schemas.microsoft.com/office/drawing/2014/main" id="{AA27CDED-EC32-FC13-6975-284BFBA5DE55}"/>
                  </a:ext>
                </a:extLst>
              </xdr:cNvPr>
              <xdr:cNvSpPr txBox="1"/>
            </xdr:nvSpPr>
            <xdr:spPr>
              <a:xfrm>
                <a:off x="3809194" y="741193"/>
                <a:ext cx="505722" cy="5063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F79F7-86BF-40AD-8665-2A6ED720BD0A}" type="TxLink">
                  <a:rPr lang="en-US" sz="1600" b="0" i="0" u="none" strike="noStrike">
                    <a:solidFill>
                      <a:srgbClr val="5A097C"/>
                    </a:solidFill>
                    <a:latin typeface="Symbol"/>
                  </a:rPr>
                  <a:pPr algn="ctr"/>
                  <a:t> </a:t>
                </a:fld>
                <a:endParaRPr lang="en-IN" sz="1100"/>
              </a:p>
            </xdr:txBody>
          </xdr:sp>
          <xdr:sp macro="" textlink="Pivot!H44">
            <xdr:nvSpPr>
              <xdr:cNvPr id="3207" name="TextBox 3206">
                <a:extLst>
                  <a:ext uri="{FF2B5EF4-FFF2-40B4-BE49-F238E27FC236}">
                    <a16:creationId xmlns:a16="http://schemas.microsoft.com/office/drawing/2014/main" id="{819CBB68-E161-9A68-68CF-263A615B9C92}"/>
                  </a:ext>
                </a:extLst>
              </xdr:cNvPr>
              <xdr:cNvSpPr txBox="1"/>
            </xdr:nvSpPr>
            <xdr:spPr>
              <a:xfrm>
                <a:off x="3811652" y="741193"/>
                <a:ext cx="500807" cy="474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50DAE6-B6C7-403C-B365-B3571F51349C}" type="TxLink">
                  <a:rPr lang="en-US" sz="1600" b="0" i="0" u="none" strike="noStrike">
                    <a:solidFill>
                      <a:srgbClr val="296EFC"/>
                    </a:solidFill>
                    <a:latin typeface="Symbol"/>
                  </a:rPr>
                  <a:pPr algn="ctr"/>
                  <a:t>·</a:t>
                </a:fld>
                <a:endParaRPr lang="en-IN" sz="1100"/>
              </a:p>
            </xdr:txBody>
          </xdr:sp>
        </xdr:grpSp>
        <xdr:grpSp>
          <xdr:nvGrpSpPr>
            <xdr:cNvPr id="3211" name="Group 3210">
              <a:extLst>
                <a:ext uri="{FF2B5EF4-FFF2-40B4-BE49-F238E27FC236}">
                  <a16:creationId xmlns:a16="http://schemas.microsoft.com/office/drawing/2014/main" id="{0C43984C-D0FA-4191-8978-E4C8790C66D6}"/>
                </a:ext>
              </a:extLst>
            </xdr:cNvPr>
            <xdr:cNvGrpSpPr/>
          </xdr:nvGrpSpPr>
          <xdr:grpSpPr>
            <a:xfrm>
              <a:off x="8507087" y="2809679"/>
              <a:ext cx="166418" cy="128767"/>
              <a:chOff x="5179718" y="607520"/>
              <a:chExt cx="430189" cy="376791"/>
            </a:xfrm>
            <a:noFill/>
          </xdr:grpSpPr>
          <xdr:sp macro="" textlink="Pivot!G44">
            <xdr:nvSpPr>
              <xdr:cNvPr id="3212" name="TextBox 3211">
                <a:extLst>
                  <a:ext uri="{FF2B5EF4-FFF2-40B4-BE49-F238E27FC236}">
                    <a16:creationId xmlns:a16="http://schemas.microsoft.com/office/drawing/2014/main" id="{3FBBB40E-5DFC-264A-9C14-265ED96A941E}"/>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13" name="TextBox 3212">
                <a:extLst>
                  <a:ext uri="{FF2B5EF4-FFF2-40B4-BE49-F238E27FC236}">
                    <a16:creationId xmlns:a16="http://schemas.microsoft.com/office/drawing/2014/main" id="{06DF1B75-5EE9-CCDD-5ACD-EDA8AD4A3B0E}"/>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14" name="Group 3213">
              <a:extLst>
                <a:ext uri="{FF2B5EF4-FFF2-40B4-BE49-F238E27FC236}">
                  <a16:creationId xmlns:a16="http://schemas.microsoft.com/office/drawing/2014/main" id="{53AAE00C-BF8F-413C-B2A4-583455E44749}"/>
                </a:ext>
              </a:extLst>
            </xdr:cNvPr>
            <xdr:cNvGrpSpPr/>
          </xdr:nvGrpSpPr>
          <xdr:grpSpPr>
            <a:xfrm>
              <a:off x="8436968" y="2811584"/>
              <a:ext cx="162241" cy="128767"/>
              <a:chOff x="5179718" y="607520"/>
              <a:chExt cx="430189" cy="376791"/>
            </a:xfrm>
            <a:noFill/>
          </xdr:grpSpPr>
          <xdr:sp macro="" textlink="Pivot!G44">
            <xdr:nvSpPr>
              <xdr:cNvPr id="3215" name="TextBox 3214">
                <a:extLst>
                  <a:ext uri="{FF2B5EF4-FFF2-40B4-BE49-F238E27FC236}">
                    <a16:creationId xmlns:a16="http://schemas.microsoft.com/office/drawing/2014/main" id="{3AE18C28-89AF-92B7-5641-71B49436E65B}"/>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16" name="TextBox 3215">
                <a:extLst>
                  <a:ext uri="{FF2B5EF4-FFF2-40B4-BE49-F238E27FC236}">
                    <a16:creationId xmlns:a16="http://schemas.microsoft.com/office/drawing/2014/main" id="{BB941254-15A1-CCB3-A86B-8DBE48DC88BA}"/>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17" name="Group 3216">
              <a:extLst>
                <a:ext uri="{FF2B5EF4-FFF2-40B4-BE49-F238E27FC236}">
                  <a16:creationId xmlns:a16="http://schemas.microsoft.com/office/drawing/2014/main" id="{6BC8101F-177D-4A2F-AAD2-6AEA4C6F4FAE}"/>
                </a:ext>
              </a:extLst>
            </xdr:cNvPr>
            <xdr:cNvGrpSpPr/>
          </xdr:nvGrpSpPr>
          <xdr:grpSpPr>
            <a:xfrm>
              <a:off x="8649961" y="2723954"/>
              <a:ext cx="166418" cy="128767"/>
              <a:chOff x="5179718" y="607520"/>
              <a:chExt cx="430189" cy="376791"/>
            </a:xfrm>
            <a:noFill/>
          </xdr:grpSpPr>
          <xdr:sp macro="" textlink="Pivot!G44">
            <xdr:nvSpPr>
              <xdr:cNvPr id="3218" name="TextBox 3217">
                <a:extLst>
                  <a:ext uri="{FF2B5EF4-FFF2-40B4-BE49-F238E27FC236}">
                    <a16:creationId xmlns:a16="http://schemas.microsoft.com/office/drawing/2014/main" id="{8179F9A7-E6CE-E1A0-6546-37ADDD9044A7}"/>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19" name="TextBox 3218">
                <a:extLst>
                  <a:ext uri="{FF2B5EF4-FFF2-40B4-BE49-F238E27FC236}">
                    <a16:creationId xmlns:a16="http://schemas.microsoft.com/office/drawing/2014/main" id="{93B2D0BB-0AD8-4F5D-898C-20BCCBBDA46E}"/>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20" name="Group 3219">
              <a:extLst>
                <a:ext uri="{FF2B5EF4-FFF2-40B4-BE49-F238E27FC236}">
                  <a16:creationId xmlns:a16="http://schemas.microsoft.com/office/drawing/2014/main" id="{AC5D599D-E064-4BE3-A5F7-5ADC161689D4}"/>
                </a:ext>
              </a:extLst>
            </xdr:cNvPr>
            <xdr:cNvGrpSpPr/>
          </xdr:nvGrpSpPr>
          <xdr:grpSpPr>
            <a:xfrm>
              <a:off x="8575667" y="2661089"/>
              <a:ext cx="166418" cy="123757"/>
              <a:chOff x="5179718" y="607520"/>
              <a:chExt cx="430189" cy="376791"/>
            </a:xfrm>
            <a:noFill/>
          </xdr:grpSpPr>
          <xdr:sp macro="" textlink="Pivot!G44">
            <xdr:nvSpPr>
              <xdr:cNvPr id="3221" name="TextBox 3220">
                <a:extLst>
                  <a:ext uri="{FF2B5EF4-FFF2-40B4-BE49-F238E27FC236}">
                    <a16:creationId xmlns:a16="http://schemas.microsoft.com/office/drawing/2014/main" id="{F772FD9C-F113-76EA-ECB9-646AC0D20E07}"/>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22" name="TextBox 3221">
                <a:extLst>
                  <a:ext uri="{FF2B5EF4-FFF2-40B4-BE49-F238E27FC236}">
                    <a16:creationId xmlns:a16="http://schemas.microsoft.com/office/drawing/2014/main" id="{8AA16368-C452-17B4-A7AE-7262574D11B4}"/>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23" name="Group 3222">
              <a:extLst>
                <a:ext uri="{FF2B5EF4-FFF2-40B4-BE49-F238E27FC236}">
                  <a16:creationId xmlns:a16="http://schemas.microsoft.com/office/drawing/2014/main" id="{E42E1FB6-7D34-469F-A5D6-90360C7D0479}"/>
                </a:ext>
              </a:extLst>
            </xdr:cNvPr>
            <xdr:cNvGrpSpPr/>
          </xdr:nvGrpSpPr>
          <xdr:grpSpPr>
            <a:xfrm>
              <a:off x="8436968" y="2570352"/>
              <a:ext cx="162241" cy="128768"/>
              <a:chOff x="5179718" y="607520"/>
              <a:chExt cx="430189" cy="376791"/>
            </a:xfrm>
            <a:noFill/>
          </xdr:grpSpPr>
          <xdr:sp macro="" textlink="Pivot!G44">
            <xdr:nvSpPr>
              <xdr:cNvPr id="3224" name="TextBox 3223">
                <a:extLst>
                  <a:ext uri="{FF2B5EF4-FFF2-40B4-BE49-F238E27FC236}">
                    <a16:creationId xmlns:a16="http://schemas.microsoft.com/office/drawing/2014/main" id="{7D6AD9D1-FB25-4C95-654C-951CA3B3C9F0}"/>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25" name="TextBox 3224">
                <a:extLst>
                  <a:ext uri="{FF2B5EF4-FFF2-40B4-BE49-F238E27FC236}">
                    <a16:creationId xmlns:a16="http://schemas.microsoft.com/office/drawing/2014/main" id="{3A2A8B5C-71B5-D532-C953-96804C719E03}"/>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26" name="Group 3225">
              <a:extLst>
                <a:ext uri="{FF2B5EF4-FFF2-40B4-BE49-F238E27FC236}">
                  <a16:creationId xmlns:a16="http://schemas.microsoft.com/office/drawing/2014/main" id="{D3C22433-760A-4D1A-A977-3D16377A60A0}"/>
                </a:ext>
              </a:extLst>
            </xdr:cNvPr>
            <xdr:cNvGrpSpPr/>
          </xdr:nvGrpSpPr>
          <xdr:grpSpPr>
            <a:xfrm>
              <a:off x="8290284" y="2492247"/>
              <a:ext cx="166418" cy="123757"/>
              <a:chOff x="5179718" y="607520"/>
              <a:chExt cx="430189" cy="376791"/>
            </a:xfrm>
            <a:noFill/>
          </xdr:grpSpPr>
          <xdr:sp macro="" textlink="Pivot!G44">
            <xdr:nvSpPr>
              <xdr:cNvPr id="3227" name="TextBox 3226">
                <a:extLst>
                  <a:ext uri="{FF2B5EF4-FFF2-40B4-BE49-F238E27FC236}">
                    <a16:creationId xmlns:a16="http://schemas.microsoft.com/office/drawing/2014/main" id="{171F0B1D-89BB-A130-C46A-405D4A36C996}"/>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28" name="TextBox 3227">
                <a:extLst>
                  <a:ext uri="{FF2B5EF4-FFF2-40B4-BE49-F238E27FC236}">
                    <a16:creationId xmlns:a16="http://schemas.microsoft.com/office/drawing/2014/main" id="{B94C0032-8084-5716-3463-25179EE65D43}"/>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29" name="Group 3228">
              <a:extLst>
                <a:ext uri="{FF2B5EF4-FFF2-40B4-BE49-F238E27FC236}">
                  <a16:creationId xmlns:a16="http://schemas.microsoft.com/office/drawing/2014/main" id="{9FD4F2B3-210F-4F62-B145-261F4DC2E10D}"/>
                </a:ext>
              </a:extLst>
            </xdr:cNvPr>
            <xdr:cNvGrpSpPr/>
          </xdr:nvGrpSpPr>
          <xdr:grpSpPr>
            <a:xfrm>
              <a:off x="8292189" y="2888984"/>
              <a:ext cx="166418" cy="128768"/>
              <a:chOff x="5179718" y="607520"/>
              <a:chExt cx="430189" cy="376791"/>
            </a:xfrm>
            <a:noFill/>
          </xdr:grpSpPr>
          <xdr:sp macro="" textlink="Pivot!G44">
            <xdr:nvSpPr>
              <xdr:cNvPr id="3230" name="TextBox 3229">
                <a:extLst>
                  <a:ext uri="{FF2B5EF4-FFF2-40B4-BE49-F238E27FC236}">
                    <a16:creationId xmlns:a16="http://schemas.microsoft.com/office/drawing/2014/main" id="{CE77D50A-C02A-AAA1-31DB-592D467A7BB2}"/>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31" name="TextBox 3230">
                <a:extLst>
                  <a:ext uri="{FF2B5EF4-FFF2-40B4-BE49-F238E27FC236}">
                    <a16:creationId xmlns:a16="http://schemas.microsoft.com/office/drawing/2014/main" id="{ED2CB559-5AF8-E56D-41CD-2D8D70C7BD22}"/>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32" name="Group 3231">
              <a:extLst>
                <a:ext uri="{FF2B5EF4-FFF2-40B4-BE49-F238E27FC236}">
                  <a16:creationId xmlns:a16="http://schemas.microsoft.com/office/drawing/2014/main" id="{22C35F8B-E47B-4AE1-A9C8-7B7347480812}"/>
                </a:ext>
              </a:extLst>
            </xdr:cNvPr>
            <xdr:cNvGrpSpPr/>
          </xdr:nvGrpSpPr>
          <xdr:grpSpPr>
            <a:xfrm>
              <a:off x="8510897" y="2896604"/>
              <a:ext cx="166418" cy="128768"/>
              <a:chOff x="5179718" y="607520"/>
              <a:chExt cx="430189" cy="376791"/>
            </a:xfrm>
            <a:noFill/>
          </xdr:grpSpPr>
          <xdr:sp macro="" textlink="Pivot!G44">
            <xdr:nvSpPr>
              <xdr:cNvPr id="3233" name="TextBox 3232">
                <a:extLst>
                  <a:ext uri="{FF2B5EF4-FFF2-40B4-BE49-F238E27FC236}">
                    <a16:creationId xmlns:a16="http://schemas.microsoft.com/office/drawing/2014/main" id="{87F96584-85AD-2AF6-4992-8D17A2B09834}"/>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34" name="TextBox 3233">
                <a:extLst>
                  <a:ext uri="{FF2B5EF4-FFF2-40B4-BE49-F238E27FC236}">
                    <a16:creationId xmlns:a16="http://schemas.microsoft.com/office/drawing/2014/main" id="{22111771-41A6-9C07-B055-8D0105CD5480}"/>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35" name="Group 3234">
              <a:extLst>
                <a:ext uri="{FF2B5EF4-FFF2-40B4-BE49-F238E27FC236}">
                  <a16:creationId xmlns:a16="http://schemas.microsoft.com/office/drawing/2014/main" id="{58F4F6A5-76C9-4538-AF40-92CE944B8ED6}"/>
                </a:ext>
              </a:extLst>
            </xdr:cNvPr>
            <xdr:cNvGrpSpPr/>
          </xdr:nvGrpSpPr>
          <xdr:grpSpPr>
            <a:xfrm>
              <a:off x="8663312" y="2661088"/>
              <a:ext cx="231168" cy="516684"/>
              <a:chOff x="5179766" y="-558274"/>
              <a:chExt cx="597571" cy="1542584"/>
            </a:xfrm>
            <a:noFill/>
          </xdr:grpSpPr>
          <xdr:sp macro="" textlink="Pivot!G44">
            <xdr:nvSpPr>
              <xdr:cNvPr id="3236" name="TextBox 3235">
                <a:extLst>
                  <a:ext uri="{FF2B5EF4-FFF2-40B4-BE49-F238E27FC236}">
                    <a16:creationId xmlns:a16="http://schemas.microsoft.com/office/drawing/2014/main" id="{F639A0B5-3BA7-F6D7-0D5B-3D0C9826A7CC}"/>
                  </a:ext>
                </a:extLst>
              </xdr:cNvPr>
              <xdr:cNvSpPr txBox="1"/>
            </xdr:nvSpPr>
            <xdr:spPr>
              <a:xfrm>
                <a:off x="5347147" y="-558274"/>
                <a:ext cx="430190"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37" name="TextBox 3236">
                <a:extLst>
                  <a:ext uri="{FF2B5EF4-FFF2-40B4-BE49-F238E27FC236}">
                    <a16:creationId xmlns:a16="http://schemas.microsoft.com/office/drawing/2014/main" id="{896EA65F-05CC-B63B-B2B0-3CC850EF9CD7}"/>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38" name="Group 3237">
              <a:extLst>
                <a:ext uri="{FF2B5EF4-FFF2-40B4-BE49-F238E27FC236}">
                  <a16:creationId xmlns:a16="http://schemas.microsoft.com/office/drawing/2014/main" id="{67FA83F9-DF65-4DD6-8F75-9C9D53E497BC}"/>
                </a:ext>
              </a:extLst>
            </xdr:cNvPr>
            <xdr:cNvGrpSpPr/>
          </xdr:nvGrpSpPr>
          <xdr:grpSpPr>
            <a:xfrm>
              <a:off x="8653786" y="2657278"/>
              <a:ext cx="166418" cy="123757"/>
              <a:chOff x="5179718" y="607520"/>
              <a:chExt cx="430189" cy="376791"/>
            </a:xfrm>
            <a:noFill/>
          </xdr:grpSpPr>
          <xdr:sp macro="" textlink="Pivot!G44">
            <xdr:nvSpPr>
              <xdr:cNvPr id="3239" name="TextBox 3238">
                <a:extLst>
                  <a:ext uri="{FF2B5EF4-FFF2-40B4-BE49-F238E27FC236}">
                    <a16:creationId xmlns:a16="http://schemas.microsoft.com/office/drawing/2014/main" id="{C62ADC4D-0EA3-6519-6F04-BE4179E95F7A}"/>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40" name="TextBox 3239">
                <a:extLst>
                  <a:ext uri="{FF2B5EF4-FFF2-40B4-BE49-F238E27FC236}">
                    <a16:creationId xmlns:a16="http://schemas.microsoft.com/office/drawing/2014/main" id="{FD4AB329-C9C0-CFF9-BB27-DEECF09BC1A6}"/>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41" name="Group 3240">
              <a:extLst>
                <a:ext uri="{FF2B5EF4-FFF2-40B4-BE49-F238E27FC236}">
                  <a16:creationId xmlns:a16="http://schemas.microsoft.com/office/drawing/2014/main" id="{F1263B53-B67C-49B1-BFA3-417E1B344735}"/>
                </a:ext>
              </a:extLst>
            </xdr:cNvPr>
            <xdr:cNvGrpSpPr/>
          </xdr:nvGrpSpPr>
          <xdr:grpSpPr>
            <a:xfrm>
              <a:off x="8655691" y="2820402"/>
              <a:ext cx="166418" cy="123757"/>
              <a:chOff x="5179718" y="607520"/>
              <a:chExt cx="430189" cy="376791"/>
            </a:xfrm>
            <a:noFill/>
          </xdr:grpSpPr>
          <xdr:sp macro="" textlink="Pivot!G44">
            <xdr:nvSpPr>
              <xdr:cNvPr id="3242" name="TextBox 3241">
                <a:extLst>
                  <a:ext uri="{FF2B5EF4-FFF2-40B4-BE49-F238E27FC236}">
                    <a16:creationId xmlns:a16="http://schemas.microsoft.com/office/drawing/2014/main" id="{05680D23-2575-29B6-95B5-CC74CC41E772}"/>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43" name="TextBox 3242">
                <a:extLst>
                  <a:ext uri="{FF2B5EF4-FFF2-40B4-BE49-F238E27FC236}">
                    <a16:creationId xmlns:a16="http://schemas.microsoft.com/office/drawing/2014/main" id="{05FB2549-45F3-5436-39BF-5B28012C223C}"/>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44" name="Group 3243">
              <a:extLst>
                <a:ext uri="{FF2B5EF4-FFF2-40B4-BE49-F238E27FC236}">
                  <a16:creationId xmlns:a16="http://schemas.microsoft.com/office/drawing/2014/main" id="{BD088A58-628C-42FA-8B92-8AF884E7D5A5}"/>
                </a:ext>
              </a:extLst>
            </xdr:cNvPr>
            <xdr:cNvGrpSpPr/>
          </xdr:nvGrpSpPr>
          <xdr:grpSpPr>
            <a:xfrm>
              <a:off x="8435078" y="2735382"/>
              <a:ext cx="162241" cy="128767"/>
              <a:chOff x="5179718" y="607520"/>
              <a:chExt cx="430189" cy="376791"/>
            </a:xfrm>
            <a:noFill/>
          </xdr:grpSpPr>
          <xdr:sp macro="" textlink="Pivot!G44">
            <xdr:nvSpPr>
              <xdr:cNvPr id="3245" name="TextBox 3244">
                <a:extLst>
                  <a:ext uri="{FF2B5EF4-FFF2-40B4-BE49-F238E27FC236}">
                    <a16:creationId xmlns:a16="http://schemas.microsoft.com/office/drawing/2014/main" id="{B32C9B06-46F0-900B-9DCC-B9FA1B6982C1}"/>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46" name="TextBox 3245">
                <a:extLst>
                  <a:ext uri="{FF2B5EF4-FFF2-40B4-BE49-F238E27FC236}">
                    <a16:creationId xmlns:a16="http://schemas.microsoft.com/office/drawing/2014/main" id="{42940BAC-EF78-2DD9-FF33-057A8AE0C271}"/>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47" name="Group 3246">
              <a:extLst>
                <a:ext uri="{FF2B5EF4-FFF2-40B4-BE49-F238E27FC236}">
                  <a16:creationId xmlns:a16="http://schemas.microsoft.com/office/drawing/2014/main" id="{3EA4D2BE-50EB-49C1-BC9D-1EC999A243A0}"/>
                </a:ext>
              </a:extLst>
            </xdr:cNvPr>
            <xdr:cNvGrpSpPr/>
          </xdr:nvGrpSpPr>
          <xdr:grpSpPr>
            <a:xfrm>
              <a:off x="8216005" y="2729666"/>
              <a:ext cx="166418" cy="128767"/>
              <a:chOff x="5179718" y="607520"/>
              <a:chExt cx="430189" cy="376791"/>
            </a:xfrm>
            <a:noFill/>
          </xdr:grpSpPr>
          <xdr:sp macro="" textlink="Pivot!G44">
            <xdr:nvSpPr>
              <xdr:cNvPr id="3248" name="TextBox 3247">
                <a:extLst>
                  <a:ext uri="{FF2B5EF4-FFF2-40B4-BE49-F238E27FC236}">
                    <a16:creationId xmlns:a16="http://schemas.microsoft.com/office/drawing/2014/main" id="{BEFF17AF-9C1D-48E7-A8ED-0316CAE83BD4}"/>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49" name="TextBox 3248">
                <a:extLst>
                  <a:ext uri="{FF2B5EF4-FFF2-40B4-BE49-F238E27FC236}">
                    <a16:creationId xmlns:a16="http://schemas.microsoft.com/office/drawing/2014/main" id="{CD4AC35D-3E7B-1901-B937-DD25FEB35AC9}"/>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50" name="Group 3249">
              <a:extLst>
                <a:ext uri="{FF2B5EF4-FFF2-40B4-BE49-F238E27FC236}">
                  <a16:creationId xmlns:a16="http://schemas.microsoft.com/office/drawing/2014/main" id="{F8E9DBC7-B3DF-40B0-A378-E5FDB10DA81E}"/>
                </a:ext>
              </a:extLst>
            </xdr:cNvPr>
            <xdr:cNvGrpSpPr/>
          </xdr:nvGrpSpPr>
          <xdr:grpSpPr>
            <a:xfrm>
              <a:off x="8509007" y="2568445"/>
              <a:ext cx="166418" cy="128768"/>
              <a:chOff x="5179718" y="607520"/>
              <a:chExt cx="430189" cy="376791"/>
            </a:xfrm>
            <a:noFill/>
          </xdr:grpSpPr>
          <xdr:sp macro="" textlink="Pivot!G44">
            <xdr:nvSpPr>
              <xdr:cNvPr id="3251" name="TextBox 3250">
                <a:extLst>
                  <a:ext uri="{FF2B5EF4-FFF2-40B4-BE49-F238E27FC236}">
                    <a16:creationId xmlns:a16="http://schemas.microsoft.com/office/drawing/2014/main" id="{F20BE04E-3A06-EB87-B498-3ABA2CC54FA2}"/>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52" name="TextBox 3251">
                <a:extLst>
                  <a:ext uri="{FF2B5EF4-FFF2-40B4-BE49-F238E27FC236}">
                    <a16:creationId xmlns:a16="http://schemas.microsoft.com/office/drawing/2014/main" id="{4462FE65-93C3-C379-7219-716A6C14E1DD}"/>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53" name="Group 3252">
              <a:extLst>
                <a:ext uri="{FF2B5EF4-FFF2-40B4-BE49-F238E27FC236}">
                  <a16:creationId xmlns:a16="http://schemas.microsoft.com/office/drawing/2014/main" id="{89C8512D-0FF7-4FBD-A2B8-5EE6F6428B1D}"/>
                </a:ext>
              </a:extLst>
            </xdr:cNvPr>
            <xdr:cNvGrpSpPr/>
          </xdr:nvGrpSpPr>
          <xdr:grpSpPr>
            <a:xfrm>
              <a:off x="8583301" y="2818497"/>
              <a:ext cx="166418" cy="123757"/>
              <a:chOff x="5179718" y="607520"/>
              <a:chExt cx="430189" cy="376791"/>
            </a:xfrm>
            <a:noFill/>
          </xdr:grpSpPr>
          <xdr:sp macro="" textlink="Pivot!G44">
            <xdr:nvSpPr>
              <xdr:cNvPr id="3254" name="TextBox 3253">
                <a:extLst>
                  <a:ext uri="{FF2B5EF4-FFF2-40B4-BE49-F238E27FC236}">
                    <a16:creationId xmlns:a16="http://schemas.microsoft.com/office/drawing/2014/main" id="{0780A75F-E6C2-0014-F01E-0A9512B1AA6D}"/>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55" name="TextBox 3254">
                <a:extLst>
                  <a:ext uri="{FF2B5EF4-FFF2-40B4-BE49-F238E27FC236}">
                    <a16:creationId xmlns:a16="http://schemas.microsoft.com/office/drawing/2014/main" id="{E95A14C3-AC7A-866E-AD45-ADE61418E093}"/>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56" name="Group 3255">
              <a:extLst>
                <a:ext uri="{FF2B5EF4-FFF2-40B4-BE49-F238E27FC236}">
                  <a16:creationId xmlns:a16="http://schemas.microsoft.com/office/drawing/2014/main" id="{25CF7865-4AA2-4ABC-B9B5-D7D371698F5B}"/>
                </a:ext>
              </a:extLst>
            </xdr:cNvPr>
            <xdr:cNvGrpSpPr/>
          </xdr:nvGrpSpPr>
          <xdr:grpSpPr>
            <a:xfrm>
              <a:off x="8794753" y="2731571"/>
              <a:ext cx="166418" cy="128767"/>
              <a:chOff x="5179718" y="607520"/>
              <a:chExt cx="430189" cy="376791"/>
            </a:xfrm>
            <a:noFill/>
          </xdr:grpSpPr>
          <xdr:sp macro="" textlink="Pivot!G44">
            <xdr:nvSpPr>
              <xdr:cNvPr id="3257" name="TextBox 3256">
                <a:extLst>
                  <a:ext uri="{FF2B5EF4-FFF2-40B4-BE49-F238E27FC236}">
                    <a16:creationId xmlns:a16="http://schemas.microsoft.com/office/drawing/2014/main" id="{0D51BBEA-9816-CF47-AED5-E21816266454}"/>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58" name="TextBox 3257">
                <a:extLst>
                  <a:ext uri="{FF2B5EF4-FFF2-40B4-BE49-F238E27FC236}">
                    <a16:creationId xmlns:a16="http://schemas.microsoft.com/office/drawing/2014/main" id="{83D156BF-581A-6677-7FBC-B574FE36B9D3}"/>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59" name="Group 3258">
              <a:extLst>
                <a:ext uri="{FF2B5EF4-FFF2-40B4-BE49-F238E27FC236}">
                  <a16:creationId xmlns:a16="http://schemas.microsoft.com/office/drawing/2014/main" id="{BCE955DA-3FA5-4CD6-A689-D93385F7AD9E}"/>
                </a:ext>
              </a:extLst>
            </xdr:cNvPr>
            <xdr:cNvGrpSpPr/>
          </xdr:nvGrpSpPr>
          <xdr:grpSpPr>
            <a:xfrm>
              <a:off x="8210293" y="2651561"/>
              <a:ext cx="166418" cy="123757"/>
              <a:chOff x="5179718" y="607520"/>
              <a:chExt cx="430189" cy="376791"/>
            </a:xfrm>
            <a:noFill/>
          </xdr:grpSpPr>
          <xdr:sp macro="" textlink="Pivot!G44">
            <xdr:nvSpPr>
              <xdr:cNvPr id="3260" name="TextBox 3259">
                <a:extLst>
                  <a:ext uri="{FF2B5EF4-FFF2-40B4-BE49-F238E27FC236}">
                    <a16:creationId xmlns:a16="http://schemas.microsoft.com/office/drawing/2014/main" id="{20115D97-88DB-16A5-E466-3A186A75117E}"/>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61" name="TextBox 3260">
                <a:extLst>
                  <a:ext uri="{FF2B5EF4-FFF2-40B4-BE49-F238E27FC236}">
                    <a16:creationId xmlns:a16="http://schemas.microsoft.com/office/drawing/2014/main" id="{88B2D479-1CD3-A206-682B-8736EE3D4008}"/>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62" name="Group 3261">
              <a:extLst>
                <a:ext uri="{FF2B5EF4-FFF2-40B4-BE49-F238E27FC236}">
                  <a16:creationId xmlns:a16="http://schemas.microsoft.com/office/drawing/2014/main" id="{E6A2CDD7-5EF1-49A5-BCE8-DD8738800B90}"/>
                </a:ext>
              </a:extLst>
            </xdr:cNvPr>
            <xdr:cNvGrpSpPr/>
          </xdr:nvGrpSpPr>
          <xdr:grpSpPr>
            <a:xfrm>
              <a:off x="8501403" y="2405317"/>
              <a:ext cx="166418" cy="128767"/>
              <a:chOff x="5179718" y="607520"/>
              <a:chExt cx="430189" cy="376791"/>
            </a:xfrm>
            <a:noFill/>
          </xdr:grpSpPr>
          <xdr:sp macro="" textlink="Pivot!G44">
            <xdr:nvSpPr>
              <xdr:cNvPr id="3263" name="TextBox 3262">
                <a:extLst>
                  <a:ext uri="{FF2B5EF4-FFF2-40B4-BE49-F238E27FC236}">
                    <a16:creationId xmlns:a16="http://schemas.microsoft.com/office/drawing/2014/main" id="{E259D091-0E31-626E-0CE4-4632765FC662}"/>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64" name="TextBox 3263">
                <a:extLst>
                  <a:ext uri="{FF2B5EF4-FFF2-40B4-BE49-F238E27FC236}">
                    <a16:creationId xmlns:a16="http://schemas.microsoft.com/office/drawing/2014/main" id="{A203B859-88D5-827E-F37A-390AF7388006}"/>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nvGrpSpPr>
            <xdr:cNvPr id="3265" name="Group 3264">
              <a:extLst>
                <a:ext uri="{FF2B5EF4-FFF2-40B4-BE49-F238E27FC236}">
                  <a16:creationId xmlns:a16="http://schemas.microsoft.com/office/drawing/2014/main" id="{3DE639D2-FBF2-470C-AC4D-B0E3326EC548}"/>
                </a:ext>
              </a:extLst>
            </xdr:cNvPr>
            <xdr:cNvGrpSpPr/>
          </xdr:nvGrpSpPr>
          <xdr:grpSpPr>
            <a:xfrm>
              <a:off x="8577626" y="2733471"/>
              <a:ext cx="166418" cy="128767"/>
              <a:chOff x="5179718" y="607520"/>
              <a:chExt cx="430189" cy="376791"/>
            </a:xfrm>
            <a:noFill/>
          </xdr:grpSpPr>
          <xdr:sp macro="" textlink="Pivot!G44">
            <xdr:nvSpPr>
              <xdr:cNvPr id="3266" name="TextBox 3265">
                <a:extLst>
                  <a:ext uri="{FF2B5EF4-FFF2-40B4-BE49-F238E27FC236}">
                    <a16:creationId xmlns:a16="http://schemas.microsoft.com/office/drawing/2014/main" id="{A9A60C54-409A-9C83-B5E3-4C34F51E7800}"/>
                  </a:ext>
                </a:extLst>
              </xdr:cNvPr>
              <xdr:cNvSpPr txBox="1"/>
            </xdr:nvSpPr>
            <xdr:spPr>
              <a:xfrm>
                <a:off x="5179718" y="607520"/>
                <a:ext cx="430189" cy="3767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9CB8F-1652-41A4-B738-92F27C6D382F}" type="TxLink">
                  <a:rPr lang="en-US" sz="1600" b="0" i="0" u="none" strike="noStrike">
                    <a:solidFill>
                      <a:srgbClr val="0F11A7"/>
                    </a:solidFill>
                    <a:latin typeface="Symbol"/>
                  </a:rPr>
                  <a:pPr algn="ctr"/>
                  <a:t>·</a:t>
                </a:fld>
                <a:endParaRPr lang="en-IN" sz="1100"/>
              </a:p>
            </xdr:txBody>
          </xdr:sp>
          <xdr:sp macro="" textlink="Pivot!E44">
            <xdr:nvSpPr>
              <xdr:cNvPr id="3267" name="TextBox 3266">
                <a:extLst>
                  <a:ext uri="{FF2B5EF4-FFF2-40B4-BE49-F238E27FC236}">
                    <a16:creationId xmlns:a16="http://schemas.microsoft.com/office/drawing/2014/main" id="{17D7F758-273D-96E4-2D55-527C0C43F60C}"/>
                  </a:ext>
                </a:extLst>
              </xdr:cNvPr>
              <xdr:cNvSpPr txBox="1"/>
            </xdr:nvSpPr>
            <xdr:spPr>
              <a:xfrm>
                <a:off x="5179766" y="607520"/>
                <a:ext cx="430092" cy="3767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6AD1F-3681-414E-8FC4-6A0902FBECB3}" type="TxLink">
                  <a:rPr lang="en-US" sz="1600" b="0" i="0" u="none" strike="noStrike">
                    <a:solidFill>
                      <a:srgbClr val="C240D8"/>
                    </a:solidFill>
                    <a:latin typeface="Symbol"/>
                  </a:rPr>
                  <a:pPr algn="ctr"/>
                  <a:t> </a:t>
                </a:fld>
                <a:endParaRPr lang="en-IN" sz="1100"/>
              </a:p>
            </xdr:txBody>
          </xdr:sp>
        </xdr:grpSp>
      </xdr:grpSp>
      <xdr:grpSp>
        <xdr:nvGrpSpPr>
          <xdr:cNvPr id="3373" name="Group 3372">
            <a:extLst>
              <a:ext uri="{FF2B5EF4-FFF2-40B4-BE49-F238E27FC236}">
                <a16:creationId xmlns:a16="http://schemas.microsoft.com/office/drawing/2014/main" id="{5AED9980-D74B-18BD-DF56-12DC83EAE24F}"/>
              </a:ext>
            </a:extLst>
          </xdr:cNvPr>
          <xdr:cNvGrpSpPr/>
        </xdr:nvGrpSpPr>
        <xdr:grpSpPr>
          <a:xfrm>
            <a:off x="10340426" y="1817444"/>
            <a:ext cx="831395" cy="675607"/>
            <a:chOff x="10234364" y="1844287"/>
            <a:chExt cx="819782" cy="682009"/>
          </a:xfrm>
        </xdr:grpSpPr>
        <xdr:grpSp>
          <xdr:nvGrpSpPr>
            <xdr:cNvPr id="3269" name="Group 3268">
              <a:extLst>
                <a:ext uri="{FF2B5EF4-FFF2-40B4-BE49-F238E27FC236}">
                  <a16:creationId xmlns:a16="http://schemas.microsoft.com/office/drawing/2014/main" id="{9525A804-BE3B-1805-0542-CA70CBC954F6}"/>
                </a:ext>
              </a:extLst>
            </xdr:cNvPr>
            <xdr:cNvGrpSpPr/>
          </xdr:nvGrpSpPr>
          <xdr:grpSpPr>
            <a:xfrm>
              <a:off x="10570077" y="1999699"/>
              <a:ext cx="139357" cy="147008"/>
              <a:chOff x="12719094" y="905900"/>
              <a:chExt cx="433276" cy="374587"/>
            </a:xfrm>
          </xdr:grpSpPr>
          <xdr:sp macro="" textlink="Pivot!G42">
            <xdr:nvSpPr>
              <xdr:cNvPr id="9" name="TextBox 8">
                <a:extLst>
                  <a:ext uri="{FF2B5EF4-FFF2-40B4-BE49-F238E27FC236}">
                    <a16:creationId xmlns:a16="http://schemas.microsoft.com/office/drawing/2014/main" id="{6EE651EA-B985-48CD-B7E3-30A8D6D40EC6}"/>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125" name="TextBox 124">
                <a:extLst>
                  <a:ext uri="{FF2B5EF4-FFF2-40B4-BE49-F238E27FC236}">
                    <a16:creationId xmlns:a16="http://schemas.microsoft.com/office/drawing/2014/main" id="{DB4B5589-ECB6-BCD0-BBC2-A40AAC3F41A9}"/>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70" name="Group 3269">
              <a:extLst>
                <a:ext uri="{FF2B5EF4-FFF2-40B4-BE49-F238E27FC236}">
                  <a16:creationId xmlns:a16="http://schemas.microsoft.com/office/drawing/2014/main" id="{367D0CAC-D224-64BC-30AC-1CF85AA664B6}"/>
                </a:ext>
              </a:extLst>
            </xdr:cNvPr>
            <xdr:cNvGrpSpPr/>
          </xdr:nvGrpSpPr>
          <xdr:grpSpPr>
            <a:xfrm>
              <a:off x="10672821" y="2011775"/>
              <a:ext cx="91102" cy="128196"/>
              <a:chOff x="11277250" y="703332"/>
              <a:chExt cx="468531" cy="439337"/>
            </a:xfrm>
          </xdr:grpSpPr>
          <xdr:sp macro="" textlink="Pivot!F42">
            <xdr:nvSpPr>
              <xdr:cNvPr id="7" name="TextBox 6">
                <a:extLst>
                  <a:ext uri="{FF2B5EF4-FFF2-40B4-BE49-F238E27FC236}">
                    <a16:creationId xmlns:a16="http://schemas.microsoft.com/office/drawing/2014/main" id="{3EC2033F-6B0D-4E65-9B7B-3397FB193E68}"/>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051" name="TextBox 3050">
                <a:extLst>
                  <a:ext uri="{FF2B5EF4-FFF2-40B4-BE49-F238E27FC236}">
                    <a16:creationId xmlns:a16="http://schemas.microsoft.com/office/drawing/2014/main" id="{250BED37-F185-2D9A-B41A-8C4DBF616EBF}"/>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271" name="Group 3270">
              <a:extLst>
                <a:ext uri="{FF2B5EF4-FFF2-40B4-BE49-F238E27FC236}">
                  <a16:creationId xmlns:a16="http://schemas.microsoft.com/office/drawing/2014/main" id="{E5CE34C6-65E1-4817-BCD6-FA3FE839A270}"/>
                </a:ext>
              </a:extLst>
            </xdr:cNvPr>
            <xdr:cNvGrpSpPr/>
          </xdr:nvGrpSpPr>
          <xdr:grpSpPr>
            <a:xfrm>
              <a:off x="10567256" y="2159155"/>
              <a:ext cx="139357" cy="144378"/>
              <a:chOff x="12719094" y="905900"/>
              <a:chExt cx="433276" cy="374587"/>
            </a:xfrm>
          </xdr:grpSpPr>
          <xdr:sp macro="" textlink="Pivot!G42">
            <xdr:nvSpPr>
              <xdr:cNvPr id="3272" name="TextBox 3271">
                <a:extLst>
                  <a:ext uri="{FF2B5EF4-FFF2-40B4-BE49-F238E27FC236}">
                    <a16:creationId xmlns:a16="http://schemas.microsoft.com/office/drawing/2014/main" id="{2472A2F6-1F5C-C398-9578-827125D35630}"/>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73" name="TextBox 3272">
                <a:extLst>
                  <a:ext uri="{FF2B5EF4-FFF2-40B4-BE49-F238E27FC236}">
                    <a16:creationId xmlns:a16="http://schemas.microsoft.com/office/drawing/2014/main" id="{0FE4B944-B145-46B7-1AA8-C2C1B9AB65F7}"/>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74" name="Group 3273">
              <a:extLst>
                <a:ext uri="{FF2B5EF4-FFF2-40B4-BE49-F238E27FC236}">
                  <a16:creationId xmlns:a16="http://schemas.microsoft.com/office/drawing/2014/main" id="{E1CD7757-2BB2-4B7C-9532-A07C0A218EF7}"/>
                </a:ext>
              </a:extLst>
            </xdr:cNvPr>
            <xdr:cNvGrpSpPr/>
          </xdr:nvGrpSpPr>
          <xdr:grpSpPr>
            <a:xfrm>
              <a:off x="10719657" y="2082249"/>
              <a:ext cx="139357" cy="144378"/>
              <a:chOff x="12719094" y="905900"/>
              <a:chExt cx="433276" cy="374587"/>
            </a:xfrm>
          </xdr:grpSpPr>
          <xdr:sp macro="" textlink="Pivot!G42">
            <xdr:nvSpPr>
              <xdr:cNvPr id="3275" name="TextBox 3274">
                <a:extLst>
                  <a:ext uri="{FF2B5EF4-FFF2-40B4-BE49-F238E27FC236}">
                    <a16:creationId xmlns:a16="http://schemas.microsoft.com/office/drawing/2014/main" id="{5FA2052F-D0B2-293A-8B16-E9BB3CF96841}"/>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76" name="TextBox 3275">
                <a:extLst>
                  <a:ext uri="{FF2B5EF4-FFF2-40B4-BE49-F238E27FC236}">
                    <a16:creationId xmlns:a16="http://schemas.microsoft.com/office/drawing/2014/main" id="{CE21E6C1-041F-F8DB-3DE1-873BCB8D8FC6}"/>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77" name="Group 3276">
              <a:extLst>
                <a:ext uri="{FF2B5EF4-FFF2-40B4-BE49-F238E27FC236}">
                  <a16:creationId xmlns:a16="http://schemas.microsoft.com/office/drawing/2014/main" id="{4C25C32F-5007-4EB5-970D-EC6B4DA6414E}"/>
                </a:ext>
              </a:extLst>
            </xdr:cNvPr>
            <xdr:cNvGrpSpPr/>
          </xdr:nvGrpSpPr>
          <xdr:grpSpPr>
            <a:xfrm>
              <a:off x="10642751" y="2082954"/>
              <a:ext cx="139357" cy="144378"/>
              <a:chOff x="12719094" y="905900"/>
              <a:chExt cx="433276" cy="374587"/>
            </a:xfrm>
          </xdr:grpSpPr>
          <xdr:sp macro="" textlink="Pivot!G42">
            <xdr:nvSpPr>
              <xdr:cNvPr id="3278" name="TextBox 3277">
                <a:extLst>
                  <a:ext uri="{FF2B5EF4-FFF2-40B4-BE49-F238E27FC236}">
                    <a16:creationId xmlns:a16="http://schemas.microsoft.com/office/drawing/2014/main" id="{DFFF2A6C-BA95-0627-9F5F-E2980F8BA1B4}"/>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79" name="TextBox 3278">
                <a:extLst>
                  <a:ext uri="{FF2B5EF4-FFF2-40B4-BE49-F238E27FC236}">
                    <a16:creationId xmlns:a16="http://schemas.microsoft.com/office/drawing/2014/main" id="{DCFFB909-CAD9-5B23-A2DE-2E2DF77A6323}"/>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80" name="Group 3279">
              <a:extLst>
                <a:ext uri="{FF2B5EF4-FFF2-40B4-BE49-F238E27FC236}">
                  <a16:creationId xmlns:a16="http://schemas.microsoft.com/office/drawing/2014/main" id="{6B1C22E3-7EB8-4789-B709-EAE905DA9FE6}"/>
                </a:ext>
              </a:extLst>
            </xdr:cNvPr>
            <xdr:cNvGrpSpPr/>
          </xdr:nvGrpSpPr>
          <xdr:grpSpPr>
            <a:xfrm>
              <a:off x="10495289" y="2080132"/>
              <a:ext cx="139357" cy="144378"/>
              <a:chOff x="12719094" y="905900"/>
              <a:chExt cx="433276" cy="374587"/>
            </a:xfrm>
          </xdr:grpSpPr>
          <xdr:sp macro="" textlink="Pivot!G42">
            <xdr:nvSpPr>
              <xdr:cNvPr id="3281" name="TextBox 3280">
                <a:extLst>
                  <a:ext uri="{FF2B5EF4-FFF2-40B4-BE49-F238E27FC236}">
                    <a16:creationId xmlns:a16="http://schemas.microsoft.com/office/drawing/2014/main" id="{B92291B4-C692-C246-0FB2-92CA7D73A784}"/>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82" name="TextBox 3281">
                <a:extLst>
                  <a:ext uri="{FF2B5EF4-FFF2-40B4-BE49-F238E27FC236}">
                    <a16:creationId xmlns:a16="http://schemas.microsoft.com/office/drawing/2014/main" id="{BC3C42EE-97D6-788B-D59D-23EC3EDC85DF}"/>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83" name="Group 3282">
              <a:extLst>
                <a:ext uri="{FF2B5EF4-FFF2-40B4-BE49-F238E27FC236}">
                  <a16:creationId xmlns:a16="http://schemas.microsoft.com/office/drawing/2014/main" id="{25A200B8-C559-45B4-B542-27F75FCECB20}"/>
                </a:ext>
              </a:extLst>
            </xdr:cNvPr>
            <xdr:cNvGrpSpPr/>
          </xdr:nvGrpSpPr>
          <xdr:grpSpPr>
            <a:xfrm>
              <a:off x="10495994" y="1992643"/>
              <a:ext cx="139357" cy="147008"/>
              <a:chOff x="12719094" y="905900"/>
              <a:chExt cx="433276" cy="374587"/>
            </a:xfrm>
          </xdr:grpSpPr>
          <xdr:sp macro="" textlink="Pivot!G42">
            <xdr:nvSpPr>
              <xdr:cNvPr id="3284" name="TextBox 3283">
                <a:extLst>
                  <a:ext uri="{FF2B5EF4-FFF2-40B4-BE49-F238E27FC236}">
                    <a16:creationId xmlns:a16="http://schemas.microsoft.com/office/drawing/2014/main" id="{24494166-296D-5F32-8FDB-1551C5B86626}"/>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85" name="TextBox 3284">
                <a:extLst>
                  <a:ext uri="{FF2B5EF4-FFF2-40B4-BE49-F238E27FC236}">
                    <a16:creationId xmlns:a16="http://schemas.microsoft.com/office/drawing/2014/main" id="{50051D3B-8B72-C96B-BF74-FCDE1FDDD47F}"/>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86" name="Group 3285">
              <a:extLst>
                <a:ext uri="{FF2B5EF4-FFF2-40B4-BE49-F238E27FC236}">
                  <a16:creationId xmlns:a16="http://schemas.microsoft.com/office/drawing/2014/main" id="{A888E634-A8E4-48DD-96C2-C2CAB796237B}"/>
                </a:ext>
              </a:extLst>
            </xdr:cNvPr>
            <xdr:cNvGrpSpPr/>
          </xdr:nvGrpSpPr>
          <xdr:grpSpPr>
            <a:xfrm>
              <a:off x="10782451" y="2159155"/>
              <a:ext cx="139357" cy="144378"/>
              <a:chOff x="12719094" y="905900"/>
              <a:chExt cx="433276" cy="374587"/>
            </a:xfrm>
          </xdr:grpSpPr>
          <xdr:sp macro="" textlink="Pivot!G42">
            <xdr:nvSpPr>
              <xdr:cNvPr id="3287" name="TextBox 3286">
                <a:extLst>
                  <a:ext uri="{FF2B5EF4-FFF2-40B4-BE49-F238E27FC236}">
                    <a16:creationId xmlns:a16="http://schemas.microsoft.com/office/drawing/2014/main" id="{8A370511-769C-1DDC-C9E1-B8612C1A6DE6}"/>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88" name="TextBox 3287">
                <a:extLst>
                  <a:ext uri="{FF2B5EF4-FFF2-40B4-BE49-F238E27FC236}">
                    <a16:creationId xmlns:a16="http://schemas.microsoft.com/office/drawing/2014/main" id="{189D7389-1558-0381-2A54-F4F3AEBC2665}"/>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89" name="Group 3288">
              <a:extLst>
                <a:ext uri="{FF2B5EF4-FFF2-40B4-BE49-F238E27FC236}">
                  <a16:creationId xmlns:a16="http://schemas.microsoft.com/office/drawing/2014/main" id="{B7263D40-BD92-4BE0-99FE-69FF5B8B04CF}"/>
                </a:ext>
              </a:extLst>
            </xdr:cNvPr>
            <xdr:cNvGrpSpPr/>
          </xdr:nvGrpSpPr>
          <xdr:grpSpPr>
            <a:xfrm>
              <a:off x="10497405" y="2227786"/>
              <a:ext cx="139357" cy="144376"/>
              <a:chOff x="12719094" y="905900"/>
              <a:chExt cx="433276" cy="374587"/>
            </a:xfrm>
          </xdr:grpSpPr>
          <xdr:sp macro="" textlink="Pivot!G42">
            <xdr:nvSpPr>
              <xdr:cNvPr id="3290" name="TextBox 3289">
                <a:extLst>
                  <a:ext uri="{FF2B5EF4-FFF2-40B4-BE49-F238E27FC236}">
                    <a16:creationId xmlns:a16="http://schemas.microsoft.com/office/drawing/2014/main" id="{93135E6D-99A8-841B-6F95-0F72C306AD35}"/>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91" name="TextBox 3290">
                <a:extLst>
                  <a:ext uri="{FF2B5EF4-FFF2-40B4-BE49-F238E27FC236}">
                    <a16:creationId xmlns:a16="http://schemas.microsoft.com/office/drawing/2014/main" id="{9B1578F8-5A23-1BB4-45E9-CB5C7DF7C95B}"/>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92" name="Group 3291">
              <a:extLst>
                <a:ext uri="{FF2B5EF4-FFF2-40B4-BE49-F238E27FC236}">
                  <a16:creationId xmlns:a16="http://schemas.microsoft.com/office/drawing/2014/main" id="{B3B8D9BD-EF4F-4C88-8D09-79D1975ED113}"/>
                </a:ext>
              </a:extLst>
            </xdr:cNvPr>
            <xdr:cNvGrpSpPr/>
          </xdr:nvGrpSpPr>
          <xdr:grpSpPr>
            <a:xfrm>
              <a:off x="10716835" y="1919780"/>
              <a:ext cx="139357" cy="144376"/>
              <a:chOff x="12719094" y="905900"/>
              <a:chExt cx="433276" cy="374587"/>
            </a:xfrm>
          </xdr:grpSpPr>
          <xdr:sp macro="" textlink="Pivot!G42">
            <xdr:nvSpPr>
              <xdr:cNvPr id="3293" name="TextBox 3292">
                <a:extLst>
                  <a:ext uri="{FF2B5EF4-FFF2-40B4-BE49-F238E27FC236}">
                    <a16:creationId xmlns:a16="http://schemas.microsoft.com/office/drawing/2014/main" id="{11DC4F35-AD8A-62F2-5988-E7626B01A500}"/>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94" name="TextBox 3293">
                <a:extLst>
                  <a:ext uri="{FF2B5EF4-FFF2-40B4-BE49-F238E27FC236}">
                    <a16:creationId xmlns:a16="http://schemas.microsoft.com/office/drawing/2014/main" id="{BE62DE4B-AC12-11B6-839C-732A18E61CA2}"/>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95" name="Group 3294">
              <a:extLst>
                <a:ext uri="{FF2B5EF4-FFF2-40B4-BE49-F238E27FC236}">
                  <a16:creationId xmlns:a16="http://schemas.microsoft.com/office/drawing/2014/main" id="{39FDDAB9-7975-4C35-AC5B-9769366DF50A}"/>
                </a:ext>
              </a:extLst>
            </xdr:cNvPr>
            <xdr:cNvGrpSpPr/>
          </xdr:nvGrpSpPr>
          <xdr:grpSpPr>
            <a:xfrm>
              <a:off x="10421206" y="1924014"/>
              <a:ext cx="139357" cy="144376"/>
              <a:chOff x="12719094" y="905900"/>
              <a:chExt cx="433276" cy="374587"/>
            </a:xfrm>
          </xdr:grpSpPr>
          <xdr:sp macro="" textlink="Pivot!G42">
            <xdr:nvSpPr>
              <xdr:cNvPr id="3296" name="TextBox 3295">
                <a:extLst>
                  <a:ext uri="{FF2B5EF4-FFF2-40B4-BE49-F238E27FC236}">
                    <a16:creationId xmlns:a16="http://schemas.microsoft.com/office/drawing/2014/main" id="{0BA8F3F5-4FC8-AF9B-29DC-7A6576A73E12}"/>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297" name="TextBox 3296">
                <a:extLst>
                  <a:ext uri="{FF2B5EF4-FFF2-40B4-BE49-F238E27FC236}">
                    <a16:creationId xmlns:a16="http://schemas.microsoft.com/office/drawing/2014/main" id="{3C812249-26AE-7046-4439-2CD5DAD61C4E}"/>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298" name="Group 3297">
              <a:extLst>
                <a:ext uri="{FF2B5EF4-FFF2-40B4-BE49-F238E27FC236}">
                  <a16:creationId xmlns:a16="http://schemas.microsoft.com/office/drawing/2014/main" id="{206D6B7E-A071-4EF7-87B3-72D6FB594990}"/>
                </a:ext>
              </a:extLst>
            </xdr:cNvPr>
            <xdr:cNvGrpSpPr/>
          </xdr:nvGrpSpPr>
          <xdr:grpSpPr>
            <a:xfrm>
              <a:off x="10351356" y="2080839"/>
              <a:ext cx="139357" cy="144378"/>
              <a:chOff x="12719094" y="905900"/>
              <a:chExt cx="433276" cy="374587"/>
            </a:xfrm>
          </xdr:grpSpPr>
          <xdr:sp macro="" textlink="Pivot!G42">
            <xdr:nvSpPr>
              <xdr:cNvPr id="3299" name="TextBox 3298">
                <a:extLst>
                  <a:ext uri="{FF2B5EF4-FFF2-40B4-BE49-F238E27FC236}">
                    <a16:creationId xmlns:a16="http://schemas.microsoft.com/office/drawing/2014/main" id="{CEB75413-194A-5166-B215-BA5D156CFDC7}"/>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300" name="TextBox 3299">
                <a:extLst>
                  <a:ext uri="{FF2B5EF4-FFF2-40B4-BE49-F238E27FC236}">
                    <a16:creationId xmlns:a16="http://schemas.microsoft.com/office/drawing/2014/main" id="{D9F7BFD8-69EB-12D2-A5A8-59AD46772E9C}"/>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301" name="Group 3300">
              <a:extLst>
                <a:ext uri="{FF2B5EF4-FFF2-40B4-BE49-F238E27FC236}">
                  <a16:creationId xmlns:a16="http://schemas.microsoft.com/office/drawing/2014/main" id="{220E5C8C-8FEB-4E73-A0BB-B06D410879BC}"/>
                </a:ext>
              </a:extLst>
            </xdr:cNvPr>
            <xdr:cNvGrpSpPr/>
          </xdr:nvGrpSpPr>
          <xdr:grpSpPr>
            <a:xfrm>
              <a:off x="10574313" y="1844287"/>
              <a:ext cx="139357" cy="147008"/>
              <a:chOff x="12719094" y="905900"/>
              <a:chExt cx="433276" cy="374587"/>
            </a:xfrm>
          </xdr:grpSpPr>
          <xdr:sp macro="" textlink="Pivot!G42">
            <xdr:nvSpPr>
              <xdr:cNvPr id="3302" name="TextBox 3301">
                <a:extLst>
                  <a:ext uri="{FF2B5EF4-FFF2-40B4-BE49-F238E27FC236}">
                    <a16:creationId xmlns:a16="http://schemas.microsoft.com/office/drawing/2014/main" id="{D694EAC2-A524-BAC5-A8D5-73ED582313F9}"/>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303" name="TextBox 3302">
                <a:extLst>
                  <a:ext uri="{FF2B5EF4-FFF2-40B4-BE49-F238E27FC236}">
                    <a16:creationId xmlns:a16="http://schemas.microsoft.com/office/drawing/2014/main" id="{CAB0F54A-60F4-4ECE-266E-34E7A3788AE3}"/>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304" name="Group 3303">
              <a:extLst>
                <a:ext uri="{FF2B5EF4-FFF2-40B4-BE49-F238E27FC236}">
                  <a16:creationId xmlns:a16="http://schemas.microsoft.com/office/drawing/2014/main" id="{7FDC9D7C-6D7F-4B0C-9F35-ABC054B2E28E}"/>
                </a:ext>
              </a:extLst>
            </xdr:cNvPr>
            <xdr:cNvGrpSpPr/>
          </xdr:nvGrpSpPr>
          <xdr:grpSpPr>
            <a:xfrm>
              <a:off x="10426851" y="2156334"/>
              <a:ext cx="139357" cy="144378"/>
              <a:chOff x="12719094" y="905900"/>
              <a:chExt cx="433276" cy="374587"/>
            </a:xfrm>
          </xdr:grpSpPr>
          <xdr:sp macro="" textlink="Pivot!G42">
            <xdr:nvSpPr>
              <xdr:cNvPr id="3305" name="TextBox 3304">
                <a:extLst>
                  <a:ext uri="{FF2B5EF4-FFF2-40B4-BE49-F238E27FC236}">
                    <a16:creationId xmlns:a16="http://schemas.microsoft.com/office/drawing/2014/main" id="{DC73E191-4C67-2067-A896-225187743E89}"/>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306" name="TextBox 3305">
                <a:extLst>
                  <a:ext uri="{FF2B5EF4-FFF2-40B4-BE49-F238E27FC236}">
                    <a16:creationId xmlns:a16="http://schemas.microsoft.com/office/drawing/2014/main" id="{8C0901CB-2200-4ED1-1A12-642B8DB2C2FA}"/>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307" name="Group 3306">
              <a:extLst>
                <a:ext uri="{FF2B5EF4-FFF2-40B4-BE49-F238E27FC236}">
                  <a16:creationId xmlns:a16="http://schemas.microsoft.com/office/drawing/2014/main" id="{3673211D-FE24-498A-BB9B-E814D7AA0903}"/>
                </a:ext>
              </a:extLst>
            </xdr:cNvPr>
            <xdr:cNvGrpSpPr/>
          </xdr:nvGrpSpPr>
          <xdr:grpSpPr>
            <a:xfrm>
              <a:off x="10797975" y="2001817"/>
              <a:ext cx="136068" cy="147008"/>
              <a:chOff x="12719094" y="905900"/>
              <a:chExt cx="433276" cy="374587"/>
            </a:xfrm>
          </xdr:grpSpPr>
          <xdr:sp macro="" textlink="Pivot!G42">
            <xdr:nvSpPr>
              <xdr:cNvPr id="3308" name="TextBox 3307">
                <a:extLst>
                  <a:ext uri="{FF2B5EF4-FFF2-40B4-BE49-F238E27FC236}">
                    <a16:creationId xmlns:a16="http://schemas.microsoft.com/office/drawing/2014/main" id="{A37D42EC-BF60-CA2D-345F-46A2DD51443A}"/>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309" name="TextBox 3308">
                <a:extLst>
                  <a:ext uri="{FF2B5EF4-FFF2-40B4-BE49-F238E27FC236}">
                    <a16:creationId xmlns:a16="http://schemas.microsoft.com/office/drawing/2014/main" id="{2AF02E29-0185-7588-FB01-3940D4B249E9}"/>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310" name="Group 3309">
              <a:extLst>
                <a:ext uri="{FF2B5EF4-FFF2-40B4-BE49-F238E27FC236}">
                  <a16:creationId xmlns:a16="http://schemas.microsoft.com/office/drawing/2014/main" id="{58AC717C-0001-48DC-9AA2-0E0E26BFE77E}"/>
                </a:ext>
              </a:extLst>
            </xdr:cNvPr>
            <xdr:cNvGrpSpPr/>
          </xdr:nvGrpSpPr>
          <xdr:grpSpPr>
            <a:xfrm>
              <a:off x="10646987" y="2236255"/>
              <a:ext cx="139357" cy="144377"/>
              <a:chOff x="12719094" y="905900"/>
              <a:chExt cx="433276" cy="374587"/>
            </a:xfrm>
          </xdr:grpSpPr>
          <xdr:sp macro="" textlink="Pivot!G42">
            <xdr:nvSpPr>
              <xdr:cNvPr id="3311" name="TextBox 3310">
                <a:extLst>
                  <a:ext uri="{FF2B5EF4-FFF2-40B4-BE49-F238E27FC236}">
                    <a16:creationId xmlns:a16="http://schemas.microsoft.com/office/drawing/2014/main" id="{665BA187-A96D-F090-7B2B-76A1C77A571B}"/>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312" name="TextBox 3311">
                <a:extLst>
                  <a:ext uri="{FF2B5EF4-FFF2-40B4-BE49-F238E27FC236}">
                    <a16:creationId xmlns:a16="http://schemas.microsoft.com/office/drawing/2014/main" id="{C349F1AC-C10C-E40E-7C8F-399F077D1D95}"/>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313" name="Group 3312">
              <a:extLst>
                <a:ext uri="{FF2B5EF4-FFF2-40B4-BE49-F238E27FC236}">
                  <a16:creationId xmlns:a16="http://schemas.microsoft.com/office/drawing/2014/main" id="{2A07FE7B-D211-4401-BB1E-AAB82484E833}"/>
                </a:ext>
              </a:extLst>
            </xdr:cNvPr>
            <xdr:cNvGrpSpPr/>
          </xdr:nvGrpSpPr>
          <xdr:grpSpPr>
            <a:xfrm>
              <a:off x="10351356" y="1999701"/>
              <a:ext cx="139357" cy="147008"/>
              <a:chOff x="12719094" y="905900"/>
              <a:chExt cx="433276" cy="374587"/>
            </a:xfrm>
          </xdr:grpSpPr>
          <xdr:sp macro="" textlink="Pivot!G42">
            <xdr:nvSpPr>
              <xdr:cNvPr id="3314" name="TextBox 3313">
                <a:extLst>
                  <a:ext uri="{FF2B5EF4-FFF2-40B4-BE49-F238E27FC236}">
                    <a16:creationId xmlns:a16="http://schemas.microsoft.com/office/drawing/2014/main" id="{73C3D5A5-7667-EAAB-8376-6D8DAC9754BC}"/>
                  </a:ext>
                </a:extLst>
              </xdr:cNvPr>
              <xdr:cNvSpPr txBox="1"/>
            </xdr:nvSpPr>
            <xdr:spPr>
              <a:xfrm>
                <a:off x="12719094" y="905900"/>
                <a:ext cx="433276" cy="374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3B307A-2C1D-41A5-AC71-24B5D65D0F20}" type="TxLink">
                  <a:rPr lang="en-US" sz="1600" b="0" i="0" u="none" strike="noStrike">
                    <a:solidFill>
                      <a:srgbClr val="0F11A7"/>
                    </a:solidFill>
                    <a:latin typeface="Symbol"/>
                  </a:rPr>
                  <a:pPr algn="ctr"/>
                  <a:t>·</a:t>
                </a:fld>
                <a:endParaRPr lang="en-IN" sz="1100"/>
              </a:p>
            </xdr:txBody>
          </xdr:sp>
          <xdr:sp macro="" textlink="Pivot!E42">
            <xdr:nvSpPr>
              <xdr:cNvPr id="3315" name="TextBox 3314">
                <a:extLst>
                  <a:ext uri="{FF2B5EF4-FFF2-40B4-BE49-F238E27FC236}">
                    <a16:creationId xmlns:a16="http://schemas.microsoft.com/office/drawing/2014/main" id="{68C9F0AD-E458-53CB-5216-4E1D7478A106}"/>
                  </a:ext>
                </a:extLst>
              </xdr:cNvPr>
              <xdr:cNvSpPr txBox="1"/>
            </xdr:nvSpPr>
            <xdr:spPr>
              <a:xfrm>
                <a:off x="12719143" y="905900"/>
                <a:ext cx="433178" cy="37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09786-7982-4815-AA71-90A2D57FE352}" type="TxLink">
                  <a:rPr lang="en-US" sz="1600" b="0" i="0" u="none" strike="noStrike">
                    <a:solidFill>
                      <a:srgbClr val="C240D8"/>
                    </a:solidFill>
                    <a:latin typeface="Symbol"/>
                  </a:rPr>
                  <a:pPr algn="ctr"/>
                  <a:t> </a:t>
                </a:fld>
                <a:endParaRPr lang="en-IN" sz="1100"/>
              </a:p>
            </xdr:txBody>
          </xdr:sp>
        </xdr:grpSp>
        <xdr:grpSp>
          <xdr:nvGrpSpPr>
            <xdr:cNvPr id="3316" name="Group 3315">
              <a:extLst>
                <a:ext uri="{FF2B5EF4-FFF2-40B4-BE49-F238E27FC236}">
                  <a16:creationId xmlns:a16="http://schemas.microsoft.com/office/drawing/2014/main" id="{D7830BC5-8352-4781-BFCF-CBF58A97529A}"/>
                </a:ext>
              </a:extLst>
            </xdr:cNvPr>
            <xdr:cNvGrpSpPr/>
          </xdr:nvGrpSpPr>
          <xdr:grpSpPr>
            <a:xfrm>
              <a:off x="10747610" y="2016009"/>
              <a:ext cx="91102" cy="128196"/>
              <a:chOff x="11277250" y="703332"/>
              <a:chExt cx="468531" cy="439337"/>
            </a:xfrm>
          </xdr:grpSpPr>
          <xdr:sp macro="" textlink="Pivot!F42">
            <xdr:nvSpPr>
              <xdr:cNvPr id="3317" name="TextBox 3316">
                <a:extLst>
                  <a:ext uri="{FF2B5EF4-FFF2-40B4-BE49-F238E27FC236}">
                    <a16:creationId xmlns:a16="http://schemas.microsoft.com/office/drawing/2014/main" id="{F98A5470-3C3F-7D4D-7CAD-586C9A8E7407}"/>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18" name="TextBox 3317">
                <a:extLst>
                  <a:ext uri="{FF2B5EF4-FFF2-40B4-BE49-F238E27FC236}">
                    <a16:creationId xmlns:a16="http://schemas.microsoft.com/office/drawing/2014/main" id="{D544F7E7-4BBC-C3A4-6188-F036290D207E}"/>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19" name="Group 3318">
              <a:extLst>
                <a:ext uri="{FF2B5EF4-FFF2-40B4-BE49-F238E27FC236}">
                  <a16:creationId xmlns:a16="http://schemas.microsoft.com/office/drawing/2014/main" id="{2DA63EDD-D385-4FBA-A2E3-2086A5DA48AE}"/>
                </a:ext>
              </a:extLst>
            </xdr:cNvPr>
            <xdr:cNvGrpSpPr/>
          </xdr:nvGrpSpPr>
          <xdr:grpSpPr>
            <a:xfrm>
              <a:off x="10670704" y="2176364"/>
              <a:ext cx="91102" cy="128196"/>
              <a:chOff x="11277250" y="703332"/>
              <a:chExt cx="468531" cy="439337"/>
            </a:xfrm>
          </xdr:grpSpPr>
          <xdr:sp macro="" textlink="Pivot!F42">
            <xdr:nvSpPr>
              <xdr:cNvPr id="3320" name="TextBox 3319">
                <a:extLst>
                  <a:ext uri="{FF2B5EF4-FFF2-40B4-BE49-F238E27FC236}">
                    <a16:creationId xmlns:a16="http://schemas.microsoft.com/office/drawing/2014/main" id="{DE4B4D76-59CE-7F61-7152-007E62EB23DB}"/>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21" name="TextBox 3320">
                <a:extLst>
                  <a:ext uri="{FF2B5EF4-FFF2-40B4-BE49-F238E27FC236}">
                    <a16:creationId xmlns:a16="http://schemas.microsoft.com/office/drawing/2014/main" id="{814DCE59-B8A3-9646-320A-08A826439C5E}"/>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22" name="Group 3321">
              <a:extLst>
                <a:ext uri="{FF2B5EF4-FFF2-40B4-BE49-F238E27FC236}">
                  <a16:creationId xmlns:a16="http://schemas.microsoft.com/office/drawing/2014/main" id="{D2E6E49A-87A8-47A2-9430-65E883CC049A}"/>
                </a:ext>
              </a:extLst>
            </xdr:cNvPr>
            <xdr:cNvGrpSpPr/>
          </xdr:nvGrpSpPr>
          <xdr:grpSpPr>
            <a:xfrm>
              <a:off x="10819577" y="2258209"/>
              <a:ext cx="91102" cy="125563"/>
              <a:chOff x="11277250" y="703332"/>
              <a:chExt cx="468531" cy="439337"/>
            </a:xfrm>
          </xdr:grpSpPr>
          <xdr:sp macro="" textlink="Pivot!F42">
            <xdr:nvSpPr>
              <xdr:cNvPr id="3323" name="TextBox 3322">
                <a:extLst>
                  <a:ext uri="{FF2B5EF4-FFF2-40B4-BE49-F238E27FC236}">
                    <a16:creationId xmlns:a16="http://schemas.microsoft.com/office/drawing/2014/main" id="{B2DAFB76-3B16-D94F-51DB-A1A272F436E0}"/>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24" name="TextBox 3323">
                <a:extLst>
                  <a:ext uri="{FF2B5EF4-FFF2-40B4-BE49-F238E27FC236}">
                    <a16:creationId xmlns:a16="http://schemas.microsoft.com/office/drawing/2014/main" id="{5D42826D-B0FD-E3A8-B9A9-021EB98B45B7}"/>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25" name="Group 3324">
              <a:extLst>
                <a:ext uri="{FF2B5EF4-FFF2-40B4-BE49-F238E27FC236}">
                  <a16:creationId xmlns:a16="http://schemas.microsoft.com/office/drawing/2014/main" id="{4A1078BB-0AE5-46EA-8B78-C21422A2C6D7}"/>
                </a:ext>
              </a:extLst>
            </xdr:cNvPr>
            <xdr:cNvGrpSpPr/>
          </xdr:nvGrpSpPr>
          <xdr:grpSpPr>
            <a:xfrm>
              <a:off x="10746198" y="2255387"/>
              <a:ext cx="91102" cy="125563"/>
              <a:chOff x="11277250" y="703332"/>
              <a:chExt cx="468531" cy="439337"/>
            </a:xfrm>
          </xdr:grpSpPr>
          <xdr:sp macro="" textlink="Pivot!F42">
            <xdr:nvSpPr>
              <xdr:cNvPr id="3326" name="TextBox 3325">
                <a:extLst>
                  <a:ext uri="{FF2B5EF4-FFF2-40B4-BE49-F238E27FC236}">
                    <a16:creationId xmlns:a16="http://schemas.microsoft.com/office/drawing/2014/main" id="{A11B8770-BAF3-16F8-29D4-3999F1617F18}"/>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27" name="TextBox 3326">
                <a:extLst>
                  <a:ext uri="{FF2B5EF4-FFF2-40B4-BE49-F238E27FC236}">
                    <a16:creationId xmlns:a16="http://schemas.microsoft.com/office/drawing/2014/main" id="{0E11DA5B-FD5F-3537-6498-2462FE38A127}"/>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28" name="Group 3327">
              <a:extLst>
                <a:ext uri="{FF2B5EF4-FFF2-40B4-BE49-F238E27FC236}">
                  <a16:creationId xmlns:a16="http://schemas.microsoft.com/office/drawing/2014/main" id="{F10F18FE-2EDE-42C1-B6BB-43CBBF156221}"/>
                </a:ext>
              </a:extLst>
            </xdr:cNvPr>
            <xdr:cNvGrpSpPr/>
          </xdr:nvGrpSpPr>
          <xdr:grpSpPr>
            <a:xfrm>
              <a:off x="10824515" y="2096445"/>
              <a:ext cx="91102" cy="125565"/>
              <a:chOff x="11277250" y="703332"/>
              <a:chExt cx="468531" cy="439337"/>
            </a:xfrm>
          </xdr:grpSpPr>
          <xdr:sp macro="" textlink="Pivot!F42">
            <xdr:nvSpPr>
              <xdr:cNvPr id="3329" name="TextBox 3328">
                <a:extLst>
                  <a:ext uri="{FF2B5EF4-FFF2-40B4-BE49-F238E27FC236}">
                    <a16:creationId xmlns:a16="http://schemas.microsoft.com/office/drawing/2014/main" id="{B8054EDC-4449-B64C-E8A9-B41052D009ED}"/>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30" name="TextBox 3329">
                <a:extLst>
                  <a:ext uri="{FF2B5EF4-FFF2-40B4-BE49-F238E27FC236}">
                    <a16:creationId xmlns:a16="http://schemas.microsoft.com/office/drawing/2014/main" id="{BFC0BD7A-D0BE-5F91-2050-AF9511B1EC6C}"/>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31" name="Group 3330">
              <a:extLst>
                <a:ext uri="{FF2B5EF4-FFF2-40B4-BE49-F238E27FC236}">
                  <a16:creationId xmlns:a16="http://schemas.microsoft.com/office/drawing/2014/main" id="{2A581CB3-7E56-49AC-AB74-328D32CA4E55}"/>
                </a:ext>
              </a:extLst>
            </xdr:cNvPr>
            <xdr:cNvGrpSpPr/>
          </xdr:nvGrpSpPr>
          <xdr:grpSpPr>
            <a:xfrm>
              <a:off x="10906362" y="2093622"/>
              <a:ext cx="87813" cy="125565"/>
              <a:chOff x="11277250" y="703332"/>
              <a:chExt cx="468531" cy="439337"/>
            </a:xfrm>
          </xdr:grpSpPr>
          <xdr:sp macro="" textlink="Pivot!F42">
            <xdr:nvSpPr>
              <xdr:cNvPr id="3332" name="TextBox 3331">
                <a:extLst>
                  <a:ext uri="{FF2B5EF4-FFF2-40B4-BE49-F238E27FC236}">
                    <a16:creationId xmlns:a16="http://schemas.microsoft.com/office/drawing/2014/main" id="{FB4C732A-1409-2714-A08E-46621E4883E0}"/>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33" name="TextBox 3332">
                <a:extLst>
                  <a:ext uri="{FF2B5EF4-FFF2-40B4-BE49-F238E27FC236}">
                    <a16:creationId xmlns:a16="http://schemas.microsoft.com/office/drawing/2014/main" id="{D4AC620D-D97A-E9D9-D5C2-DFB5C35D7386}"/>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34" name="Group 3333">
              <a:extLst>
                <a:ext uri="{FF2B5EF4-FFF2-40B4-BE49-F238E27FC236}">
                  <a16:creationId xmlns:a16="http://schemas.microsoft.com/office/drawing/2014/main" id="{673BB112-4784-48AF-8BFA-80723E9704B4}"/>
                </a:ext>
              </a:extLst>
            </xdr:cNvPr>
            <xdr:cNvGrpSpPr/>
          </xdr:nvGrpSpPr>
          <xdr:grpSpPr>
            <a:xfrm>
              <a:off x="10593094" y="2097857"/>
              <a:ext cx="91102" cy="125565"/>
              <a:chOff x="11277250" y="703332"/>
              <a:chExt cx="468531" cy="439337"/>
            </a:xfrm>
          </xdr:grpSpPr>
          <xdr:sp macro="" textlink="Pivot!F42">
            <xdr:nvSpPr>
              <xdr:cNvPr id="3335" name="TextBox 3334">
                <a:extLst>
                  <a:ext uri="{FF2B5EF4-FFF2-40B4-BE49-F238E27FC236}">
                    <a16:creationId xmlns:a16="http://schemas.microsoft.com/office/drawing/2014/main" id="{A0BCACE9-5D6A-ED59-0CDD-1E2FF58EECDB}"/>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36" name="TextBox 3335">
                <a:extLst>
                  <a:ext uri="{FF2B5EF4-FFF2-40B4-BE49-F238E27FC236}">
                    <a16:creationId xmlns:a16="http://schemas.microsoft.com/office/drawing/2014/main" id="{D7401248-8C63-6AC1-8C17-0A2CEB547F7B}"/>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37" name="Group 3336">
              <a:extLst>
                <a:ext uri="{FF2B5EF4-FFF2-40B4-BE49-F238E27FC236}">
                  <a16:creationId xmlns:a16="http://schemas.microsoft.com/office/drawing/2014/main" id="{19715744-9DF7-426E-A79C-9D4FDDA49709}"/>
                </a:ext>
              </a:extLst>
            </xdr:cNvPr>
            <xdr:cNvGrpSpPr/>
          </xdr:nvGrpSpPr>
          <xdr:grpSpPr>
            <a:xfrm>
              <a:off x="10382132" y="2247627"/>
              <a:ext cx="91102" cy="125563"/>
              <a:chOff x="11277250" y="703332"/>
              <a:chExt cx="468531" cy="439337"/>
            </a:xfrm>
          </xdr:grpSpPr>
          <xdr:sp macro="" textlink="Pivot!F42">
            <xdr:nvSpPr>
              <xdr:cNvPr id="3338" name="TextBox 3337">
                <a:extLst>
                  <a:ext uri="{FF2B5EF4-FFF2-40B4-BE49-F238E27FC236}">
                    <a16:creationId xmlns:a16="http://schemas.microsoft.com/office/drawing/2014/main" id="{1652A720-FC1F-5C26-2DC8-4401900C8F50}"/>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39" name="TextBox 3338">
                <a:extLst>
                  <a:ext uri="{FF2B5EF4-FFF2-40B4-BE49-F238E27FC236}">
                    <a16:creationId xmlns:a16="http://schemas.microsoft.com/office/drawing/2014/main" id="{F90649B6-B8FB-733A-87A3-1CF99FCDD29C}"/>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40" name="Group 3339">
              <a:extLst>
                <a:ext uri="{FF2B5EF4-FFF2-40B4-BE49-F238E27FC236}">
                  <a16:creationId xmlns:a16="http://schemas.microsoft.com/office/drawing/2014/main" id="{DF63FEEB-BF5A-4D23-BFC4-BC42DB29F062}"/>
                </a:ext>
              </a:extLst>
            </xdr:cNvPr>
            <xdr:cNvGrpSpPr/>
          </xdr:nvGrpSpPr>
          <xdr:grpSpPr>
            <a:xfrm>
              <a:off x="10520421" y="2329472"/>
              <a:ext cx="91102" cy="125563"/>
              <a:chOff x="11277250" y="703332"/>
              <a:chExt cx="468531" cy="439337"/>
            </a:xfrm>
          </xdr:grpSpPr>
          <xdr:sp macro="" textlink="Pivot!F42">
            <xdr:nvSpPr>
              <xdr:cNvPr id="3341" name="TextBox 3340">
                <a:extLst>
                  <a:ext uri="{FF2B5EF4-FFF2-40B4-BE49-F238E27FC236}">
                    <a16:creationId xmlns:a16="http://schemas.microsoft.com/office/drawing/2014/main" id="{457132B0-A126-9968-601F-BDCB5212307A}"/>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42" name="TextBox 3341">
                <a:extLst>
                  <a:ext uri="{FF2B5EF4-FFF2-40B4-BE49-F238E27FC236}">
                    <a16:creationId xmlns:a16="http://schemas.microsoft.com/office/drawing/2014/main" id="{7882BA02-4A09-A56A-D938-85B46E457B6C}"/>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43" name="Group 3342">
              <a:extLst>
                <a:ext uri="{FF2B5EF4-FFF2-40B4-BE49-F238E27FC236}">
                  <a16:creationId xmlns:a16="http://schemas.microsoft.com/office/drawing/2014/main" id="{A7456963-306C-4346-ABCF-9D6ED79A2BFF}"/>
                </a:ext>
              </a:extLst>
            </xdr:cNvPr>
            <xdr:cNvGrpSpPr/>
          </xdr:nvGrpSpPr>
          <xdr:grpSpPr>
            <a:xfrm>
              <a:off x="10672822" y="2398100"/>
              <a:ext cx="91102" cy="128196"/>
              <a:chOff x="11277250" y="703332"/>
              <a:chExt cx="468531" cy="439337"/>
            </a:xfrm>
          </xdr:grpSpPr>
          <xdr:sp macro="" textlink="Pivot!F42">
            <xdr:nvSpPr>
              <xdr:cNvPr id="3344" name="TextBox 3343">
                <a:extLst>
                  <a:ext uri="{FF2B5EF4-FFF2-40B4-BE49-F238E27FC236}">
                    <a16:creationId xmlns:a16="http://schemas.microsoft.com/office/drawing/2014/main" id="{9EBB3B41-7168-E416-1B13-13F588927B27}"/>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45" name="TextBox 3344">
                <a:extLst>
                  <a:ext uri="{FF2B5EF4-FFF2-40B4-BE49-F238E27FC236}">
                    <a16:creationId xmlns:a16="http://schemas.microsoft.com/office/drawing/2014/main" id="{F325C5EB-2054-3A9F-8284-18F83ADA16A7}"/>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46" name="Group 3345">
              <a:extLst>
                <a:ext uri="{FF2B5EF4-FFF2-40B4-BE49-F238E27FC236}">
                  <a16:creationId xmlns:a16="http://schemas.microsoft.com/office/drawing/2014/main" id="{64F5D5CB-0E56-4ADC-9C08-15F80D836B60}"/>
                </a:ext>
              </a:extLst>
            </xdr:cNvPr>
            <xdr:cNvGrpSpPr/>
          </xdr:nvGrpSpPr>
          <xdr:grpSpPr>
            <a:xfrm>
              <a:off x="10963044" y="2171234"/>
              <a:ext cx="91102" cy="125565"/>
              <a:chOff x="11277250" y="703332"/>
              <a:chExt cx="468531" cy="439337"/>
            </a:xfrm>
          </xdr:grpSpPr>
          <xdr:sp macro="" textlink="Pivot!F42">
            <xdr:nvSpPr>
              <xdr:cNvPr id="3347" name="TextBox 3346">
                <a:extLst>
                  <a:ext uri="{FF2B5EF4-FFF2-40B4-BE49-F238E27FC236}">
                    <a16:creationId xmlns:a16="http://schemas.microsoft.com/office/drawing/2014/main" id="{843737FE-4535-B84A-E66E-E320F74F4FC3}"/>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48" name="TextBox 3347">
                <a:extLst>
                  <a:ext uri="{FF2B5EF4-FFF2-40B4-BE49-F238E27FC236}">
                    <a16:creationId xmlns:a16="http://schemas.microsoft.com/office/drawing/2014/main" id="{AD0FAC2F-C142-7042-F01F-0B6B167A470B}"/>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49" name="Group 3348">
              <a:extLst>
                <a:ext uri="{FF2B5EF4-FFF2-40B4-BE49-F238E27FC236}">
                  <a16:creationId xmlns:a16="http://schemas.microsoft.com/office/drawing/2014/main" id="{732D56B8-9C3A-43CA-9D13-51BC76380E18}"/>
                </a:ext>
              </a:extLst>
            </xdr:cNvPr>
            <xdr:cNvGrpSpPr/>
          </xdr:nvGrpSpPr>
          <xdr:grpSpPr>
            <a:xfrm>
              <a:off x="10825933" y="1938209"/>
              <a:ext cx="91102" cy="125563"/>
              <a:chOff x="11277250" y="703332"/>
              <a:chExt cx="468531" cy="439337"/>
            </a:xfrm>
          </xdr:grpSpPr>
          <xdr:sp macro="" textlink="Pivot!F42">
            <xdr:nvSpPr>
              <xdr:cNvPr id="3350" name="TextBox 3349">
                <a:extLst>
                  <a:ext uri="{FF2B5EF4-FFF2-40B4-BE49-F238E27FC236}">
                    <a16:creationId xmlns:a16="http://schemas.microsoft.com/office/drawing/2014/main" id="{8D9BC33B-3817-3E6F-30D0-9E7AB0164594}"/>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51" name="TextBox 3350">
                <a:extLst>
                  <a:ext uri="{FF2B5EF4-FFF2-40B4-BE49-F238E27FC236}">
                    <a16:creationId xmlns:a16="http://schemas.microsoft.com/office/drawing/2014/main" id="{4391A1CF-60EB-85EA-C207-C52E1E315B98}"/>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52" name="Group 3351">
              <a:extLst>
                <a:ext uri="{FF2B5EF4-FFF2-40B4-BE49-F238E27FC236}">
                  <a16:creationId xmlns:a16="http://schemas.microsoft.com/office/drawing/2014/main" id="{1ADE9511-EE70-46CE-BACA-CDB483ACC4A5}"/>
                </a:ext>
              </a:extLst>
            </xdr:cNvPr>
            <xdr:cNvGrpSpPr/>
          </xdr:nvGrpSpPr>
          <xdr:grpSpPr>
            <a:xfrm>
              <a:off x="10745504" y="1854246"/>
              <a:ext cx="91102" cy="128196"/>
              <a:chOff x="11277250" y="703332"/>
              <a:chExt cx="468531" cy="439337"/>
            </a:xfrm>
          </xdr:grpSpPr>
          <xdr:sp macro="" textlink="Pivot!F42">
            <xdr:nvSpPr>
              <xdr:cNvPr id="3353" name="TextBox 3352">
                <a:extLst>
                  <a:ext uri="{FF2B5EF4-FFF2-40B4-BE49-F238E27FC236}">
                    <a16:creationId xmlns:a16="http://schemas.microsoft.com/office/drawing/2014/main" id="{6F5A1946-92AF-A4CD-11E7-8C42A0A05F7D}"/>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54" name="TextBox 3353">
                <a:extLst>
                  <a:ext uri="{FF2B5EF4-FFF2-40B4-BE49-F238E27FC236}">
                    <a16:creationId xmlns:a16="http://schemas.microsoft.com/office/drawing/2014/main" id="{B6536531-5276-6307-1450-B1A97CA47837}"/>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55" name="Group 3354">
              <a:extLst>
                <a:ext uri="{FF2B5EF4-FFF2-40B4-BE49-F238E27FC236}">
                  <a16:creationId xmlns:a16="http://schemas.microsoft.com/office/drawing/2014/main" id="{AADA5B80-031F-45CA-A0FC-5A259B0C1C63}"/>
                </a:ext>
              </a:extLst>
            </xdr:cNvPr>
            <xdr:cNvGrpSpPr/>
          </xdr:nvGrpSpPr>
          <xdr:grpSpPr>
            <a:xfrm>
              <a:off x="10598032" y="1939618"/>
              <a:ext cx="91102" cy="125563"/>
              <a:chOff x="11277250" y="703332"/>
              <a:chExt cx="468531" cy="439337"/>
            </a:xfrm>
          </xdr:grpSpPr>
          <xdr:sp macro="" textlink="Pivot!F42">
            <xdr:nvSpPr>
              <xdr:cNvPr id="3356" name="TextBox 3355">
                <a:extLst>
                  <a:ext uri="{FF2B5EF4-FFF2-40B4-BE49-F238E27FC236}">
                    <a16:creationId xmlns:a16="http://schemas.microsoft.com/office/drawing/2014/main" id="{6A946B85-2434-BAA3-68A0-DA9A82AFA765}"/>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57" name="TextBox 3356">
                <a:extLst>
                  <a:ext uri="{FF2B5EF4-FFF2-40B4-BE49-F238E27FC236}">
                    <a16:creationId xmlns:a16="http://schemas.microsoft.com/office/drawing/2014/main" id="{2DFD1E32-513D-0343-58D8-1EDE23CA403D}"/>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58" name="Group 3357">
              <a:extLst>
                <a:ext uri="{FF2B5EF4-FFF2-40B4-BE49-F238E27FC236}">
                  <a16:creationId xmlns:a16="http://schemas.microsoft.com/office/drawing/2014/main" id="{2CBBC528-65A1-49F8-A500-FC8CB17452F3}"/>
                </a:ext>
              </a:extLst>
            </xdr:cNvPr>
            <xdr:cNvGrpSpPr/>
          </xdr:nvGrpSpPr>
          <xdr:grpSpPr>
            <a:xfrm>
              <a:off x="10450570" y="1862714"/>
              <a:ext cx="91102" cy="128196"/>
              <a:chOff x="11277250" y="703332"/>
              <a:chExt cx="468531" cy="439337"/>
            </a:xfrm>
          </xdr:grpSpPr>
          <xdr:sp macro="" textlink="Pivot!F42">
            <xdr:nvSpPr>
              <xdr:cNvPr id="3359" name="TextBox 3358">
                <a:extLst>
                  <a:ext uri="{FF2B5EF4-FFF2-40B4-BE49-F238E27FC236}">
                    <a16:creationId xmlns:a16="http://schemas.microsoft.com/office/drawing/2014/main" id="{D854C710-C073-05DA-932A-1D86FB437651}"/>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60" name="TextBox 3359">
                <a:extLst>
                  <a:ext uri="{FF2B5EF4-FFF2-40B4-BE49-F238E27FC236}">
                    <a16:creationId xmlns:a16="http://schemas.microsoft.com/office/drawing/2014/main" id="{1A18EE3D-85DA-6FA1-FD4A-BD37D12FAC19}"/>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61" name="Group 3360">
              <a:extLst>
                <a:ext uri="{FF2B5EF4-FFF2-40B4-BE49-F238E27FC236}">
                  <a16:creationId xmlns:a16="http://schemas.microsoft.com/office/drawing/2014/main" id="{D3DA1D68-53C4-4003-AB8C-324D278FEBDC}"/>
                </a:ext>
              </a:extLst>
            </xdr:cNvPr>
            <xdr:cNvGrpSpPr/>
          </xdr:nvGrpSpPr>
          <xdr:grpSpPr>
            <a:xfrm>
              <a:off x="10518309" y="1937499"/>
              <a:ext cx="91102" cy="125563"/>
              <a:chOff x="11277250" y="703332"/>
              <a:chExt cx="468531" cy="439337"/>
            </a:xfrm>
          </xdr:grpSpPr>
          <xdr:sp macro="" textlink="Pivot!F42">
            <xdr:nvSpPr>
              <xdr:cNvPr id="3362" name="TextBox 3361">
                <a:extLst>
                  <a:ext uri="{FF2B5EF4-FFF2-40B4-BE49-F238E27FC236}">
                    <a16:creationId xmlns:a16="http://schemas.microsoft.com/office/drawing/2014/main" id="{791C2C60-3946-BD60-0FC6-E8F1168C409B}"/>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63" name="TextBox 3362">
                <a:extLst>
                  <a:ext uri="{FF2B5EF4-FFF2-40B4-BE49-F238E27FC236}">
                    <a16:creationId xmlns:a16="http://schemas.microsoft.com/office/drawing/2014/main" id="{ABF63F0E-447A-7DAD-614A-7F6F4740D447}"/>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64" name="Group 3363">
              <a:extLst>
                <a:ext uri="{FF2B5EF4-FFF2-40B4-BE49-F238E27FC236}">
                  <a16:creationId xmlns:a16="http://schemas.microsoft.com/office/drawing/2014/main" id="{4DDF052B-85A1-4026-9C02-CB936BBFF29D}"/>
                </a:ext>
              </a:extLst>
            </xdr:cNvPr>
            <xdr:cNvGrpSpPr/>
          </xdr:nvGrpSpPr>
          <xdr:grpSpPr>
            <a:xfrm>
              <a:off x="10444932" y="2090798"/>
              <a:ext cx="91102" cy="125565"/>
              <a:chOff x="11277250" y="703332"/>
              <a:chExt cx="468531" cy="439337"/>
            </a:xfrm>
          </xdr:grpSpPr>
          <xdr:sp macro="" textlink="Pivot!F42">
            <xdr:nvSpPr>
              <xdr:cNvPr id="3365" name="TextBox 3364">
                <a:extLst>
                  <a:ext uri="{FF2B5EF4-FFF2-40B4-BE49-F238E27FC236}">
                    <a16:creationId xmlns:a16="http://schemas.microsoft.com/office/drawing/2014/main" id="{0157DFC1-4F38-5BD1-FA8B-99FADDEAF21D}"/>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66" name="TextBox 3365">
                <a:extLst>
                  <a:ext uri="{FF2B5EF4-FFF2-40B4-BE49-F238E27FC236}">
                    <a16:creationId xmlns:a16="http://schemas.microsoft.com/office/drawing/2014/main" id="{78E55803-163B-551C-F5B1-6CF6276F9167}"/>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67" name="Group 3366">
              <a:extLst>
                <a:ext uri="{FF2B5EF4-FFF2-40B4-BE49-F238E27FC236}">
                  <a16:creationId xmlns:a16="http://schemas.microsoft.com/office/drawing/2014/main" id="{5940A001-4A35-4B41-9E4A-0314CB66F827}"/>
                </a:ext>
              </a:extLst>
            </xdr:cNvPr>
            <xdr:cNvGrpSpPr/>
          </xdr:nvGrpSpPr>
          <xdr:grpSpPr>
            <a:xfrm>
              <a:off x="10304270" y="2095033"/>
              <a:ext cx="87814" cy="125565"/>
              <a:chOff x="11277250" y="703332"/>
              <a:chExt cx="468531" cy="439337"/>
            </a:xfrm>
          </xdr:grpSpPr>
          <xdr:sp macro="" textlink="Pivot!F42">
            <xdr:nvSpPr>
              <xdr:cNvPr id="3368" name="TextBox 3367">
                <a:extLst>
                  <a:ext uri="{FF2B5EF4-FFF2-40B4-BE49-F238E27FC236}">
                    <a16:creationId xmlns:a16="http://schemas.microsoft.com/office/drawing/2014/main" id="{2D48376A-B9C9-3912-7B28-930154E3CD4A}"/>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69" name="TextBox 3368">
                <a:extLst>
                  <a:ext uri="{FF2B5EF4-FFF2-40B4-BE49-F238E27FC236}">
                    <a16:creationId xmlns:a16="http://schemas.microsoft.com/office/drawing/2014/main" id="{2462BB61-78B9-93E1-9A19-90E1DF2ACEA1}"/>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nvGrpSpPr>
            <xdr:cNvPr id="3370" name="Group 3369">
              <a:extLst>
                <a:ext uri="{FF2B5EF4-FFF2-40B4-BE49-F238E27FC236}">
                  <a16:creationId xmlns:a16="http://schemas.microsoft.com/office/drawing/2014/main" id="{8011D0E1-88E3-48D9-9FA1-72273A8EACC4}"/>
                </a:ext>
              </a:extLst>
            </xdr:cNvPr>
            <xdr:cNvGrpSpPr/>
          </xdr:nvGrpSpPr>
          <xdr:grpSpPr>
            <a:xfrm>
              <a:off x="10234364" y="2251851"/>
              <a:ext cx="87814" cy="125563"/>
              <a:chOff x="11277250" y="703332"/>
              <a:chExt cx="468531" cy="439337"/>
            </a:xfrm>
          </xdr:grpSpPr>
          <xdr:sp macro="" textlink="Pivot!F42">
            <xdr:nvSpPr>
              <xdr:cNvPr id="3371" name="TextBox 3370">
                <a:extLst>
                  <a:ext uri="{FF2B5EF4-FFF2-40B4-BE49-F238E27FC236}">
                    <a16:creationId xmlns:a16="http://schemas.microsoft.com/office/drawing/2014/main" id="{A798B597-54DB-5635-D4B6-0F5746C4D96D}"/>
                  </a:ext>
                </a:extLst>
              </xdr:cNvPr>
              <xdr:cNvSpPr txBox="1"/>
            </xdr:nvSpPr>
            <xdr:spPr>
              <a:xfrm>
                <a:off x="11277250" y="703332"/>
                <a:ext cx="468531" cy="4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37C34-D21D-48CC-A3C2-7D2AC68BED55}" type="TxLink">
                  <a:rPr lang="en-US" sz="1600" b="0" i="0" u="none" strike="noStrike">
                    <a:solidFill>
                      <a:srgbClr val="5A097C"/>
                    </a:solidFill>
                    <a:latin typeface="Symbol"/>
                  </a:rPr>
                  <a:pPr algn="ctr"/>
                  <a:t> </a:t>
                </a:fld>
                <a:endParaRPr lang="en-IN" sz="1100"/>
              </a:p>
            </xdr:txBody>
          </xdr:sp>
          <xdr:sp macro="" textlink="Pivot!H42">
            <xdr:nvSpPr>
              <xdr:cNvPr id="3372" name="TextBox 3371">
                <a:extLst>
                  <a:ext uri="{FF2B5EF4-FFF2-40B4-BE49-F238E27FC236}">
                    <a16:creationId xmlns:a16="http://schemas.microsoft.com/office/drawing/2014/main" id="{2D127278-E22C-6AC4-438B-2E95F22F945A}"/>
                  </a:ext>
                </a:extLst>
              </xdr:cNvPr>
              <xdr:cNvSpPr txBox="1"/>
            </xdr:nvSpPr>
            <xdr:spPr>
              <a:xfrm>
                <a:off x="11279526" y="703332"/>
                <a:ext cx="463978" cy="41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30324-F747-4324-BD54-8F29091E665F}" type="TxLink">
                  <a:rPr lang="en-US" sz="1600" b="0" i="0" u="none" strike="noStrike">
                    <a:solidFill>
                      <a:srgbClr val="296EFC"/>
                    </a:solidFill>
                    <a:latin typeface="Symbol"/>
                  </a:rPr>
                  <a:pPr algn="ctr"/>
                  <a:t>·</a:t>
                </a:fld>
                <a:endParaRPr lang="en-IN" sz="1100"/>
              </a:p>
            </xdr:txBody>
          </xdr:sp>
        </xdr:grpSp>
      </xdr:grpSp>
      <xdr:grpSp>
        <xdr:nvGrpSpPr>
          <xdr:cNvPr id="3437" name="Group 3436">
            <a:extLst>
              <a:ext uri="{FF2B5EF4-FFF2-40B4-BE49-F238E27FC236}">
                <a16:creationId xmlns:a16="http://schemas.microsoft.com/office/drawing/2014/main" id="{177644CD-90BD-CA3D-3056-ECF1D76F2FE9}"/>
              </a:ext>
            </a:extLst>
          </xdr:cNvPr>
          <xdr:cNvGrpSpPr/>
        </xdr:nvGrpSpPr>
        <xdr:grpSpPr>
          <a:xfrm>
            <a:off x="6002656" y="4052898"/>
            <a:ext cx="632102" cy="886285"/>
            <a:chOff x="6002656" y="4052898"/>
            <a:chExt cx="632102" cy="886285"/>
          </a:xfrm>
        </xdr:grpSpPr>
        <xdr:grpSp>
          <xdr:nvGrpSpPr>
            <xdr:cNvPr id="172" name="Group 171">
              <a:extLst>
                <a:ext uri="{FF2B5EF4-FFF2-40B4-BE49-F238E27FC236}">
                  <a16:creationId xmlns:a16="http://schemas.microsoft.com/office/drawing/2014/main" id="{F67D6522-3508-BE68-D30E-BD6E02644B97}"/>
                </a:ext>
              </a:extLst>
            </xdr:cNvPr>
            <xdr:cNvGrpSpPr/>
          </xdr:nvGrpSpPr>
          <xdr:grpSpPr>
            <a:xfrm>
              <a:off x="6303713" y="4440109"/>
              <a:ext cx="120279" cy="122956"/>
              <a:chOff x="7392008" y="4577271"/>
              <a:chExt cx="280222" cy="268320"/>
            </a:xfrm>
          </xdr:grpSpPr>
          <xdr:sp macro="" textlink="Pivot!F46">
            <xdr:nvSpPr>
              <xdr:cNvPr id="2953" name="TextBox 2952">
                <a:extLst>
                  <a:ext uri="{FF2B5EF4-FFF2-40B4-BE49-F238E27FC236}">
                    <a16:creationId xmlns:a16="http://schemas.microsoft.com/office/drawing/2014/main" id="{2C88A597-1E18-03C9-5CBE-2F11DC8806A5}"/>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2954" name="TextBox 2953">
                <a:extLst>
                  <a:ext uri="{FF2B5EF4-FFF2-40B4-BE49-F238E27FC236}">
                    <a16:creationId xmlns:a16="http://schemas.microsoft.com/office/drawing/2014/main" id="{55AE8779-63AB-1EDC-EDD4-414FCFDE0F43}"/>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2985" name="Group 2984">
              <a:extLst>
                <a:ext uri="{FF2B5EF4-FFF2-40B4-BE49-F238E27FC236}">
                  <a16:creationId xmlns:a16="http://schemas.microsoft.com/office/drawing/2014/main" id="{E899B499-E336-45CB-86EF-589ED9841312}"/>
                </a:ext>
              </a:extLst>
            </xdr:cNvPr>
            <xdr:cNvGrpSpPr/>
          </xdr:nvGrpSpPr>
          <xdr:grpSpPr>
            <a:xfrm>
              <a:off x="6114170" y="4052898"/>
              <a:ext cx="468076" cy="419359"/>
              <a:chOff x="7125152" y="4080139"/>
              <a:chExt cx="462855" cy="433844"/>
            </a:xfrm>
            <a:noFill/>
          </xdr:grpSpPr>
          <xdr:sp macro="" textlink="Pivot!F46">
            <xdr:nvSpPr>
              <xdr:cNvPr id="2986" name="TextBox 2985">
                <a:extLst>
                  <a:ext uri="{FF2B5EF4-FFF2-40B4-BE49-F238E27FC236}">
                    <a16:creationId xmlns:a16="http://schemas.microsoft.com/office/drawing/2014/main" id="{FD3FF3E4-D819-4961-E794-61302F1C5BA1}"/>
                  </a:ext>
                </a:extLst>
              </xdr:cNvPr>
              <xdr:cNvSpPr txBox="1"/>
            </xdr:nvSpPr>
            <xdr:spPr>
              <a:xfrm>
                <a:off x="7125152" y="4080139"/>
                <a:ext cx="462855" cy="43384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15F59-6E46-48FF-B56C-432E7629AC51}" type="TxLink">
                  <a:rPr lang="en-US" sz="1600" b="0" i="0" u="none" strike="noStrike">
                    <a:ln>
                      <a:noFill/>
                    </a:ln>
                    <a:solidFill>
                      <a:srgbClr val="5A097C"/>
                    </a:solidFill>
                    <a:latin typeface="Symbol"/>
                  </a:rPr>
                  <a:pPr algn="ctr"/>
                  <a:t> </a:t>
                </a:fld>
                <a:endParaRPr lang="en-IN" sz="1100">
                  <a:ln>
                    <a:noFill/>
                  </a:ln>
                </a:endParaRPr>
              </a:p>
            </xdr:txBody>
          </xdr:sp>
          <xdr:sp macro="" textlink="Pivot!H42">
            <xdr:nvSpPr>
              <xdr:cNvPr id="2987" name="TextBox 2986">
                <a:extLst>
                  <a:ext uri="{FF2B5EF4-FFF2-40B4-BE49-F238E27FC236}">
                    <a16:creationId xmlns:a16="http://schemas.microsoft.com/office/drawing/2014/main" id="{EB6281A8-CCD9-7B21-C231-CB4F5A7794D9}"/>
                  </a:ext>
                </a:extLst>
              </xdr:cNvPr>
              <xdr:cNvSpPr txBox="1"/>
            </xdr:nvSpPr>
            <xdr:spPr>
              <a:xfrm>
                <a:off x="7125152" y="4080139"/>
                <a:ext cx="462855" cy="43384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5C1CFB-FEFF-41D8-B8E7-F5DB0191F2AF}"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059" name="Group 3058">
              <a:extLst>
                <a:ext uri="{FF2B5EF4-FFF2-40B4-BE49-F238E27FC236}">
                  <a16:creationId xmlns:a16="http://schemas.microsoft.com/office/drawing/2014/main" id="{7B763133-600A-86D0-205E-F15525E00EE0}"/>
                </a:ext>
              </a:extLst>
            </xdr:cNvPr>
            <xdr:cNvGrpSpPr/>
          </xdr:nvGrpSpPr>
          <xdr:grpSpPr>
            <a:xfrm>
              <a:off x="6218188" y="4506449"/>
              <a:ext cx="127630" cy="135110"/>
              <a:chOff x="7021141" y="4280729"/>
              <a:chExt cx="274598" cy="260872"/>
            </a:xfrm>
          </xdr:grpSpPr>
          <xdr:sp macro="" textlink="Pivot!G46">
            <xdr:nvSpPr>
              <xdr:cNvPr id="123" name="TextBox 122">
                <a:extLst>
                  <a:ext uri="{FF2B5EF4-FFF2-40B4-BE49-F238E27FC236}">
                    <a16:creationId xmlns:a16="http://schemas.microsoft.com/office/drawing/2014/main" id="{CE76767E-6547-FA3B-556B-7E414ABBF33A}"/>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58" name="TextBox 3057">
                <a:extLst>
                  <a:ext uri="{FF2B5EF4-FFF2-40B4-BE49-F238E27FC236}">
                    <a16:creationId xmlns:a16="http://schemas.microsoft.com/office/drawing/2014/main" id="{6F9A2361-CCE8-AD67-8D53-CB8E7FEA8E51}"/>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60" name="Group 3059">
              <a:extLst>
                <a:ext uri="{FF2B5EF4-FFF2-40B4-BE49-F238E27FC236}">
                  <a16:creationId xmlns:a16="http://schemas.microsoft.com/office/drawing/2014/main" id="{9CF5B82E-FFBC-4ADC-B88E-51212235EA84}"/>
                </a:ext>
              </a:extLst>
            </xdr:cNvPr>
            <xdr:cNvGrpSpPr/>
          </xdr:nvGrpSpPr>
          <xdr:grpSpPr>
            <a:xfrm>
              <a:off x="6216566" y="4585892"/>
              <a:ext cx="127630" cy="135110"/>
              <a:chOff x="7021141" y="4280729"/>
              <a:chExt cx="274598" cy="260872"/>
            </a:xfrm>
          </xdr:grpSpPr>
          <xdr:sp macro="" textlink="Pivot!G46">
            <xdr:nvSpPr>
              <xdr:cNvPr id="3061" name="TextBox 3060">
                <a:extLst>
                  <a:ext uri="{FF2B5EF4-FFF2-40B4-BE49-F238E27FC236}">
                    <a16:creationId xmlns:a16="http://schemas.microsoft.com/office/drawing/2014/main" id="{6E400368-F155-C88B-2B68-AB7B277BAC46}"/>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62" name="TextBox 3061">
                <a:extLst>
                  <a:ext uri="{FF2B5EF4-FFF2-40B4-BE49-F238E27FC236}">
                    <a16:creationId xmlns:a16="http://schemas.microsoft.com/office/drawing/2014/main" id="{CAE56C20-581A-9B42-D30E-D1B80EA357EC}"/>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65" name="Group 3064">
              <a:extLst>
                <a:ext uri="{FF2B5EF4-FFF2-40B4-BE49-F238E27FC236}">
                  <a16:creationId xmlns:a16="http://schemas.microsoft.com/office/drawing/2014/main" id="{C2DB955F-432F-4D67-84ED-C2D55A73E4C6}"/>
                </a:ext>
              </a:extLst>
            </xdr:cNvPr>
            <xdr:cNvGrpSpPr/>
          </xdr:nvGrpSpPr>
          <xdr:grpSpPr>
            <a:xfrm>
              <a:off x="6144014" y="4582244"/>
              <a:ext cx="127630" cy="135110"/>
              <a:chOff x="7021141" y="4280729"/>
              <a:chExt cx="274598" cy="260872"/>
            </a:xfrm>
          </xdr:grpSpPr>
          <xdr:sp macro="" textlink="Pivot!G46">
            <xdr:nvSpPr>
              <xdr:cNvPr id="3066" name="TextBox 3065">
                <a:extLst>
                  <a:ext uri="{FF2B5EF4-FFF2-40B4-BE49-F238E27FC236}">
                    <a16:creationId xmlns:a16="http://schemas.microsoft.com/office/drawing/2014/main" id="{A09EA183-61E4-71B7-D95B-E782C2164DED}"/>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67" name="TextBox 3066">
                <a:extLst>
                  <a:ext uri="{FF2B5EF4-FFF2-40B4-BE49-F238E27FC236}">
                    <a16:creationId xmlns:a16="http://schemas.microsoft.com/office/drawing/2014/main" id="{1F96DAE2-3512-24AA-3F83-3CE4FAEA7474}"/>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68" name="Group 3067">
              <a:extLst>
                <a:ext uri="{FF2B5EF4-FFF2-40B4-BE49-F238E27FC236}">
                  <a16:creationId xmlns:a16="http://schemas.microsoft.com/office/drawing/2014/main" id="{36703EB1-037B-42A6-BDC7-4E6C10199ED4}"/>
                </a:ext>
              </a:extLst>
            </xdr:cNvPr>
            <xdr:cNvGrpSpPr/>
          </xdr:nvGrpSpPr>
          <xdr:grpSpPr>
            <a:xfrm>
              <a:off x="6296414" y="4505639"/>
              <a:ext cx="127630" cy="135110"/>
              <a:chOff x="7021141" y="4280729"/>
              <a:chExt cx="274598" cy="260872"/>
            </a:xfrm>
          </xdr:grpSpPr>
          <xdr:sp macro="" textlink="Pivot!G46">
            <xdr:nvSpPr>
              <xdr:cNvPr id="3069" name="TextBox 3068">
                <a:extLst>
                  <a:ext uri="{FF2B5EF4-FFF2-40B4-BE49-F238E27FC236}">
                    <a16:creationId xmlns:a16="http://schemas.microsoft.com/office/drawing/2014/main" id="{6B317D3B-7DCF-699B-96C2-666BFCA266D8}"/>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70" name="TextBox 3069">
                <a:extLst>
                  <a:ext uri="{FF2B5EF4-FFF2-40B4-BE49-F238E27FC236}">
                    <a16:creationId xmlns:a16="http://schemas.microsoft.com/office/drawing/2014/main" id="{298E16BD-B7CA-C37B-D632-93878FD62870}"/>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71" name="Group 3070">
              <a:extLst>
                <a:ext uri="{FF2B5EF4-FFF2-40B4-BE49-F238E27FC236}">
                  <a16:creationId xmlns:a16="http://schemas.microsoft.com/office/drawing/2014/main" id="{BCD89C45-BF1B-4DC8-8429-7B0FAF06D233}"/>
                </a:ext>
              </a:extLst>
            </xdr:cNvPr>
            <xdr:cNvGrpSpPr/>
          </xdr:nvGrpSpPr>
          <xdr:grpSpPr>
            <a:xfrm>
              <a:off x="6144824" y="4506045"/>
              <a:ext cx="127630" cy="135110"/>
              <a:chOff x="7021141" y="4280729"/>
              <a:chExt cx="274598" cy="260872"/>
            </a:xfrm>
          </xdr:grpSpPr>
          <xdr:sp macro="" textlink="Pivot!G46">
            <xdr:nvSpPr>
              <xdr:cNvPr id="3072" name="TextBox 3071">
                <a:extLst>
                  <a:ext uri="{FF2B5EF4-FFF2-40B4-BE49-F238E27FC236}">
                    <a16:creationId xmlns:a16="http://schemas.microsoft.com/office/drawing/2014/main" id="{989BE9C9-BA60-A3F1-4D19-8CA6C12FEAA0}"/>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73" name="TextBox 3072">
                <a:extLst>
                  <a:ext uri="{FF2B5EF4-FFF2-40B4-BE49-F238E27FC236}">
                    <a16:creationId xmlns:a16="http://schemas.microsoft.com/office/drawing/2014/main" id="{2CDC75C1-3D08-1810-0D1D-CA5DFD6A98A0}"/>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74" name="Group 3073">
              <a:extLst>
                <a:ext uri="{FF2B5EF4-FFF2-40B4-BE49-F238E27FC236}">
                  <a16:creationId xmlns:a16="http://schemas.microsoft.com/office/drawing/2014/main" id="{5EE59C7E-3265-462F-8C03-74E26773F086}"/>
                </a:ext>
              </a:extLst>
            </xdr:cNvPr>
            <xdr:cNvGrpSpPr/>
          </xdr:nvGrpSpPr>
          <xdr:grpSpPr>
            <a:xfrm>
              <a:off x="6070745" y="4354665"/>
              <a:ext cx="131183" cy="135111"/>
              <a:chOff x="7021141" y="4280729"/>
              <a:chExt cx="274598" cy="260872"/>
            </a:xfrm>
          </xdr:grpSpPr>
          <xdr:sp macro="" textlink="Pivot!G46">
            <xdr:nvSpPr>
              <xdr:cNvPr id="3075" name="TextBox 3074">
                <a:extLst>
                  <a:ext uri="{FF2B5EF4-FFF2-40B4-BE49-F238E27FC236}">
                    <a16:creationId xmlns:a16="http://schemas.microsoft.com/office/drawing/2014/main" id="{A60C997B-5C4A-93EE-B6F2-4A4CE082796F}"/>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76" name="TextBox 3075">
                <a:extLst>
                  <a:ext uri="{FF2B5EF4-FFF2-40B4-BE49-F238E27FC236}">
                    <a16:creationId xmlns:a16="http://schemas.microsoft.com/office/drawing/2014/main" id="{46B3BA4E-0291-FF30-2703-EC010CB8E220}"/>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77" name="Group 3076">
              <a:extLst>
                <a:ext uri="{FF2B5EF4-FFF2-40B4-BE49-F238E27FC236}">
                  <a16:creationId xmlns:a16="http://schemas.microsoft.com/office/drawing/2014/main" id="{EF41D2CA-C42B-4E76-9E7D-1859C7D985F1}"/>
                </a:ext>
              </a:extLst>
            </xdr:cNvPr>
            <xdr:cNvGrpSpPr/>
          </xdr:nvGrpSpPr>
          <xdr:grpSpPr>
            <a:xfrm>
              <a:off x="6006299" y="4504829"/>
              <a:ext cx="131183" cy="135110"/>
              <a:chOff x="7021141" y="4280729"/>
              <a:chExt cx="274598" cy="260872"/>
            </a:xfrm>
          </xdr:grpSpPr>
          <xdr:sp macro="" textlink="Pivot!G46">
            <xdr:nvSpPr>
              <xdr:cNvPr id="3078" name="TextBox 3077">
                <a:extLst>
                  <a:ext uri="{FF2B5EF4-FFF2-40B4-BE49-F238E27FC236}">
                    <a16:creationId xmlns:a16="http://schemas.microsoft.com/office/drawing/2014/main" id="{853F198D-E4FD-F4E7-500C-24B74FBC39AD}"/>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79" name="TextBox 3078">
                <a:extLst>
                  <a:ext uri="{FF2B5EF4-FFF2-40B4-BE49-F238E27FC236}">
                    <a16:creationId xmlns:a16="http://schemas.microsoft.com/office/drawing/2014/main" id="{D8A5A47F-3B5D-68C1-5D77-C2E49F24EB38}"/>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80" name="Group 3079">
              <a:extLst>
                <a:ext uri="{FF2B5EF4-FFF2-40B4-BE49-F238E27FC236}">
                  <a16:creationId xmlns:a16="http://schemas.microsoft.com/office/drawing/2014/main" id="{7F48BD53-47FB-4566-9A35-2E2845495BB2}"/>
                </a:ext>
              </a:extLst>
            </xdr:cNvPr>
            <xdr:cNvGrpSpPr/>
          </xdr:nvGrpSpPr>
          <xdr:grpSpPr>
            <a:xfrm>
              <a:off x="6073582" y="4654991"/>
              <a:ext cx="131183" cy="139374"/>
              <a:chOff x="7021141" y="4280729"/>
              <a:chExt cx="274598" cy="260872"/>
            </a:xfrm>
          </xdr:grpSpPr>
          <xdr:sp macro="" textlink="Pivot!G46">
            <xdr:nvSpPr>
              <xdr:cNvPr id="3081" name="TextBox 3080">
                <a:extLst>
                  <a:ext uri="{FF2B5EF4-FFF2-40B4-BE49-F238E27FC236}">
                    <a16:creationId xmlns:a16="http://schemas.microsoft.com/office/drawing/2014/main" id="{66C586CE-0DE1-A2B1-DCBC-6A300D5CD32C}"/>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82" name="TextBox 3081">
                <a:extLst>
                  <a:ext uri="{FF2B5EF4-FFF2-40B4-BE49-F238E27FC236}">
                    <a16:creationId xmlns:a16="http://schemas.microsoft.com/office/drawing/2014/main" id="{BE8D9BA5-3ECF-6F0D-C813-8E788B160AA5}"/>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83" name="Group 3082">
              <a:extLst>
                <a:ext uri="{FF2B5EF4-FFF2-40B4-BE49-F238E27FC236}">
                  <a16:creationId xmlns:a16="http://schemas.microsoft.com/office/drawing/2014/main" id="{E67A6FDF-F5F9-41E2-BA0C-2ECB758EE51C}"/>
                </a:ext>
              </a:extLst>
            </xdr:cNvPr>
            <xdr:cNvGrpSpPr/>
          </xdr:nvGrpSpPr>
          <xdr:grpSpPr>
            <a:xfrm>
              <a:off x="6221428" y="4661476"/>
              <a:ext cx="127630" cy="139374"/>
              <a:chOff x="7021141" y="4280729"/>
              <a:chExt cx="274598" cy="260872"/>
            </a:xfrm>
          </xdr:grpSpPr>
          <xdr:sp macro="" textlink="Pivot!G46">
            <xdr:nvSpPr>
              <xdr:cNvPr id="3084" name="TextBox 3083">
                <a:extLst>
                  <a:ext uri="{FF2B5EF4-FFF2-40B4-BE49-F238E27FC236}">
                    <a16:creationId xmlns:a16="http://schemas.microsoft.com/office/drawing/2014/main" id="{6781E74F-96DF-D48C-3EDF-FE3B16216823}"/>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85" name="TextBox 3084">
                <a:extLst>
                  <a:ext uri="{FF2B5EF4-FFF2-40B4-BE49-F238E27FC236}">
                    <a16:creationId xmlns:a16="http://schemas.microsoft.com/office/drawing/2014/main" id="{82106799-35FD-BDC4-C5D9-78E7F1F09B46}"/>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86" name="Group 3085">
              <a:extLst>
                <a:ext uri="{FF2B5EF4-FFF2-40B4-BE49-F238E27FC236}">
                  <a16:creationId xmlns:a16="http://schemas.microsoft.com/office/drawing/2014/main" id="{F5787779-1C53-40BC-91BD-2E6763BD4A73}"/>
                </a:ext>
              </a:extLst>
            </xdr:cNvPr>
            <xdr:cNvGrpSpPr/>
          </xdr:nvGrpSpPr>
          <xdr:grpSpPr>
            <a:xfrm>
              <a:off x="6365722" y="4659854"/>
              <a:ext cx="127630" cy="139374"/>
              <a:chOff x="7021141" y="4280729"/>
              <a:chExt cx="274598" cy="260872"/>
            </a:xfrm>
          </xdr:grpSpPr>
          <xdr:sp macro="" textlink="Pivot!G46">
            <xdr:nvSpPr>
              <xdr:cNvPr id="3087" name="TextBox 3086">
                <a:extLst>
                  <a:ext uri="{FF2B5EF4-FFF2-40B4-BE49-F238E27FC236}">
                    <a16:creationId xmlns:a16="http://schemas.microsoft.com/office/drawing/2014/main" id="{6E78B5E0-7ACE-623F-723B-3B751A2B165E}"/>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88" name="TextBox 3087">
                <a:extLst>
                  <a:ext uri="{FF2B5EF4-FFF2-40B4-BE49-F238E27FC236}">
                    <a16:creationId xmlns:a16="http://schemas.microsoft.com/office/drawing/2014/main" id="{DCBE3CA9-6FF0-B147-7B10-84EF46550CF7}"/>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89" name="Group 3088">
              <a:extLst>
                <a:ext uri="{FF2B5EF4-FFF2-40B4-BE49-F238E27FC236}">
                  <a16:creationId xmlns:a16="http://schemas.microsoft.com/office/drawing/2014/main" id="{DFB0E282-D318-48D1-B737-A6AAEC8048E9}"/>
                </a:ext>
              </a:extLst>
            </xdr:cNvPr>
            <xdr:cNvGrpSpPr/>
          </xdr:nvGrpSpPr>
          <xdr:grpSpPr>
            <a:xfrm>
              <a:off x="6368154" y="4585486"/>
              <a:ext cx="127630" cy="135110"/>
              <a:chOff x="7021141" y="4280729"/>
              <a:chExt cx="274598" cy="260872"/>
            </a:xfrm>
          </xdr:grpSpPr>
          <xdr:sp macro="" textlink="Pivot!G46">
            <xdr:nvSpPr>
              <xdr:cNvPr id="3090" name="TextBox 3089">
                <a:extLst>
                  <a:ext uri="{FF2B5EF4-FFF2-40B4-BE49-F238E27FC236}">
                    <a16:creationId xmlns:a16="http://schemas.microsoft.com/office/drawing/2014/main" id="{8CDADC96-62EF-C326-5587-DAD6BD7FEFEE}"/>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91" name="TextBox 3090">
                <a:extLst>
                  <a:ext uri="{FF2B5EF4-FFF2-40B4-BE49-F238E27FC236}">
                    <a16:creationId xmlns:a16="http://schemas.microsoft.com/office/drawing/2014/main" id="{B24E50E4-7AEB-C025-3617-79A57245D2BF}"/>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92" name="Group 3091">
              <a:extLst>
                <a:ext uri="{FF2B5EF4-FFF2-40B4-BE49-F238E27FC236}">
                  <a16:creationId xmlns:a16="http://schemas.microsoft.com/office/drawing/2014/main" id="{C5CD8389-F2AE-4E2D-8B2E-9399603837E9}"/>
                </a:ext>
              </a:extLst>
            </xdr:cNvPr>
            <xdr:cNvGrpSpPr/>
          </xdr:nvGrpSpPr>
          <xdr:grpSpPr>
            <a:xfrm>
              <a:off x="6368559" y="4432080"/>
              <a:ext cx="127630" cy="135111"/>
              <a:chOff x="7021141" y="4280729"/>
              <a:chExt cx="274598" cy="260872"/>
            </a:xfrm>
          </xdr:grpSpPr>
          <xdr:sp macro="" textlink="Pivot!G46">
            <xdr:nvSpPr>
              <xdr:cNvPr id="3093" name="TextBox 3092">
                <a:extLst>
                  <a:ext uri="{FF2B5EF4-FFF2-40B4-BE49-F238E27FC236}">
                    <a16:creationId xmlns:a16="http://schemas.microsoft.com/office/drawing/2014/main" id="{115B4004-CAA0-48B4-1C93-4263CA0C733D}"/>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94" name="TextBox 3093">
                <a:extLst>
                  <a:ext uri="{FF2B5EF4-FFF2-40B4-BE49-F238E27FC236}">
                    <a16:creationId xmlns:a16="http://schemas.microsoft.com/office/drawing/2014/main" id="{3658199B-E849-AA8A-B349-16CE6053D1F1}"/>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95" name="Group 3094">
              <a:extLst>
                <a:ext uri="{FF2B5EF4-FFF2-40B4-BE49-F238E27FC236}">
                  <a16:creationId xmlns:a16="http://schemas.microsoft.com/office/drawing/2014/main" id="{CB3E694A-8FC0-4D53-9261-CFE5F4B9B17C}"/>
                </a:ext>
              </a:extLst>
            </xdr:cNvPr>
            <xdr:cNvGrpSpPr/>
          </xdr:nvGrpSpPr>
          <xdr:grpSpPr>
            <a:xfrm>
              <a:off x="6150092" y="4426406"/>
              <a:ext cx="127630" cy="135111"/>
              <a:chOff x="7021141" y="4280729"/>
              <a:chExt cx="274598" cy="260872"/>
            </a:xfrm>
          </xdr:grpSpPr>
          <xdr:sp macro="" textlink="Pivot!G46">
            <xdr:nvSpPr>
              <xdr:cNvPr id="3096" name="TextBox 3095">
                <a:extLst>
                  <a:ext uri="{FF2B5EF4-FFF2-40B4-BE49-F238E27FC236}">
                    <a16:creationId xmlns:a16="http://schemas.microsoft.com/office/drawing/2014/main" id="{F939D78B-913E-7726-3543-7B0118A97E67}"/>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097" name="TextBox 3096">
                <a:extLst>
                  <a:ext uri="{FF2B5EF4-FFF2-40B4-BE49-F238E27FC236}">
                    <a16:creationId xmlns:a16="http://schemas.microsoft.com/office/drawing/2014/main" id="{E5D85256-21CF-058E-4B18-04752DBDDC30}"/>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098" name="Group 3097">
              <a:extLst>
                <a:ext uri="{FF2B5EF4-FFF2-40B4-BE49-F238E27FC236}">
                  <a16:creationId xmlns:a16="http://schemas.microsoft.com/office/drawing/2014/main" id="{C4314E78-2D9A-48DB-9280-2701207D1430}"/>
                </a:ext>
              </a:extLst>
            </xdr:cNvPr>
            <xdr:cNvGrpSpPr/>
          </xdr:nvGrpSpPr>
          <xdr:grpSpPr>
            <a:xfrm>
              <a:off x="6217375" y="4349801"/>
              <a:ext cx="127630" cy="135111"/>
              <a:chOff x="7021141" y="4280729"/>
              <a:chExt cx="274598" cy="260872"/>
            </a:xfrm>
          </xdr:grpSpPr>
          <xdr:sp macro="" textlink="Pivot!G46">
            <xdr:nvSpPr>
              <xdr:cNvPr id="3099" name="TextBox 3098">
                <a:extLst>
                  <a:ext uri="{FF2B5EF4-FFF2-40B4-BE49-F238E27FC236}">
                    <a16:creationId xmlns:a16="http://schemas.microsoft.com/office/drawing/2014/main" id="{BD112067-7519-80AE-7DD3-6A0C6D9BF9DA}"/>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100" name="TextBox 3099">
                <a:extLst>
                  <a:ext uri="{FF2B5EF4-FFF2-40B4-BE49-F238E27FC236}">
                    <a16:creationId xmlns:a16="http://schemas.microsoft.com/office/drawing/2014/main" id="{244DE38C-54E7-A268-71D2-3D49D66C1688}"/>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104" name="Group 3103">
              <a:extLst>
                <a:ext uri="{FF2B5EF4-FFF2-40B4-BE49-F238E27FC236}">
                  <a16:creationId xmlns:a16="http://schemas.microsoft.com/office/drawing/2014/main" id="{3A1AD7AA-EECE-4D20-B37C-073C8CF98D9F}"/>
                </a:ext>
              </a:extLst>
            </xdr:cNvPr>
            <xdr:cNvGrpSpPr/>
          </xdr:nvGrpSpPr>
          <xdr:grpSpPr>
            <a:xfrm>
              <a:off x="6369775" y="4504019"/>
              <a:ext cx="127630" cy="135110"/>
              <a:chOff x="7021141" y="4280729"/>
              <a:chExt cx="274598" cy="260872"/>
            </a:xfrm>
          </xdr:grpSpPr>
          <xdr:sp macro="" textlink="Pivot!G46">
            <xdr:nvSpPr>
              <xdr:cNvPr id="3105" name="TextBox 3104">
                <a:extLst>
                  <a:ext uri="{FF2B5EF4-FFF2-40B4-BE49-F238E27FC236}">
                    <a16:creationId xmlns:a16="http://schemas.microsoft.com/office/drawing/2014/main" id="{375980AC-0BC5-3A86-A0C1-54F60D8A6248}"/>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109" name="TextBox 3108">
                <a:extLst>
                  <a:ext uri="{FF2B5EF4-FFF2-40B4-BE49-F238E27FC236}">
                    <a16:creationId xmlns:a16="http://schemas.microsoft.com/office/drawing/2014/main" id="{DA91FDDF-37D6-0E35-891C-081F1DEBFC1E}"/>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110" name="Group 3109">
              <a:extLst>
                <a:ext uri="{FF2B5EF4-FFF2-40B4-BE49-F238E27FC236}">
                  <a16:creationId xmlns:a16="http://schemas.microsoft.com/office/drawing/2014/main" id="{6804DE4A-B075-482C-93F6-CC4EBA761FBC}"/>
                </a:ext>
              </a:extLst>
            </xdr:cNvPr>
            <xdr:cNvGrpSpPr/>
          </xdr:nvGrpSpPr>
          <xdr:grpSpPr>
            <a:xfrm>
              <a:off x="6295196" y="4733218"/>
              <a:ext cx="127630" cy="135109"/>
              <a:chOff x="7021141" y="4280729"/>
              <a:chExt cx="274598" cy="260872"/>
            </a:xfrm>
          </xdr:grpSpPr>
          <xdr:sp macro="" textlink="Pivot!G46">
            <xdr:nvSpPr>
              <xdr:cNvPr id="3111" name="TextBox 3110">
                <a:extLst>
                  <a:ext uri="{FF2B5EF4-FFF2-40B4-BE49-F238E27FC236}">
                    <a16:creationId xmlns:a16="http://schemas.microsoft.com/office/drawing/2014/main" id="{484D6D43-C38A-F61E-8B90-67EF9310DF25}"/>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157" name="TextBox 3156">
                <a:extLst>
                  <a:ext uri="{FF2B5EF4-FFF2-40B4-BE49-F238E27FC236}">
                    <a16:creationId xmlns:a16="http://schemas.microsoft.com/office/drawing/2014/main" id="{11982B8B-1A1A-2337-3AFE-CD22E40C888D}"/>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158" name="Group 3157">
              <a:extLst>
                <a:ext uri="{FF2B5EF4-FFF2-40B4-BE49-F238E27FC236}">
                  <a16:creationId xmlns:a16="http://schemas.microsoft.com/office/drawing/2014/main" id="{C23B941D-5148-4D6B-A8E5-4A8236132E1C}"/>
                </a:ext>
              </a:extLst>
            </xdr:cNvPr>
            <xdr:cNvGrpSpPr/>
          </xdr:nvGrpSpPr>
          <xdr:grpSpPr>
            <a:xfrm>
              <a:off x="6366533" y="4353044"/>
              <a:ext cx="127630" cy="135111"/>
              <a:chOff x="7021141" y="4280729"/>
              <a:chExt cx="274598" cy="260872"/>
            </a:xfrm>
          </xdr:grpSpPr>
          <xdr:sp macro="" textlink="Pivot!G46">
            <xdr:nvSpPr>
              <xdr:cNvPr id="3159" name="TextBox 3158">
                <a:extLst>
                  <a:ext uri="{FF2B5EF4-FFF2-40B4-BE49-F238E27FC236}">
                    <a16:creationId xmlns:a16="http://schemas.microsoft.com/office/drawing/2014/main" id="{E034C639-DA4F-0D0F-6153-4F266643097C}"/>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467AC8-0FC7-4CBA-8227-45770A9946EA}" type="TxLink">
                  <a:rPr lang="en-US" sz="1600" b="0" i="0" u="none" strike="noStrike">
                    <a:ln>
                      <a:noFill/>
                    </a:ln>
                    <a:solidFill>
                      <a:srgbClr val="0F11A7"/>
                    </a:solidFill>
                    <a:latin typeface="Symbol"/>
                  </a:rPr>
                  <a:pPr algn="ctr"/>
                  <a:t>·</a:t>
                </a:fld>
                <a:endParaRPr lang="en-IN" sz="1100">
                  <a:ln>
                    <a:noFill/>
                  </a:ln>
                </a:endParaRPr>
              </a:p>
            </xdr:txBody>
          </xdr:sp>
          <xdr:sp macro="" textlink="Pivot!E46">
            <xdr:nvSpPr>
              <xdr:cNvPr id="3160" name="TextBox 3159">
                <a:extLst>
                  <a:ext uri="{FF2B5EF4-FFF2-40B4-BE49-F238E27FC236}">
                    <a16:creationId xmlns:a16="http://schemas.microsoft.com/office/drawing/2014/main" id="{1C0CE235-6B28-71A6-D39B-71990F4902D5}"/>
                  </a:ext>
                </a:extLst>
              </xdr:cNvPr>
              <xdr:cNvSpPr txBox="1"/>
            </xdr:nvSpPr>
            <xdr:spPr>
              <a:xfrm>
                <a:off x="7021141" y="4280729"/>
                <a:ext cx="274598" cy="26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442A0-AFEC-4FE5-9930-FBC318F4A6CE}" type="TxLink">
                  <a:rPr lang="en-US" sz="1600" b="0" i="0" u="none" strike="noStrike">
                    <a:ln>
                      <a:noFill/>
                    </a:ln>
                    <a:solidFill>
                      <a:srgbClr val="C240D8"/>
                    </a:solidFill>
                    <a:latin typeface="Symbol"/>
                  </a:rPr>
                  <a:pPr algn="ctr"/>
                  <a:t> </a:t>
                </a:fld>
                <a:endParaRPr lang="en-IN" sz="1100">
                  <a:ln>
                    <a:noFill/>
                  </a:ln>
                </a:endParaRPr>
              </a:p>
            </xdr:txBody>
          </xdr:sp>
        </xdr:grpSp>
        <xdr:grpSp>
          <xdr:nvGrpSpPr>
            <xdr:cNvPr id="3161" name="Group 3160">
              <a:extLst>
                <a:ext uri="{FF2B5EF4-FFF2-40B4-BE49-F238E27FC236}">
                  <a16:creationId xmlns:a16="http://schemas.microsoft.com/office/drawing/2014/main" id="{2E3F0B90-E096-4480-AEC8-11EACE901AA1}"/>
                </a:ext>
              </a:extLst>
            </xdr:cNvPr>
            <xdr:cNvGrpSpPr/>
          </xdr:nvGrpSpPr>
          <xdr:grpSpPr>
            <a:xfrm>
              <a:off x="6296013" y="4590273"/>
              <a:ext cx="120279" cy="122955"/>
              <a:chOff x="7392008" y="4577271"/>
              <a:chExt cx="280222" cy="268320"/>
            </a:xfrm>
          </xdr:grpSpPr>
          <xdr:sp macro="" textlink="Pivot!F46">
            <xdr:nvSpPr>
              <xdr:cNvPr id="3162" name="TextBox 3161">
                <a:extLst>
                  <a:ext uri="{FF2B5EF4-FFF2-40B4-BE49-F238E27FC236}">
                    <a16:creationId xmlns:a16="http://schemas.microsoft.com/office/drawing/2014/main" id="{0E902659-43DF-BD40-C291-B522B33EE577}"/>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164" name="TextBox 3163">
                <a:extLst>
                  <a:ext uri="{FF2B5EF4-FFF2-40B4-BE49-F238E27FC236}">
                    <a16:creationId xmlns:a16="http://schemas.microsoft.com/office/drawing/2014/main" id="{D82CB465-7B1B-3DFD-3C7F-46EBEEE377B0}"/>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168" name="Group 3167">
              <a:extLst>
                <a:ext uri="{FF2B5EF4-FFF2-40B4-BE49-F238E27FC236}">
                  <a16:creationId xmlns:a16="http://schemas.microsoft.com/office/drawing/2014/main" id="{C77854C0-4D8F-41F7-8A74-F746F122489D}"/>
                </a:ext>
              </a:extLst>
            </xdr:cNvPr>
            <xdr:cNvGrpSpPr/>
          </xdr:nvGrpSpPr>
          <xdr:grpSpPr>
            <a:xfrm>
              <a:off x="6298445" y="4665451"/>
              <a:ext cx="120279" cy="127219"/>
              <a:chOff x="7392008" y="4577271"/>
              <a:chExt cx="280222" cy="268320"/>
            </a:xfrm>
          </xdr:grpSpPr>
          <xdr:sp macro="" textlink="Pivot!F46">
            <xdr:nvSpPr>
              <xdr:cNvPr id="3208" name="TextBox 3207">
                <a:extLst>
                  <a:ext uri="{FF2B5EF4-FFF2-40B4-BE49-F238E27FC236}">
                    <a16:creationId xmlns:a16="http://schemas.microsoft.com/office/drawing/2014/main" id="{5DE31F3E-30AC-8A99-B9E9-42519DB9756A}"/>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209" name="TextBox 3208">
                <a:extLst>
                  <a:ext uri="{FF2B5EF4-FFF2-40B4-BE49-F238E27FC236}">
                    <a16:creationId xmlns:a16="http://schemas.microsoft.com/office/drawing/2014/main" id="{F2879BA7-045C-310F-CAA9-68D9CD6227FF}"/>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210" name="Group 3209">
              <a:extLst>
                <a:ext uri="{FF2B5EF4-FFF2-40B4-BE49-F238E27FC236}">
                  <a16:creationId xmlns:a16="http://schemas.microsoft.com/office/drawing/2014/main" id="{E57A4AFB-6D91-4679-9BCC-3DCA037881CA}"/>
                </a:ext>
              </a:extLst>
            </xdr:cNvPr>
            <xdr:cNvGrpSpPr/>
          </xdr:nvGrpSpPr>
          <xdr:grpSpPr>
            <a:xfrm>
              <a:off x="6154962" y="4665856"/>
              <a:ext cx="120279" cy="127219"/>
              <a:chOff x="7392008" y="4577271"/>
              <a:chExt cx="280222" cy="268320"/>
            </a:xfrm>
          </xdr:grpSpPr>
          <xdr:sp macro="" textlink="Pivot!F46">
            <xdr:nvSpPr>
              <xdr:cNvPr id="3375" name="TextBox 3374">
                <a:extLst>
                  <a:ext uri="{FF2B5EF4-FFF2-40B4-BE49-F238E27FC236}">
                    <a16:creationId xmlns:a16="http://schemas.microsoft.com/office/drawing/2014/main" id="{0BF2A8F1-6676-B476-EFEF-005872F54DAF}"/>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381" name="TextBox 3380">
                <a:extLst>
                  <a:ext uri="{FF2B5EF4-FFF2-40B4-BE49-F238E27FC236}">
                    <a16:creationId xmlns:a16="http://schemas.microsoft.com/office/drawing/2014/main" id="{C1268E6F-15A5-E19B-6D91-767F4F0F2447}"/>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382" name="Group 3381">
              <a:extLst>
                <a:ext uri="{FF2B5EF4-FFF2-40B4-BE49-F238E27FC236}">
                  <a16:creationId xmlns:a16="http://schemas.microsoft.com/office/drawing/2014/main" id="{DA573ACE-171B-4B3E-A9EA-E5DF56EA5CAE}"/>
                </a:ext>
              </a:extLst>
            </xdr:cNvPr>
            <xdr:cNvGrpSpPr/>
          </xdr:nvGrpSpPr>
          <xdr:grpSpPr>
            <a:xfrm>
              <a:off x="6076830" y="4514478"/>
              <a:ext cx="123832" cy="122955"/>
              <a:chOff x="7392008" y="4577271"/>
              <a:chExt cx="280222" cy="268320"/>
            </a:xfrm>
          </xdr:grpSpPr>
          <xdr:sp macro="" textlink="Pivot!F46">
            <xdr:nvSpPr>
              <xdr:cNvPr id="3383" name="TextBox 3382">
                <a:extLst>
                  <a:ext uri="{FF2B5EF4-FFF2-40B4-BE49-F238E27FC236}">
                    <a16:creationId xmlns:a16="http://schemas.microsoft.com/office/drawing/2014/main" id="{15D522A0-5539-17C4-697E-412B07774E55}"/>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03" name="TextBox 3402">
                <a:extLst>
                  <a:ext uri="{FF2B5EF4-FFF2-40B4-BE49-F238E27FC236}">
                    <a16:creationId xmlns:a16="http://schemas.microsoft.com/office/drawing/2014/main" id="{17E1D5AC-1290-38DF-BB10-88A0D4A96208}"/>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04" name="Group 3403">
              <a:extLst>
                <a:ext uri="{FF2B5EF4-FFF2-40B4-BE49-F238E27FC236}">
                  <a16:creationId xmlns:a16="http://schemas.microsoft.com/office/drawing/2014/main" id="{79EF7BB5-2173-4840-AB83-580A9B3005C9}"/>
                </a:ext>
              </a:extLst>
            </xdr:cNvPr>
            <xdr:cNvGrpSpPr/>
          </xdr:nvGrpSpPr>
          <xdr:grpSpPr>
            <a:xfrm>
              <a:off x="6151719" y="4363098"/>
              <a:ext cx="120279" cy="122956"/>
              <a:chOff x="7392008" y="4577271"/>
              <a:chExt cx="280222" cy="268320"/>
            </a:xfrm>
          </xdr:grpSpPr>
          <xdr:sp macro="" textlink="Pivot!F46">
            <xdr:nvSpPr>
              <xdr:cNvPr id="3405" name="TextBox 3404">
                <a:extLst>
                  <a:ext uri="{FF2B5EF4-FFF2-40B4-BE49-F238E27FC236}">
                    <a16:creationId xmlns:a16="http://schemas.microsoft.com/office/drawing/2014/main" id="{2EE554BC-DBC9-6393-0A66-6AB146C2DAD4}"/>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06" name="TextBox 3405">
                <a:extLst>
                  <a:ext uri="{FF2B5EF4-FFF2-40B4-BE49-F238E27FC236}">
                    <a16:creationId xmlns:a16="http://schemas.microsoft.com/office/drawing/2014/main" id="{B1848BCB-070C-98C8-8B6F-251A431DEA8E}"/>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07" name="Group 3406">
              <a:extLst>
                <a:ext uri="{FF2B5EF4-FFF2-40B4-BE49-F238E27FC236}">
                  <a16:creationId xmlns:a16="http://schemas.microsoft.com/office/drawing/2014/main" id="{17E895B2-42E1-494A-BE5D-C79CB1F18750}"/>
                </a:ext>
              </a:extLst>
            </xdr:cNvPr>
            <xdr:cNvGrpSpPr/>
          </xdr:nvGrpSpPr>
          <xdr:grpSpPr>
            <a:xfrm>
              <a:off x="6445980" y="4436461"/>
              <a:ext cx="120279" cy="122956"/>
              <a:chOff x="7392008" y="4577271"/>
              <a:chExt cx="280222" cy="268320"/>
            </a:xfrm>
          </xdr:grpSpPr>
          <xdr:sp macro="" textlink="Pivot!F46">
            <xdr:nvSpPr>
              <xdr:cNvPr id="3408" name="TextBox 3407">
                <a:extLst>
                  <a:ext uri="{FF2B5EF4-FFF2-40B4-BE49-F238E27FC236}">
                    <a16:creationId xmlns:a16="http://schemas.microsoft.com/office/drawing/2014/main" id="{276719B2-98A1-90FA-EB37-702D388898EA}"/>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09" name="TextBox 3408">
                <a:extLst>
                  <a:ext uri="{FF2B5EF4-FFF2-40B4-BE49-F238E27FC236}">
                    <a16:creationId xmlns:a16="http://schemas.microsoft.com/office/drawing/2014/main" id="{8E2589AE-8101-9F9D-908B-60F8F4D9DF23}"/>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10" name="Group 3409">
              <a:extLst>
                <a:ext uri="{FF2B5EF4-FFF2-40B4-BE49-F238E27FC236}">
                  <a16:creationId xmlns:a16="http://schemas.microsoft.com/office/drawing/2014/main" id="{450D4EE6-437C-46FF-B371-0E93126B9533}"/>
                </a:ext>
              </a:extLst>
            </xdr:cNvPr>
            <xdr:cNvGrpSpPr/>
          </xdr:nvGrpSpPr>
          <xdr:grpSpPr>
            <a:xfrm>
              <a:off x="6446385" y="4586625"/>
              <a:ext cx="120279" cy="122955"/>
              <a:chOff x="7392008" y="4577271"/>
              <a:chExt cx="280222" cy="268320"/>
            </a:xfrm>
          </xdr:grpSpPr>
          <xdr:sp macro="" textlink="Pivot!F46">
            <xdr:nvSpPr>
              <xdr:cNvPr id="3411" name="TextBox 3410">
                <a:extLst>
                  <a:ext uri="{FF2B5EF4-FFF2-40B4-BE49-F238E27FC236}">
                    <a16:creationId xmlns:a16="http://schemas.microsoft.com/office/drawing/2014/main" id="{8A740C09-4911-355D-4BF5-E11E0DECB96C}"/>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12" name="TextBox 3411">
                <a:extLst>
                  <a:ext uri="{FF2B5EF4-FFF2-40B4-BE49-F238E27FC236}">
                    <a16:creationId xmlns:a16="http://schemas.microsoft.com/office/drawing/2014/main" id="{6A1F60E1-0480-F6C2-2C84-A7BD325FB8B2}"/>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13" name="Group 3412">
              <a:extLst>
                <a:ext uri="{FF2B5EF4-FFF2-40B4-BE49-F238E27FC236}">
                  <a16:creationId xmlns:a16="http://schemas.microsoft.com/office/drawing/2014/main" id="{C118601E-E41F-4BEE-97B0-BEBEFFCED289}"/>
                </a:ext>
              </a:extLst>
            </xdr:cNvPr>
            <xdr:cNvGrpSpPr/>
          </xdr:nvGrpSpPr>
          <xdr:grpSpPr>
            <a:xfrm>
              <a:off x="6003466" y="4591083"/>
              <a:ext cx="120279" cy="122955"/>
              <a:chOff x="7392008" y="4577271"/>
              <a:chExt cx="280222" cy="268320"/>
            </a:xfrm>
          </xdr:grpSpPr>
          <xdr:sp macro="" textlink="Pivot!F46">
            <xdr:nvSpPr>
              <xdr:cNvPr id="3414" name="TextBox 3413">
                <a:extLst>
                  <a:ext uri="{FF2B5EF4-FFF2-40B4-BE49-F238E27FC236}">
                    <a16:creationId xmlns:a16="http://schemas.microsoft.com/office/drawing/2014/main" id="{3D4CE2E6-EF79-08EA-F781-A77BF72E27EA}"/>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15" name="TextBox 3414">
                <a:extLst>
                  <a:ext uri="{FF2B5EF4-FFF2-40B4-BE49-F238E27FC236}">
                    <a16:creationId xmlns:a16="http://schemas.microsoft.com/office/drawing/2014/main" id="{C661C300-BEC3-D102-8B36-2F8473C0484F}"/>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16" name="Group 3415">
              <a:extLst>
                <a:ext uri="{FF2B5EF4-FFF2-40B4-BE49-F238E27FC236}">
                  <a16:creationId xmlns:a16="http://schemas.microsoft.com/office/drawing/2014/main" id="{414B72F5-36D5-4BCA-9A27-509312FA202A}"/>
                </a:ext>
              </a:extLst>
            </xdr:cNvPr>
            <xdr:cNvGrpSpPr/>
          </xdr:nvGrpSpPr>
          <xdr:grpSpPr>
            <a:xfrm>
              <a:off x="6370185" y="4811964"/>
              <a:ext cx="120279" cy="127219"/>
              <a:chOff x="7392008" y="4577271"/>
              <a:chExt cx="280222" cy="268320"/>
            </a:xfrm>
          </xdr:grpSpPr>
          <xdr:sp macro="" textlink="Pivot!F46">
            <xdr:nvSpPr>
              <xdr:cNvPr id="3417" name="TextBox 3416">
                <a:extLst>
                  <a:ext uri="{FF2B5EF4-FFF2-40B4-BE49-F238E27FC236}">
                    <a16:creationId xmlns:a16="http://schemas.microsoft.com/office/drawing/2014/main" id="{EA03BF4F-6BDD-08F8-50A5-6C17085D3795}"/>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18" name="TextBox 3417">
                <a:extLst>
                  <a:ext uri="{FF2B5EF4-FFF2-40B4-BE49-F238E27FC236}">
                    <a16:creationId xmlns:a16="http://schemas.microsoft.com/office/drawing/2014/main" id="{070C6BC0-4C81-21AB-456D-75C718F78F44}"/>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19" name="Group 3418">
              <a:extLst>
                <a:ext uri="{FF2B5EF4-FFF2-40B4-BE49-F238E27FC236}">
                  <a16:creationId xmlns:a16="http://schemas.microsoft.com/office/drawing/2014/main" id="{4C2288C9-1575-42D7-AFA2-FD46CA0EB7AA}"/>
                </a:ext>
              </a:extLst>
            </xdr:cNvPr>
            <xdr:cNvGrpSpPr/>
          </xdr:nvGrpSpPr>
          <xdr:grpSpPr>
            <a:xfrm>
              <a:off x="6514479" y="4354992"/>
              <a:ext cx="120279" cy="122956"/>
              <a:chOff x="7392008" y="4577271"/>
              <a:chExt cx="280222" cy="268320"/>
            </a:xfrm>
          </xdr:grpSpPr>
          <xdr:sp macro="" textlink="Pivot!F46">
            <xdr:nvSpPr>
              <xdr:cNvPr id="3420" name="TextBox 3419">
                <a:extLst>
                  <a:ext uri="{FF2B5EF4-FFF2-40B4-BE49-F238E27FC236}">
                    <a16:creationId xmlns:a16="http://schemas.microsoft.com/office/drawing/2014/main" id="{873C7A89-315E-1C1A-F2C6-03822D651327}"/>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21" name="TextBox 3420">
                <a:extLst>
                  <a:ext uri="{FF2B5EF4-FFF2-40B4-BE49-F238E27FC236}">
                    <a16:creationId xmlns:a16="http://schemas.microsoft.com/office/drawing/2014/main" id="{72F0F60B-5DFB-ED3B-E775-B4E53C2B505C}"/>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22" name="Group 3421">
              <a:extLst>
                <a:ext uri="{FF2B5EF4-FFF2-40B4-BE49-F238E27FC236}">
                  <a16:creationId xmlns:a16="http://schemas.microsoft.com/office/drawing/2014/main" id="{9899CF7F-21BA-46CA-A665-E1C322FDCA7E}"/>
                </a:ext>
              </a:extLst>
            </xdr:cNvPr>
            <xdr:cNvGrpSpPr/>
          </xdr:nvGrpSpPr>
          <xdr:grpSpPr>
            <a:xfrm>
              <a:off x="6002656" y="4746110"/>
              <a:ext cx="120279" cy="122954"/>
              <a:chOff x="7392008" y="4577271"/>
              <a:chExt cx="280222" cy="268320"/>
            </a:xfrm>
          </xdr:grpSpPr>
          <xdr:sp macro="" textlink="Pivot!F46">
            <xdr:nvSpPr>
              <xdr:cNvPr id="3423" name="TextBox 3422">
                <a:extLst>
                  <a:ext uri="{FF2B5EF4-FFF2-40B4-BE49-F238E27FC236}">
                    <a16:creationId xmlns:a16="http://schemas.microsoft.com/office/drawing/2014/main" id="{BAC2488E-2512-CC0C-B9BB-72D754558A82}"/>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24" name="TextBox 3423">
                <a:extLst>
                  <a:ext uri="{FF2B5EF4-FFF2-40B4-BE49-F238E27FC236}">
                    <a16:creationId xmlns:a16="http://schemas.microsoft.com/office/drawing/2014/main" id="{C3E770B9-D001-4CEA-6BC0-27DCCC41097F}"/>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25" name="Group 3424">
              <a:extLst>
                <a:ext uri="{FF2B5EF4-FFF2-40B4-BE49-F238E27FC236}">
                  <a16:creationId xmlns:a16="http://schemas.microsoft.com/office/drawing/2014/main" id="{62EEB15E-F063-4955-999A-0CF00B85E0C2}"/>
                </a:ext>
              </a:extLst>
            </xdr:cNvPr>
            <xdr:cNvGrpSpPr/>
          </xdr:nvGrpSpPr>
          <xdr:grpSpPr>
            <a:xfrm>
              <a:off x="6002656" y="4746110"/>
              <a:ext cx="120279" cy="122955"/>
              <a:chOff x="7392008" y="4577271"/>
              <a:chExt cx="280222" cy="268320"/>
            </a:xfrm>
          </xdr:grpSpPr>
          <xdr:sp macro="" textlink="Pivot!F46">
            <xdr:nvSpPr>
              <xdr:cNvPr id="3426" name="TextBox 3425">
                <a:extLst>
                  <a:ext uri="{FF2B5EF4-FFF2-40B4-BE49-F238E27FC236}">
                    <a16:creationId xmlns:a16="http://schemas.microsoft.com/office/drawing/2014/main" id="{D4D25818-F157-33BE-696C-E859C92767FB}"/>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27" name="TextBox 3426">
                <a:extLst>
                  <a:ext uri="{FF2B5EF4-FFF2-40B4-BE49-F238E27FC236}">
                    <a16:creationId xmlns:a16="http://schemas.microsoft.com/office/drawing/2014/main" id="{2C7FB24B-C3FA-31C7-1DDE-71D8882B99AF}"/>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28" name="Group 3427">
              <a:extLst>
                <a:ext uri="{FF2B5EF4-FFF2-40B4-BE49-F238E27FC236}">
                  <a16:creationId xmlns:a16="http://schemas.microsoft.com/office/drawing/2014/main" id="{A20514A6-768A-40C2-9536-B4C72DB3452F}"/>
                </a:ext>
              </a:extLst>
            </xdr:cNvPr>
            <xdr:cNvGrpSpPr/>
          </xdr:nvGrpSpPr>
          <xdr:grpSpPr>
            <a:xfrm>
              <a:off x="6069023" y="4284154"/>
              <a:ext cx="125466" cy="129181"/>
              <a:chOff x="7392008" y="4577271"/>
              <a:chExt cx="280222" cy="268320"/>
            </a:xfrm>
          </xdr:grpSpPr>
          <xdr:sp macro="" textlink="Pivot!F46">
            <xdr:nvSpPr>
              <xdr:cNvPr id="3429" name="TextBox 3428">
                <a:extLst>
                  <a:ext uri="{FF2B5EF4-FFF2-40B4-BE49-F238E27FC236}">
                    <a16:creationId xmlns:a16="http://schemas.microsoft.com/office/drawing/2014/main" id="{8A0D08B3-0030-B6B7-A695-FB10CACD8D06}"/>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30" name="TextBox 3429">
                <a:extLst>
                  <a:ext uri="{FF2B5EF4-FFF2-40B4-BE49-F238E27FC236}">
                    <a16:creationId xmlns:a16="http://schemas.microsoft.com/office/drawing/2014/main" id="{0C6916BD-C078-048E-96FF-FBA674997BBE}"/>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31" name="Group 3430">
              <a:extLst>
                <a:ext uri="{FF2B5EF4-FFF2-40B4-BE49-F238E27FC236}">
                  <a16:creationId xmlns:a16="http://schemas.microsoft.com/office/drawing/2014/main" id="{44A8E390-4320-4E0D-866F-3F2608BD01FA}"/>
                </a:ext>
              </a:extLst>
            </xdr:cNvPr>
            <xdr:cNvGrpSpPr/>
          </xdr:nvGrpSpPr>
          <xdr:grpSpPr>
            <a:xfrm>
              <a:off x="6073939" y="4448845"/>
              <a:ext cx="125466" cy="122956"/>
              <a:chOff x="7392008" y="4577271"/>
              <a:chExt cx="280222" cy="268320"/>
            </a:xfrm>
          </xdr:grpSpPr>
          <xdr:sp macro="" textlink="Pivot!F46">
            <xdr:nvSpPr>
              <xdr:cNvPr id="3432" name="TextBox 3431">
                <a:extLst>
                  <a:ext uri="{FF2B5EF4-FFF2-40B4-BE49-F238E27FC236}">
                    <a16:creationId xmlns:a16="http://schemas.microsoft.com/office/drawing/2014/main" id="{A8D77ACA-F4D4-2FFC-0B35-4A34613334ED}"/>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33" name="TextBox 3432">
                <a:extLst>
                  <a:ext uri="{FF2B5EF4-FFF2-40B4-BE49-F238E27FC236}">
                    <a16:creationId xmlns:a16="http://schemas.microsoft.com/office/drawing/2014/main" id="{3ADA26BC-3083-4476-1034-62946485E6EF}"/>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nvGrpSpPr>
            <xdr:cNvPr id="3434" name="Group 3433">
              <a:extLst>
                <a:ext uri="{FF2B5EF4-FFF2-40B4-BE49-F238E27FC236}">
                  <a16:creationId xmlns:a16="http://schemas.microsoft.com/office/drawing/2014/main" id="{BFDAAC2D-2972-4A1F-B667-9153210372BC}"/>
                </a:ext>
              </a:extLst>
            </xdr:cNvPr>
            <xdr:cNvGrpSpPr/>
          </xdr:nvGrpSpPr>
          <xdr:grpSpPr>
            <a:xfrm>
              <a:off x="6369792" y="4290914"/>
              <a:ext cx="120279" cy="129181"/>
              <a:chOff x="7392008" y="4577271"/>
              <a:chExt cx="280222" cy="268320"/>
            </a:xfrm>
          </xdr:grpSpPr>
          <xdr:sp macro="" textlink="Pivot!F46">
            <xdr:nvSpPr>
              <xdr:cNvPr id="3435" name="TextBox 3434">
                <a:extLst>
                  <a:ext uri="{FF2B5EF4-FFF2-40B4-BE49-F238E27FC236}">
                    <a16:creationId xmlns:a16="http://schemas.microsoft.com/office/drawing/2014/main" id="{91695615-76A6-96BE-C8E8-5EB1B27229B3}"/>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E0045-C57E-437D-9C2B-9600553B178D}" type="TxLink">
                  <a:rPr lang="en-US" sz="1600" b="0" i="0" u="none" strike="noStrike">
                    <a:ln>
                      <a:noFill/>
                    </a:ln>
                    <a:solidFill>
                      <a:srgbClr val="5A097C"/>
                    </a:solidFill>
                    <a:latin typeface="Symbol"/>
                  </a:rPr>
                  <a:pPr algn="ctr"/>
                  <a:t> </a:t>
                </a:fld>
                <a:endParaRPr lang="en-IN" sz="1100">
                  <a:ln>
                    <a:noFill/>
                  </a:ln>
                </a:endParaRPr>
              </a:p>
            </xdr:txBody>
          </xdr:sp>
          <xdr:sp macro="" textlink="Pivot!H46">
            <xdr:nvSpPr>
              <xdr:cNvPr id="3436" name="TextBox 3435">
                <a:extLst>
                  <a:ext uri="{FF2B5EF4-FFF2-40B4-BE49-F238E27FC236}">
                    <a16:creationId xmlns:a16="http://schemas.microsoft.com/office/drawing/2014/main" id="{E27506AC-DBC8-4CE5-E8BD-DD45B6C9CB61}"/>
                  </a:ext>
                </a:extLst>
              </xdr:cNvPr>
              <xdr:cNvSpPr txBox="1"/>
            </xdr:nvSpPr>
            <xdr:spPr>
              <a:xfrm>
                <a:off x="7392008" y="4577271"/>
                <a:ext cx="280222" cy="26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1CB3A-BC47-4E3F-B159-C85156DDF545}" type="TxLink">
                  <a:rPr lang="en-US" sz="1600" b="0" i="0" u="none" strike="noStrike">
                    <a:ln>
                      <a:noFill/>
                    </a:ln>
                    <a:solidFill>
                      <a:srgbClr val="296EFC"/>
                    </a:solidFill>
                    <a:latin typeface="Symbol"/>
                  </a:rPr>
                  <a:pPr algn="ctr"/>
                  <a:t>·</a:t>
                </a:fld>
                <a:endParaRPr lang="en-IN" sz="1100">
                  <a:ln>
                    <a:noFill/>
                  </a:ln>
                </a:endParaRPr>
              </a:p>
            </xdr:txBody>
          </xdr:sp>
        </xdr:grpSp>
      </xdr:grpSp>
    </xdr:grpSp>
    <xdr:clientData/>
  </xdr:twoCellAnchor>
  <xdr:twoCellAnchor>
    <xdr:from>
      <xdr:col>0</xdr:col>
      <xdr:colOff>0</xdr:colOff>
      <xdr:row>0</xdr:row>
      <xdr:rowOff>0</xdr:rowOff>
    </xdr:from>
    <xdr:to>
      <xdr:col>22</xdr:col>
      <xdr:colOff>553212</xdr:colOff>
      <xdr:row>2</xdr:row>
      <xdr:rowOff>60960</xdr:rowOff>
    </xdr:to>
    <xdr:grpSp>
      <xdr:nvGrpSpPr>
        <xdr:cNvPr id="23" name="Group 22">
          <a:extLst>
            <a:ext uri="{FF2B5EF4-FFF2-40B4-BE49-F238E27FC236}">
              <a16:creationId xmlns:a16="http://schemas.microsoft.com/office/drawing/2014/main" id="{1488EFCE-6379-BE3A-1C01-4CD380C22C7D}"/>
            </a:ext>
          </a:extLst>
        </xdr:cNvPr>
        <xdr:cNvGrpSpPr/>
      </xdr:nvGrpSpPr>
      <xdr:grpSpPr>
        <a:xfrm>
          <a:off x="0" y="0"/>
          <a:ext cx="13964412" cy="431074"/>
          <a:chOff x="-38100" y="0"/>
          <a:chExt cx="13964412" cy="426720"/>
        </a:xfrm>
      </xdr:grpSpPr>
      <xdr:sp macro="" textlink="">
        <xdr:nvSpPr>
          <xdr:cNvPr id="13" name="Rectangle 12">
            <a:extLst>
              <a:ext uri="{FF2B5EF4-FFF2-40B4-BE49-F238E27FC236}">
                <a16:creationId xmlns:a16="http://schemas.microsoft.com/office/drawing/2014/main" id="{59C4E66E-A7ED-8FFA-97F3-056E557D6E15}"/>
              </a:ext>
            </a:extLst>
          </xdr:cNvPr>
          <xdr:cNvSpPr/>
        </xdr:nvSpPr>
        <xdr:spPr>
          <a:xfrm>
            <a:off x="-38100" y="0"/>
            <a:ext cx="13738860" cy="393192"/>
          </a:xfrm>
          <a:prstGeom prst="rect">
            <a:avLst/>
          </a:prstGeom>
          <a:solidFill>
            <a:srgbClr val="1D1D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Network with solid fill">
            <a:extLst>
              <a:ext uri="{FF2B5EF4-FFF2-40B4-BE49-F238E27FC236}">
                <a16:creationId xmlns:a16="http://schemas.microsoft.com/office/drawing/2014/main" id="{EDD578F1-7532-34DB-A763-55F01BFD29B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9540" y="0"/>
            <a:ext cx="426720" cy="426720"/>
          </a:xfrm>
          <a:prstGeom prst="rect">
            <a:avLst/>
          </a:prstGeom>
        </xdr:spPr>
      </xdr:pic>
      <xdr:sp macro="" textlink="">
        <xdr:nvSpPr>
          <xdr:cNvPr id="15" name="Rectangle 14">
            <a:extLst>
              <a:ext uri="{FF2B5EF4-FFF2-40B4-BE49-F238E27FC236}">
                <a16:creationId xmlns:a16="http://schemas.microsoft.com/office/drawing/2014/main" id="{4F3BA4AA-9017-3AF8-7508-BC1472F988B5}"/>
              </a:ext>
            </a:extLst>
          </xdr:cNvPr>
          <xdr:cNvSpPr/>
        </xdr:nvSpPr>
        <xdr:spPr>
          <a:xfrm>
            <a:off x="52578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bg1"/>
                </a:solidFill>
                <a:latin typeface="Avenir"/>
              </a:rPr>
              <a:t>cosmos</a:t>
            </a:r>
            <a:endParaRPr lang="en-IN" sz="1100">
              <a:solidFill>
                <a:schemeClr val="bg1"/>
              </a:solidFill>
              <a:latin typeface="Avenir"/>
            </a:endParaRPr>
          </a:p>
        </xdr:txBody>
      </xdr:sp>
      <xdr:sp macro="" textlink="">
        <xdr:nvSpPr>
          <xdr:cNvPr id="16" name="Rectangle 15">
            <a:hlinkClick xmlns:r="http://schemas.openxmlformats.org/officeDocument/2006/relationships" r:id="rId3" tooltip="Income Sources"/>
            <a:extLst>
              <a:ext uri="{FF2B5EF4-FFF2-40B4-BE49-F238E27FC236}">
                <a16:creationId xmlns:a16="http://schemas.microsoft.com/office/drawing/2014/main" id="{6944DE00-99BE-898F-EE93-3CEC33854809}"/>
              </a:ext>
            </a:extLst>
          </xdr:cNvPr>
          <xdr:cNvSpPr/>
        </xdr:nvSpPr>
        <xdr:spPr>
          <a:xfrm>
            <a:off x="863346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Income</a:t>
            </a:r>
            <a:r>
              <a:rPr lang="en-IN" sz="1050" b="0" baseline="0">
                <a:solidFill>
                  <a:schemeClr val="bg1"/>
                </a:solidFill>
                <a:latin typeface="Avenir"/>
              </a:rPr>
              <a:t> Sources</a:t>
            </a:r>
            <a:endParaRPr lang="en-IN" sz="1050" b="0">
              <a:solidFill>
                <a:schemeClr val="bg1"/>
              </a:solidFill>
              <a:latin typeface="Avenir"/>
            </a:endParaRPr>
          </a:p>
        </xdr:txBody>
      </xdr:sp>
      <xdr:sp macro="" textlink="">
        <xdr:nvSpPr>
          <xdr:cNvPr id="17" name="Rectangle 16">
            <a:hlinkClick xmlns:r="http://schemas.openxmlformats.org/officeDocument/2006/relationships" r:id="rId4" tooltip="Geographically"/>
            <a:extLst>
              <a:ext uri="{FF2B5EF4-FFF2-40B4-BE49-F238E27FC236}">
                <a16:creationId xmlns:a16="http://schemas.microsoft.com/office/drawing/2014/main" id="{2D3ABB20-97E3-04AF-3C7A-1573EF3C0B91}"/>
              </a:ext>
            </a:extLst>
          </xdr:cNvPr>
          <xdr:cNvSpPr/>
        </xdr:nvSpPr>
        <xdr:spPr>
          <a:xfrm>
            <a:off x="9900920" y="762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Geographically</a:t>
            </a:r>
          </a:p>
        </xdr:txBody>
      </xdr:sp>
      <xdr:sp macro="" textlink="">
        <xdr:nvSpPr>
          <xdr:cNvPr id="18" name="Rectangle 17">
            <a:hlinkClick xmlns:r="http://schemas.openxmlformats.org/officeDocument/2006/relationships" r:id="rId5" tooltip="Sales Process"/>
            <a:extLst>
              <a:ext uri="{FF2B5EF4-FFF2-40B4-BE49-F238E27FC236}">
                <a16:creationId xmlns:a16="http://schemas.microsoft.com/office/drawing/2014/main" id="{24CCA996-A948-47F4-4FD8-0BBE8A62E0F4}"/>
              </a:ext>
            </a:extLst>
          </xdr:cNvPr>
          <xdr:cNvSpPr/>
        </xdr:nvSpPr>
        <xdr:spPr>
          <a:xfrm>
            <a:off x="11168380" y="1524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Sales Process</a:t>
            </a:r>
          </a:p>
        </xdr:txBody>
      </xdr:sp>
      <xdr:sp macro="" textlink="">
        <xdr:nvSpPr>
          <xdr:cNvPr id="19" name="Rectangle 18">
            <a:hlinkClick xmlns:r="http://schemas.openxmlformats.org/officeDocument/2006/relationships" r:id="rId6" tooltip="Project Status"/>
            <a:extLst>
              <a:ext uri="{FF2B5EF4-FFF2-40B4-BE49-F238E27FC236}">
                <a16:creationId xmlns:a16="http://schemas.microsoft.com/office/drawing/2014/main" id="{BE923B38-3325-39D1-C519-D700E3D29FE1}"/>
              </a:ext>
            </a:extLst>
          </xdr:cNvPr>
          <xdr:cNvSpPr/>
        </xdr:nvSpPr>
        <xdr:spPr>
          <a:xfrm>
            <a:off x="12435840" y="2286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Project</a:t>
            </a:r>
            <a:r>
              <a:rPr lang="en-IN" sz="1050" b="0" baseline="0">
                <a:solidFill>
                  <a:schemeClr val="bg1"/>
                </a:solidFill>
                <a:latin typeface="Avenir"/>
              </a:rPr>
              <a:t> Status</a:t>
            </a:r>
          </a:p>
        </xdr:txBody>
      </xdr:sp>
      <xdr:sp macro="" textlink="">
        <xdr:nvSpPr>
          <xdr:cNvPr id="20" name="Rectangle 19">
            <a:extLst>
              <a:ext uri="{FF2B5EF4-FFF2-40B4-BE49-F238E27FC236}">
                <a16:creationId xmlns:a16="http://schemas.microsoft.com/office/drawing/2014/main" id="{36B3E377-BFA4-0207-AF86-AB3D48418FA4}"/>
              </a:ext>
            </a:extLst>
          </xdr:cNvPr>
          <xdr:cNvSpPr/>
        </xdr:nvSpPr>
        <xdr:spPr>
          <a:xfrm>
            <a:off x="375666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0">
                <a:solidFill>
                  <a:schemeClr val="bg1"/>
                </a:solidFill>
                <a:latin typeface="Avenir"/>
                <a:ea typeface="+mn-ea"/>
                <a:cs typeface="+mn-cs"/>
              </a:rPr>
              <a:t>Browser</a:t>
            </a:r>
            <a:endParaRPr lang="en-IN" sz="1100" b="0">
              <a:solidFill>
                <a:schemeClr val="bg1"/>
              </a:solidFill>
              <a:latin typeface="Avenir"/>
              <a:ea typeface="+mn-ea"/>
              <a:cs typeface="+mn-cs"/>
            </a:endParaRPr>
          </a:p>
        </xdr:txBody>
      </xdr:sp>
      <xdr:pic>
        <xdr:nvPicPr>
          <xdr:cNvPr id="21" name="Graphic 20" descr="Internet with solid fill">
            <a:extLst>
              <a:ext uri="{FF2B5EF4-FFF2-40B4-BE49-F238E27FC236}">
                <a16:creationId xmlns:a16="http://schemas.microsoft.com/office/drawing/2014/main" id="{A9E16836-5323-41D3-33ED-B8F54B320C5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70960" y="52026"/>
            <a:ext cx="373380" cy="328974"/>
          </a:xfrm>
          <a:prstGeom prst="rect">
            <a:avLst/>
          </a:prstGeom>
        </xdr:spPr>
      </xdr:pic>
      <xdr:sp macro="" textlink="">
        <xdr:nvSpPr>
          <xdr:cNvPr id="22" name="Rectangle: Rounded Corners 21">
            <a:hlinkClick xmlns:r="http://schemas.openxmlformats.org/officeDocument/2006/relationships" r:id="rId3" tooltip="Income Sources"/>
            <a:extLst>
              <a:ext uri="{FF2B5EF4-FFF2-40B4-BE49-F238E27FC236}">
                <a16:creationId xmlns:a16="http://schemas.microsoft.com/office/drawing/2014/main" id="{25CDA58C-DA1A-9C28-8C10-5943658D1261}"/>
              </a:ext>
            </a:extLst>
          </xdr:cNvPr>
          <xdr:cNvSpPr/>
        </xdr:nvSpPr>
        <xdr:spPr>
          <a:xfrm>
            <a:off x="10287000" y="31242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10388</xdr:colOff>
      <xdr:row>4</xdr:row>
      <xdr:rowOff>167640</xdr:rowOff>
    </xdr:from>
    <xdr:to>
      <xdr:col>7</xdr:col>
      <xdr:colOff>76200</xdr:colOff>
      <xdr:row>43</xdr:row>
      <xdr:rowOff>79240</xdr:rowOff>
    </xdr:to>
    <xdr:grpSp>
      <xdr:nvGrpSpPr>
        <xdr:cNvPr id="3015" name="Group 3014">
          <a:extLst>
            <a:ext uri="{FF2B5EF4-FFF2-40B4-BE49-F238E27FC236}">
              <a16:creationId xmlns:a16="http://schemas.microsoft.com/office/drawing/2014/main" id="{7DF41FA9-2F09-CB5D-155D-F271712E888A}"/>
            </a:ext>
          </a:extLst>
        </xdr:cNvPr>
        <xdr:cNvGrpSpPr/>
      </xdr:nvGrpSpPr>
      <xdr:grpSpPr>
        <a:xfrm>
          <a:off x="10388" y="907869"/>
          <a:ext cx="4333012" cy="7128828"/>
          <a:chOff x="10364" y="897890"/>
          <a:chExt cx="4344149" cy="7030700"/>
        </a:xfrm>
      </xdr:grpSpPr>
      <xdr:grpSp>
        <xdr:nvGrpSpPr>
          <xdr:cNvPr id="3014" name="Group 3013">
            <a:extLst>
              <a:ext uri="{FF2B5EF4-FFF2-40B4-BE49-F238E27FC236}">
                <a16:creationId xmlns:a16="http://schemas.microsoft.com/office/drawing/2014/main" id="{DCC860ED-80C1-828F-2817-36DC68651EF6}"/>
              </a:ext>
            </a:extLst>
          </xdr:cNvPr>
          <xdr:cNvGrpSpPr/>
        </xdr:nvGrpSpPr>
        <xdr:grpSpPr>
          <a:xfrm>
            <a:off x="10364" y="897890"/>
            <a:ext cx="4344149" cy="7030700"/>
            <a:chOff x="10364" y="897890"/>
            <a:chExt cx="4344149" cy="7030700"/>
          </a:xfrm>
        </xdr:grpSpPr>
        <xdr:grpSp>
          <xdr:nvGrpSpPr>
            <xdr:cNvPr id="80" name="Group 79">
              <a:extLst>
                <a:ext uri="{FF2B5EF4-FFF2-40B4-BE49-F238E27FC236}">
                  <a16:creationId xmlns:a16="http://schemas.microsoft.com/office/drawing/2014/main" id="{C596EB48-9C5D-C5B1-2BCE-6CF457517A81}"/>
                </a:ext>
              </a:extLst>
            </xdr:cNvPr>
            <xdr:cNvGrpSpPr/>
          </xdr:nvGrpSpPr>
          <xdr:grpSpPr>
            <a:xfrm>
              <a:off x="182039" y="3024968"/>
              <a:ext cx="165496" cy="1813498"/>
              <a:chOff x="182039" y="3746310"/>
              <a:chExt cx="165496" cy="1816673"/>
            </a:xfrm>
          </xdr:grpSpPr>
          <xdr:sp macro="" textlink="">
            <xdr:nvSpPr>
              <xdr:cNvPr id="72" name="Rectangle 71">
                <a:extLst>
                  <a:ext uri="{FF2B5EF4-FFF2-40B4-BE49-F238E27FC236}">
                    <a16:creationId xmlns:a16="http://schemas.microsoft.com/office/drawing/2014/main" id="{516CBFCC-9D06-4328-9DC0-1898018814E1}"/>
                  </a:ext>
                </a:extLst>
              </xdr:cNvPr>
              <xdr:cNvSpPr/>
            </xdr:nvSpPr>
            <xdr:spPr>
              <a:xfrm>
                <a:off x="182039" y="3746310"/>
                <a:ext cx="165496" cy="158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2">
                        <a:lumMod val="25000"/>
                      </a:schemeClr>
                    </a:solidFill>
                    <a:latin typeface="Avenir"/>
                    <a:sym typeface="Symbol" panose="05050102010706020507" pitchFamily="18" charset="2"/>
                  </a:rPr>
                  <a:t></a:t>
                </a:r>
                <a:endParaRPr lang="en-IN" sz="1200">
                  <a:solidFill>
                    <a:schemeClr val="bg2">
                      <a:lumMod val="25000"/>
                    </a:schemeClr>
                  </a:solidFill>
                  <a:latin typeface="Avenir"/>
                </a:endParaRPr>
              </a:p>
            </xdr:txBody>
          </xdr:sp>
          <xdr:sp macro="" textlink="">
            <xdr:nvSpPr>
              <xdr:cNvPr id="73" name="Rectangle 72">
                <a:extLst>
                  <a:ext uri="{FF2B5EF4-FFF2-40B4-BE49-F238E27FC236}">
                    <a16:creationId xmlns:a16="http://schemas.microsoft.com/office/drawing/2014/main" id="{61129D9A-97ED-46C5-BE4E-6765EE368073}"/>
                  </a:ext>
                </a:extLst>
              </xdr:cNvPr>
              <xdr:cNvSpPr/>
            </xdr:nvSpPr>
            <xdr:spPr>
              <a:xfrm>
                <a:off x="182039" y="4097667"/>
                <a:ext cx="165496" cy="158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2">
                        <a:lumMod val="25000"/>
                      </a:schemeClr>
                    </a:solidFill>
                    <a:latin typeface="Avenir"/>
                    <a:sym typeface="Symbol" panose="05050102010706020507" pitchFamily="18" charset="2"/>
                  </a:rPr>
                  <a:t></a:t>
                </a:r>
                <a:endParaRPr lang="en-IN" sz="1200">
                  <a:solidFill>
                    <a:schemeClr val="bg2">
                      <a:lumMod val="25000"/>
                    </a:schemeClr>
                  </a:solidFill>
                  <a:latin typeface="Avenir"/>
                </a:endParaRPr>
              </a:p>
            </xdr:txBody>
          </xdr:sp>
          <xdr:sp macro="" textlink="">
            <xdr:nvSpPr>
              <xdr:cNvPr id="76" name="Rectangle 75">
                <a:extLst>
                  <a:ext uri="{FF2B5EF4-FFF2-40B4-BE49-F238E27FC236}">
                    <a16:creationId xmlns:a16="http://schemas.microsoft.com/office/drawing/2014/main" id="{473CF2A3-AE15-4559-8FCC-82B6D5365DAB}"/>
                  </a:ext>
                </a:extLst>
              </xdr:cNvPr>
              <xdr:cNvSpPr/>
            </xdr:nvSpPr>
            <xdr:spPr>
              <a:xfrm>
                <a:off x="182039" y="4441404"/>
                <a:ext cx="165496" cy="158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2">
                        <a:lumMod val="25000"/>
                      </a:schemeClr>
                    </a:solidFill>
                    <a:latin typeface="Avenir"/>
                    <a:sym typeface="Symbol" panose="05050102010706020507" pitchFamily="18" charset="2"/>
                  </a:rPr>
                  <a:t></a:t>
                </a:r>
                <a:endParaRPr lang="en-IN" sz="1200">
                  <a:solidFill>
                    <a:schemeClr val="bg2">
                      <a:lumMod val="25000"/>
                    </a:schemeClr>
                  </a:solidFill>
                  <a:latin typeface="Avenir"/>
                </a:endParaRPr>
              </a:p>
            </xdr:txBody>
          </xdr:sp>
          <xdr:sp macro="" textlink="">
            <xdr:nvSpPr>
              <xdr:cNvPr id="77" name="Rectangle 76">
                <a:extLst>
                  <a:ext uri="{FF2B5EF4-FFF2-40B4-BE49-F238E27FC236}">
                    <a16:creationId xmlns:a16="http://schemas.microsoft.com/office/drawing/2014/main" id="{0ED99183-C066-4757-B2FA-65FDA33451F5}"/>
                  </a:ext>
                </a:extLst>
              </xdr:cNvPr>
              <xdr:cNvSpPr/>
            </xdr:nvSpPr>
            <xdr:spPr>
              <a:xfrm>
                <a:off x="182039" y="4769901"/>
                <a:ext cx="165496" cy="158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2">
                        <a:lumMod val="25000"/>
                      </a:schemeClr>
                    </a:solidFill>
                    <a:latin typeface="Avenir"/>
                    <a:sym typeface="Symbol" panose="05050102010706020507" pitchFamily="18" charset="2"/>
                  </a:rPr>
                  <a:t></a:t>
                </a:r>
                <a:endParaRPr lang="en-IN" sz="1200">
                  <a:solidFill>
                    <a:schemeClr val="bg2">
                      <a:lumMod val="25000"/>
                    </a:schemeClr>
                  </a:solidFill>
                  <a:latin typeface="Avenir"/>
                </a:endParaRPr>
              </a:p>
            </xdr:txBody>
          </xdr:sp>
          <xdr:sp macro="" textlink="">
            <xdr:nvSpPr>
              <xdr:cNvPr id="78" name="Rectangle 77">
                <a:extLst>
                  <a:ext uri="{FF2B5EF4-FFF2-40B4-BE49-F238E27FC236}">
                    <a16:creationId xmlns:a16="http://schemas.microsoft.com/office/drawing/2014/main" id="{0922675C-83A4-4DEE-BC90-401B9426D3D3}"/>
                  </a:ext>
                </a:extLst>
              </xdr:cNvPr>
              <xdr:cNvSpPr/>
            </xdr:nvSpPr>
            <xdr:spPr>
              <a:xfrm>
                <a:off x="182039" y="5083158"/>
                <a:ext cx="165496" cy="158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2">
                        <a:lumMod val="25000"/>
                      </a:schemeClr>
                    </a:solidFill>
                    <a:latin typeface="Avenir"/>
                    <a:sym typeface="Symbol" panose="05050102010706020507" pitchFamily="18" charset="2"/>
                  </a:rPr>
                  <a:t></a:t>
                </a:r>
                <a:endParaRPr lang="en-IN" sz="1200">
                  <a:solidFill>
                    <a:schemeClr val="bg2">
                      <a:lumMod val="25000"/>
                    </a:schemeClr>
                  </a:solidFill>
                  <a:latin typeface="Avenir"/>
                </a:endParaRPr>
              </a:p>
            </xdr:txBody>
          </xdr:sp>
          <xdr:sp macro="" textlink="">
            <xdr:nvSpPr>
              <xdr:cNvPr id="79" name="Rectangle 78">
                <a:extLst>
                  <a:ext uri="{FF2B5EF4-FFF2-40B4-BE49-F238E27FC236}">
                    <a16:creationId xmlns:a16="http://schemas.microsoft.com/office/drawing/2014/main" id="{46D153E4-B751-440C-8028-2CD15D8D272C}"/>
                  </a:ext>
                </a:extLst>
              </xdr:cNvPr>
              <xdr:cNvSpPr/>
            </xdr:nvSpPr>
            <xdr:spPr>
              <a:xfrm>
                <a:off x="182039" y="5404033"/>
                <a:ext cx="165496" cy="158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2">
                        <a:lumMod val="25000"/>
                      </a:schemeClr>
                    </a:solidFill>
                    <a:latin typeface="Avenir"/>
                    <a:sym typeface="Symbol" panose="05050102010706020507" pitchFamily="18" charset="2"/>
                  </a:rPr>
                  <a:t></a:t>
                </a:r>
                <a:endParaRPr lang="en-IN" sz="1200">
                  <a:solidFill>
                    <a:schemeClr val="bg2">
                      <a:lumMod val="25000"/>
                    </a:schemeClr>
                  </a:solidFill>
                  <a:latin typeface="Avenir"/>
                </a:endParaRPr>
              </a:p>
            </xdr:txBody>
          </xdr:sp>
        </xdr:grpSp>
        <xdr:grpSp>
          <xdr:nvGrpSpPr>
            <xdr:cNvPr id="3012" name="Group 3011">
              <a:extLst>
                <a:ext uri="{FF2B5EF4-FFF2-40B4-BE49-F238E27FC236}">
                  <a16:creationId xmlns:a16="http://schemas.microsoft.com/office/drawing/2014/main" id="{D9CEE717-3E60-888F-1507-EDE6A2D4CFC7}"/>
                </a:ext>
              </a:extLst>
            </xdr:cNvPr>
            <xdr:cNvGrpSpPr/>
          </xdr:nvGrpSpPr>
          <xdr:grpSpPr>
            <a:xfrm>
              <a:off x="10364" y="897890"/>
              <a:ext cx="4344149" cy="7030700"/>
              <a:chOff x="10364" y="897890"/>
              <a:chExt cx="4344149" cy="7030700"/>
            </a:xfrm>
          </xdr:grpSpPr>
          <xdr:grpSp>
            <xdr:nvGrpSpPr>
              <xdr:cNvPr id="54" name="Group 53">
                <a:extLst>
                  <a:ext uri="{FF2B5EF4-FFF2-40B4-BE49-F238E27FC236}">
                    <a16:creationId xmlns:a16="http://schemas.microsoft.com/office/drawing/2014/main" id="{1619DD7A-9042-8C60-E194-2E28681CFA17}"/>
                  </a:ext>
                </a:extLst>
              </xdr:cNvPr>
              <xdr:cNvGrpSpPr/>
            </xdr:nvGrpSpPr>
            <xdr:grpSpPr>
              <a:xfrm>
                <a:off x="309372" y="2981960"/>
                <a:ext cx="2434967" cy="1915541"/>
                <a:chOff x="586740" y="3253740"/>
                <a:chExt cx="2484264" cy="1918716"/>
              </a:xfrm>
            </xdr:grpSpPr>
            <xdr:grpSp>
              <xdr:nvGrpSpPr>
                <xdr:cNvPr id="6" name="Group 5">
                  <a:extLst>
                    <a:ext uri="{FF2B5EF4-FFF2-40B4-BE49-F238E27FC236}">
                      <a16:creationId xmlns:a16="http://schemas.microsoft.com/office/drawing/2014/main" id="{4F44F5CC-E5DC-4E4E-2016-C26408BA1CE3}"/>
                    </a:ext>
                  </a:extLst>
                </xdr:cNvPr>
                <xdr:cNvGrpSpPr/>
              </xdr:nvGrpSpPr>
              <xdr:grpSpPr>
                <a:xfrm>
                  <a:off x="586740" y="3253740"/>
                  <a:ext cx="2484264" cy="265176"/>
                  <a:chOff x="586740" y="3253740"/>
                  <a:chExt cx="2484264" cy="265176"/>
                </a:xfrm>
              </xdr:grpSpPr>
              <xdr:sp macro="" textlink="Pivot!D31">
                <xdr:nvSpPr>
                  <xdr:cNvPr id="2" name="TextBox 1">
                    <a:extLst>
                      <a:ext uri="{FF2B5EF4-FFF2-40B4-BE49-F238E27FC236}">
                        <a16:creationId xmlns:a16="http://schemas.microsoft.com/office/drawing/2014/main" id="{467DAD98-C172-29E3-9091-575F0A0110C8}"/>
                      </a:ext>
                    </a:extLst>
                  </xdr:cNvPr>
                  <xdr:cNvSpPr txBox="1"/>
                </xdr:nvSpPr>
                <xdr:spPr>
                  <a:xfrm>
                    <a:off x="58674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77E09D-6A6E-4136-B222-97E21CC179ED}" type="TxLink">
                      <a:rPr lang="en-US" sz="1000" b="1" i="0" u="none" strike="noStrike">
                        <a:ln>
                          <a:noFill/>
                        </a:ln>
                        <a:solidFill>
                          <a:schemeClr val="bg1"/>
                        </a:solidFill>
                        <a:latin typeface="Calibri"/>
                        <a:ea typeface="Calibri"/>
                        <a:cs typeface="Calibri"/>
                      </a:rPr>
                      <a:pPr algn="l"/>
                      <a:t>Egypt</a:t>
                    </a:fld>
                    <a:endParaRPr lang="en-IN" sz="900" b="1">
                      <a:ln>
                        <a:noFill/>
                      </a:ln>
                      <a:solidFill>
                        <a:schemeClr val="bg1"/>
                      </a:solidFill>
                    </a:endParaRPr>
                  </a:p>
                </xdr:txBody>
              </xdr:sp>
              <xdr:sp macro="" textlink="Pivot!E31">
                <xdr:nvSpPr>
                  <xdr:cNvPr id="3" name="TextBox 2">
                    <a:extLst>
                      <a:ext uri="{FF2B5EF4-FFF2-40B4-BE49-F238E27FC236}">
                        <a16:creationId xmlns:a16="http://schemas.microsoft.com/office/drawing/2014/main" id="{3C157147-7D96-E9BC-EC11-8C866F0B6FF9}"/>
                      </a:ext>
                    </a:extLst>
                  </xdr:cNvPr>
                  <xdr:cNvSpPr txBox="1"/>
                </xdr:nvSpPr>
                <xdr:spPr>
                  <a:xfrm>
                    <a:off x="182880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8DB15FA-2041-456A-9F52-354090867D72}" type="TxLink">
                      <a:rPr lang="en-US" sz="1000" b="1" i="0" u="none" strike="noStrike">
                        <a:ln>
                          <a:noFill/>
                        </a:ln>
                        <a:solidFill>
                          <a:schemeClr val="bg1"/>
                        </a:solidFill>
                        <a:latin typeface="Calibri"/>
                        <a:ea typeface="Calibri"/>
                        <a:cs typeface="Calibri"/>
                      </a:rPr>
                      <a:pPr algn="l"/>
                      <a:t> 3,42,724 </a:t>
                    </a:fld>
                    <a:endParaRPr lang="en-IN" sz="900" b="1">
                      <a:ln>
                        <a:noFill/>
                      </a:ln>
                      <a:solidFill>
                        <a:schemeClr val="bg1"/>
                      </a:solidFill>
                    </a:endParaRPr>
                  </a:p>
                </xdr:txBody>
              </xdr:sp>
              <xdr:sp macro="" textlink="Pivot!F31">
                <xdr:nvSpPr>
                  <xdr:cNvPr id="4" name="TextBox 3">
                    <a:extLst>
                      <a:ext uri="{FF2B5EF4-FFF2-40B4-BE49-F238E27FC236}">
                        <a16:creationId xmlns:a16="http://schemas.microsoft.com/office/drawing/2014/main" id="{BAF8FD00-2192-9438-CD27-D17FAAC42DA2}"/>
                      </a:ext>
                    </a:extLst>
                  </xdr:cNvPr>
                  <xdr:cNvSpPr txBox="1"/>
                </xdr:nvSpPr>
                <xdr:spPr>
                  <a:xfrm>
                    <a:off x="2483202" y="3253740"/>
                    <a:ext cx="587802"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E39ECFB-087C-44B4-A7B4-4F32C2C4E23A}" type="TxLink">
                      <a:rPr lang="en-US" sz="1000" b="1" i="0" u="none" strike="noStrike">
                        <a:ln>
                          <a:noFill/>
                        </a:ln>
                        <a:solidFill>
                          <a:schemeClr val="bg1"/>
                        </a:solidFill>
                        <a:latin typeface="Calibri"/>
                        <a:ea typeface="Calibri"/>
                        <a:cs typeface="Calibri"/>
                      </a:rPr>
                      <a:pPr algn="l"/>
                      <a:t>26.62%</a:t>
                    </a:fld>
                    <a:endParaRPr lang="en-IN" sz="900" b="1">
                      <a:ln>
                        <a:noFill/>
                      </a:ln>
                      <a:solidFill>
                        <a:schemeClr val="bg1"/>
                      </a:solidFill>
                    </a:endParaRPr>
                  </a:p>
                </xdr:txBody>
              </xdr:sp>
            </xdr:grpSp>
            <xdr:grpSp>
              <xdr:nvGrpSpPr>
                <xdr:cNvPr id="26" name="Group 25">
                  <a:extLst>
                    <a:ext uri="{FF2B5EF4-FFF2-40B4-BE49-F238E27FC236}">
                      <a16:creationId xmlns:a16="http://schemas.microsoft.com/office/drawing/2014/main" id="{4DC3D2BA-0731-4551-99CC-88014AA8BD3B}"/>
                    </a:ext>
                  </a:extLst>
                </xdr:cNvPr>
                <xdr:cNvGrpSpPr/>
              </xdr:nvGrpSpPr>
              <xdr:grpSpPr>
                <a:xfrm>
                  <a:off x="586740" y="3611880"/>
                  <a:ext cx="2484264" cy="265176"/>
                  <a:chOff x="586740" y="3253740"/>
                  <a:chExt cx="2484264" cy="265176"/>
                </a:xfrm>
              </xdr:grpSpPr>
              <xdr:sp macro="" textlink="Pivot!D32">
                <xdr:nvSpPr>
                  <xdr:cNvPr id="27" name="TextBox 26">
                    <a:extLst>
                      <a:ext uri="{FF2B5EF4-FFF2-40B4-BE49-F238E27FC236}">
                        <a16:creationId xmlns:a16="http://schemas.microsoft.com/office/drawing/2014/main" id="{1EA1EDAC-CD4B-8A45-4DC6-23E557C0FE62}"/>
                      </a:ext>
                    </a:extLst>
                  </xdr:cNvPr>
                  <xdr:cNvSpPr txBox="1"/>
                </xdr:nvSpPr>
                <xdr:spPr>
                  <a:xfrm>
                    <a:off x="58674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158E20-D269-4971-931E-D7802457F545}" type="TxLink">
                      <a:rPr lang="en-US" sz="1000" b="1" i="0" u="none" strike="noStrike">
                        <a:ln>
                          <a:noFill/>
                        </a:ln>
                        <a:solidFill>
                          <a:schemeClr val="bg1"/>
                        </a:solidFill>
                        <a:latin typeface="Calibri"/>
                        <a:ea typeface="Calibri"/>
                        <a:cs typeface="Calibri"/>
                      </a:rPr>
                      <a:pPr algn="l"/>
                      <a:t>USA</a:t>
                    </a:fld>
                    <a:endParaRPr lang="en-IN" sz="900" b="1">
                      <a:ln>
                        <a:noFill/>
                      </a:ln>
                      <a:solidFill>
                        <a:schemeClr val="bg1"/>
                      </a:solidFill>
                    </a:endParaRPr>
                  </a:p>
                </xdr:txBody>
              </xdr:sp>
              <xdr:sp macro="" textlink="Pivot!E32">
                <xdr:nvSpPr>
                  <xdr:cNvPr id="28" name="TextBox 27">
                    <a:extLst>
                      <a:ext uri="{FF2B5EF4-FFF2-40B4-BE49-F238E27FC236}">
                        <a16:creationId xmlns:a16="http://schemas.microsoft.com/office/drawing/2014/main" id="{B474CA27-14D0-34B3-760D-211E781EDD88}"/>
                      </a:ext>
                    </a:extLst>
                  </xdr:cNvPr>
                  <xdr:cNvSpPr txBox="1"/>
                </xdr:nvSpPr>
                <xdr:spPr>
                  <a:xfrm>
                    <a:off x="182880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C43074-4F88-478B-A2AE-8FC8B353A253}" type="TxLink">
                      <a:rPr lang="en-US" sz="1000" b="1" i="0" u="none" strike="noStrike">
                        <a:ln>
                          <a:noFill/>
                        </a:ln>
                        <a:solidFill>
                          <a:schemeClr val="bg1"/>
                        </a:solidFill>
                        <a:latin typeface="Calibri"/>
                        <a:ea typeface="Calibri"/>
                        <a:cs typeface="Calibri"/>
                      </a:rPr>
                      <a:pPr algn="l"/>
                      <a:t> 2,38,460 </a:t>
                    </a:fld>
                    <a:endParaRPr lang="en-IN" sz="900" b="1">
                      <a:ln>
                        <a:noFill/>
                      </a:ln>
                      <a:solidFill>
                        <a:schemeClr val="bg1"/>
                      </a:solidFill>
                    </a:endParaRPr>
                  </a:p>
                </xdr:txBody>
              </xdr:sp>
              <xdr:sp macro="" textlink="Pivot!F32">
                <xdr:nvSpPr>
                  <xdr:cNvPr id="29" name="TextBox 28">
                    <a:extLst>
                      <a:ext uri="{FF2B5EF4-FFF2-40B4-BE49-F238E27FC236}">
                        <a16:creationId xmlns:a16="http://schemas.microsoft.com/office/drawing/2014/main" id="{32EA7D86-561D-C353-6425-2FA438607259}"/>
                      </a:ext>
                    </a:extLst>
                  </xdr:cNvPr>
                  <xdr:cNvSpPr txBox="1"/>
                </xdr:nvSpPr>
                <xdr:spPr>
                  <a:xfrm>
                    <a:off x="2483202" y="3253740"/>
                    <a:ext cx="587802"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8DFEDB-5BDE-44F2-B838-A14EC1AA5936}" type="TxLink">
                      <a:rPr lang="en-US" sz="1000" b="1" i="0" u="none" strike="noStrike">
                        <a:ln>
                          <a:noFill/>
                        </a:ln>
                        <a:solidFill>
                          <a:schemeClr val="bg1"/>
                        </a:solidFill>
                        <a:latin typeface="Calibri"/>
                        <a:ea typeface="Calibri"/>
                        <a:cs typeface="Calibri"/>
                      </a:rPr>
                      <a:pPr algn="l"/>
                      <a:t>18.52%</a:t>
                    </a:fld>
                    <a:endParaRPr lang="en-IN" sz="900" b="1">
                      <a:ln>
                        <a:noFill/>
                      </a:ln>
                      <a:solidFill>
                        <a:schemeClr val="bg1"/>
                      </a:solidFill>
                    </a:endParaRPr>
                  </a:p>
                </xdr:txBody>
              </xdr:sp>
            </xdr:grpSp>
            <xdr:grpSp>
              <xdr:nvGrpSpPr>
                <xdr:cNvPr id="30" name="Group 29">
                  <a:extLst>
                    <a:ext uri="{FF2B5EF4-FFF2-40B4-BE49-F238E27FC236}">
                      <a16:creationId xmlns:a16="http://schemas.microsoft.com/office/drawing/2014/main" id="{898FB75C-2C6F-4109-9157-BB07FB7DF5DF}"/>
                    </a:ext>
                  </a:extLst>
                </xdr:cNvPr>
                <xdr:cNvGrpSpPr/>
              </xdr:nvGrpSpPr>
              <xdr:grpSpPr>
                <a:xfrm>
                  <a:off x="586740" y="3954780"/>
                  <a:ext cx="2484264" cy="265176"/>
                  <a:chOff x="586740" y="3253740"/>
                  <a:chExt cx="2484264" cy="265176"/>
                </a:xfrm>
              </xdr:grpSpPr>
              <xdr:sp macro="" textlink="Pivot!D33">
                <xdr:nvSpPr>
                  <xdr:cNvPr id="31" name="TextBox 30">
                    <a:extLst>
                      <a:ext uri="{FF2B5EF4-FFF2-40B4-BE49-F238E27FC236}">
                        <a16:creationId xmlns:a16="http://schemas.microsoft.com/office/drawing/2014/main" id="{4D2EE8F4-81B8-F771-F862-1EE610A38D7B}"/>
                      </a:ext>
                    </a:extLst>
                  </xdr:cNvPr>
                  <xdr:cNvSpPr txBox="1"/>
                </xdr:nvSpPr>
                <xdr:spPr>
                  <a:xfrm>
                    <a:off x="58674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CE32B4A-54CF-4D40-855A-E5DD1862A28E}" type="TxLink">
                      <a:rPr lang="en-US" sz="1000" b="1" i="0" u="none" strike="noStrike">
                        <a:ln>
                          <a:noFill/>
                        </a:ln>
                        <a:solidFill>
                          <a:schemeClr val="bg1"/>
                        </a:solidFill>
                        <a:latin typeface="Calibri"/>
                        <a:ea typeface="Calibri"/>
                        <a:cs typeface="Calibri"/>
                      </a:rPr>
                      <a:pPr algn="l"/>
                      <a:t>Russia</a:t>
                    </a:fld>
                    <a:endParaRPr lang="en-IN" sz="900" b="1">
                      <a:ln>
                        <a:noFill/>
                      </a:ln>
                      <a:solidFill>
                        <a:schemeClr val="bg1"/>
                      </a:solidFill>
                    </a:endParaRPr>
                  </a:p>
                </xdr:txBody>
              </xdr:sp>
              <xdr:sp macro="" textlink="Pivot!E33">
                <xdr:nvSpPr>
                  <xdr:cNvPr id="32" name="TextBox 31">
                    <a:extLst>
                      <a:ext uri="{FF2B5EF4-FFF2-40B4-BE49-F238E27FC236}">
                        <a16:creationId xmlns:a16="http://schemas.microsoft.com/office/drawing/2014/main" id="{CC7FDB4E-D9F7-3C91-BE2B-E8DE44A78120}"/>
                      </a:ext>
                    </a:extLst>
                  </xdr:cNvPr>
                  <xdr:cNvSpPr txBox="1"/>
                </xdr:nvSpPr>
                <xdr:spPr>
                  <a:xfrm>
                    <a:off x="182880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9666449-F977-4D40-BCCA-37D605F55A68}" type="TxLink">
                      <a:rPr lang="en-US" sz="1000" b="1" i="0" u="none" strike="noStrike">
                        <a:ln>
                          <a:noFill/>
                        </a:ln>
                        <a:solidFill>
                          <a:schemeClr val="bg1"/>
                        </a:solidFill>
                        <a:latin typeface="Calibri"/>
                        <a:ea typeface="Calibri"/>
                        <a:cs typeface="Calibri"/>
                      </a:rPr>
                      <a:pPr algn="l"/>
                      <a:t> 2,31,288 </a:t>
                    </a:fld>
                    <a:endParaRPr lang="en-IN" sz="900" b="1">
                      <a:ln>
                        <a:noFill/>
                      </a:ln>
                      <a:solidFill>
                        <a:schemeClr val="bg1"/>
                      </a:solidFill>
                    </a:endParaRPr>
                  </a:p>
                </xdr:txBody>
              </xdr:sp>
              <xdr:sp macro="" textlink="Pivot!F33">
                <xdr:nvSpPr>
                  <xdr:cNvPr id="33" name="TextBox 32">
                    <a:extLst>
                      <a:ext uri="{FF2B5EF4-FFF2-40B4-BE49-F238E27FC236}">
                        <a16:creationId xmlns:a16="http://schemas.microsoft.com/office/drawing/2014/main" id="{255B9823-004A-014A-EDFF-DEDA0D2AE316}"/>
                      </a:ext>
                    </a:extLst>
                  </xdr:cNvPr>
                  <xdr:cNvSpPr txBox="1"/>
                </xdr:nvSpPr>
                <xdr:spPr>
                  <a:xfrm>
                    <a:off x="2483202" y="3253740"/>
                    <a:ext cx="587802"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E76862-3C3D-40C7-955C-E8A86847B29D}" type="TxLink">
                      <a:rPr lang="en-US" sz="1000" b="1" i="0" u="none" strike="noStrike">
                        <a:ln>
                          <a:noFill/>
                        </a:ln>
                        <a:solidFill>
                          <a:schemeClr val="bg1"/>
                        </a:solidFill>
                        <a:latin typeface="Calibri"/>
                        <a:ea typeface="Calibri"/>
                        <a:cs typeface="Calibri"/>
                      </a:rPr>
                      <a:pPr algn="l"/>
                      <a:t>17.96%</a:t>
                    </a:fld>
                    <a:endParaRPr lang="en-IN" sz="900" b="1">
                      <a:ln>
                        <a:noFill/>
                      </a:ln>
                      <a:solidFill>
                        <a:schemeClr val="bg1"/>
                      </a:solidFill>
                    </a:endParaRPr>
                  </a:p>
                </xdr:txBody>
              </xdr:sp>
            </xdr:grpSp>
            <xdr:grpSp>
              <xdr:nvGrpSpPr>
                <xdr:cNvPr id="34" name="Group 33">
                  <a:extLst>
                    <a:ext uri="{FF2B5EF4-FFF2-40B4-BE49-F238E27FC236}">
                      <a16:creationId xmlns:a16="http://schemas.microsoft.com/office/drawing/2014/main" id="{24110298-B462-423A-A22F-CDAFBF1B174E}"/>
                    </a:ext>
                  </a:extLst>
                </xdr:cNvPr>
                <xdr:cNvGrpSpPr/>
              </xdr:nvGrpSpPr>
              <xdr:grpSpPr>
                <a:xfrm>
                  <a:off x="586740" y="4282440"/>
                  <a:ext cx="2484264" cy="265176"/>
                  <a:chOff x="586740" y="3253740"/>
                  <a:chExt cx="2484264" cy="265176"/>
                </a:xfrm>
              </xdr:grpSpPr>
              <xdr:sp macro="" textlink="Pivot!D34">
                <xdr:nvSpPr>
                  <xdr:cNvPr id="35" name="TextBox 34">
                    <a:extLst>
                      <a:ext uri="{FF2B5EF4-FFF2-40B4-BE49-F238E27FC236}">
                        <a16:creationId xmlns:a16="http://schemas.microsoft.com/office/drawing/2014/main" id="{5DDC73D4-A0D6-2C90-15DA-CAF5EE528930}"/>
                      </a:ext>
                    </a:extLst>
                  </xdr:cNvPr>
                  <xdr:cNvSpPr txBox="1"/>
                </xdr:nvSpPr>
                <xdr:spPr>
                  <a:xfrm>
                    <a:off x="58674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794891-1189-4430-BFEB-4CAC8BF9F5A1}" type="TxLink">
                      <a:rPr lang="en-US" sz="1000" b="1" i="0" u="none" strike="noStrike">
                        <a:ln>
                          <a:noFill/>
                        </a:ln>
                        <a:solidFill>
                          <a:schemeClr val="bg1"/>
                        </a:solidFill>
                        <a:latin typeface="Calibri"/>
                        <a:ea typeface="Calibri"/>
                        <a:cs typeface="Calibri"/>
                      </a:rPr>
                      <a:pPr algn="l"/>
                      <a:t>United Kingdom</a:t>
                    </a:fld>
                    <a:endParaRPr lang="en-IN" sz="900" b="1">
                      <a:ln>
                        <a:noFill/>
                      </a:ln>
                      <a:solidFill>
                        <a:schemeClr val="bg1"/>
                      </a:solidFill>
                    </a:endParaRPr>
                  </a:p>
                </xdr:txBody>
              </xdr:sp>
              <xdr:sp macro="" textlink="Pivot!E34">
                <xdr:nvSpPr>
                  <xdr:cNvPr id="36" name="TextBox 35">
                    <a:extLst>
                      <a:ext uri="{FF2B5EF4-FFF2-40B4-BE49-F238E27FC236}">
                        <a16:creationId xmlns:a16="http://schemas.microsoft.com/office/drawing/2014/main" id="{6D0BD341-EA3B-795C-0BFC-8A246030A668}"/>
                      </a:ext>
                    </a:extLst>
                  </xdr:cNvPr>
                  <xdr:cNvSpPr txBox="1"/>
                </xdr:nvSpPr>
                <xdr:spPr>
                  <a:xfrm>
                    <a:off x="182880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95890F-579E-4A00-A623-B3438AB84479}" type="TxLink">
                      <a:rPr lang="en-US" sz="1000" b="1" i="0" u="none" strike="noStrike">
                        <a:ln>
                          <a:noFill/>
                        </a:ln>
                        <a:solidFill>
                          <a:schemeClr val="bg1"/>
                        </a:solidFill>
                        <a:latin typeface="Calibri"/>
                        <a:ea typeface="Calibri"/>
                        <a:cs typeface="Calibri"/>
                      </a:rPr>
                      <a:pPr algn="l"/>
                      <a:t> 2,10,228 </a:t>
                    </a:fld>
                    <a:endParaRPr lang="en-IN" sz="900" b="1">
                      <a:ln>
                        <a:noFill/>
                      </a:ln>
                      <a:solidFill>
                        <a:schemeClr val="bg1"/>
                      </a:solidFill>
                    </a:endParaRPr>
                  </a:p>
                </xdr:txBody>
              </xdr:sp>
              <xdr:sp macro="" textlink="Pivot!F34">
                <xdr:nvSpPr>
                  <xdr:cNvPr id="37" name="TextBox 36">
                    <a:extLst>
                      <a:ext uri="{FF2B5EF4-FFF2-40B4-BE49-F238E27FC236}">
                        <a16:creationId xmlns:a16="http://schemas.microsoft.com/office/drawing/2014/main" id="{CF0A714C-0089-172A-4CE0-C620276365DD}"/>
                      </a:ext>
                    </a:extLst>
                  </xdr:cNvPr>
                  <xdr:cNvSpPr txBox="1"/>
                </xdr:nvSpPr>
                <xdr:spPr>
                  <a:xfrm>
                    <a:off x="2483202" y="3253740"/>
                    <a:ext cx="587802"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4FACAA4-BF5B-4CE0-9129-20C2CCD9B98B}" type="TxLink">
                      <a:rPr lang="en-US" sz="1000" b="1" i="0" u="none" strike="noStrike">
                        <a:ln>
                          <a:noFill/>
                        </a:ln>
                        <a:solidFill>
                          <a:schemeClr val="bg1"/>
                        </a:solidFill>
                        <a:latin typeface="Calibri"/>
                        <a:ea typeface="Calibri"/>
                        <a:cs typeface="Calibri"/>
                      </a:rPr>
                      <a:pPr algn="l"/>
                      <a:t>16.33%</a:t>
                    </a:fld>
                    <a:endParaRPr lang="en-IN" sz="900" b="1">
                      <a:ln>
                        <a:noFill/>
                      </a:ln>
                      <a:solidFill>
                        <a:schemeClr val="bg1"/>
                      </a:solidFill>
                    </a:endParaRPr>
                  </a:p>
                </xdr:txBody>
              </xdr:sp>
            </xdr:grpSp>
            <xdr:grpSp>
              <xdr:nvGrpSpPr>
                <xdr:cNvPr id="38" name="Group 37">
                  <a:extLst>
                    <a:ext uri="{FF2B5EF4-FFF2-40B4-BE49-F238E27FC236}">
                      <a16:creationId xmlns:a16="http://schemas.microsoft.com/office/drawing/2014/main" id="{435B2DF7-06FD-4E9E-893D-F65D3C3DD298}"/>
                    </a:ext>
                  </a:extLst>
                </xdr:cNvPr>
                <xdr:cNvGrpSpPr/>
              </xdr:nvGrpSpPr>
              <xdr:grpSpPr>
                <a:xfrm>
                  <a:off x="586740" y="4594860"/>
                  <a:ext cx="2484264" cy="265176"/>
                  <a:chOff x="586740" y="3253740"/>
                  <a:chExt cx="2484264" cy="265176"/>
                </a:xfrm>
              </xdr:grpSpPr>
              <xdr:sp macro="" textlink="Pivot!D35">
                <xdr:nvSpPr>
                  <xdr:cNvPr id="39" name="TextBox 38">
                    <a:extLst>
                      <a:ext uri="{FF2B5EF4-FFF2-40B4-BE49-F238E27FC236}">
                        <a16:creationId xmlns:a16="http://schemas.microsoft.com/office/drawing/2014/main" id="{CD341DBC-BA81-8BB4-2D99-46F60A95DCB0}"/>
                      </a:ext>
                    </a:extLst>
                  </xdr:cNvPr>
                  <xdr:cNvSpPr txBox="1"/>
                </xdr:nvSpPr>
                <xdr:spPr>
                  <a:xfrm>
                    <a:off x="58674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DF14AF-6E44-43C6-8C72-610D1A16A6FE}" type="TxLink">
                      <a:rPr lang="en-US" sz="1000" b="1" i="0" u="none" strike="noStrike">
                        <a:ln>
                          <a:noFill/>
                        </a:ln>
                        <a:solidFill>
                          <a:schemeClr val="bg1"/>
                        </a:solidFill>
                        <a:latin typeface="Calibri"/>
                        <a:ea typeface="Calibri"/>
                        <a:cs typeface="Calibri"/>
                      </a:rPr>
                      <a:pPr algn="l"/>
                      <a:t>Canada</a:t>
                    </a:fld>
                    <a:endParaRPr lang="en-IN" sz="900" b="1">
                      <a:ln>
                        <a:noFill/>
                      </a:ln>
                      <a:solidFill>
                        <a:schemeClr val="bg1"/>
                      </a:solidFill>
                    </a:endParaRPr>
                  </a:p>
                </xdr:txBody>
              </xdr:sp>
              <xdr:sp macro="" textlink="Pivot!E35">
                <xdr:nvSpPr>
                  <xdr:cNvPr id="40" name="TextBox 39">
                    <a:extLst>
                      <a:ext uri="{FF2B5EF4-FFF2-40B4-BE49-F238E27FC236}">
                        <a16:creationId xmlns:a16="http://schemas.microsoft.com/office/drawing/2014/main" id="{D6A8727E-3176-9945-18CF-FD37FD333CF1}"/>
                      </a:ext>
                    </a:extLst>
                  </xdr:cNvPr>
                  <xdr:cNvSpPr txBox="1"/>
                </xdr:nvSpPr>
                <xdr:spPr>
                  <a:xfrm>
                    <a:off x="182880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B14ECE-439A-4E90-971A-B44200AEE2D4}" type="TxLink">
                      <a:rPr lang="en-US" sz="1000" b="1" i="0" u="none" strike="noStrike">
                        <a:ln>
                          <a:noFill/>
                        </a:ln>
                        <a:solidFill>
                          <a:schemeClr val="bg1"/>
                        </a:solidFill>
                        <a:latin typeface="Calibri"/>
                        <a:ea typeface="Calibri"/>
                        <a:cs typeface="Calibri"/>
                      </a:rPr>
                      <a:pPr algn="l"/>
                      <a:t> 1,35,984 </a:t>
                    </a:fld>
                    <a:endParaRPr lang="en-IN" sz="900" b="1">
                      <a:ln>
                        <a:noFill/>
                      </a:ln>
                      <a:solidFill>
                        <a:schemeClr val="bg1"/>
                      </a:solidFill>
                    </a:endParaRPr>
                  </a:p>
                </xdr:txBody>
              </xdr:sp>
              <xdr:sp macro="" textlink="Pivot!F35">
                <xdr:nvSpPr>
                  <xdr:cNvPr id="41" name="TextBox 40">
                    <a:extLst>
                      <a:ext uri="{FF2B5EF4-FFF2-40B4-BE49-F238E27FC236}">
                        <a16:creationId xmlns:a16="http://schemas.microsoft.com/office/drawing/2014/main" id="{735EF167-B23B-C84A-99EA-F1754FA91569}"/>
                      </a:ext>
                    </a:extLst>
                  </xdr:cNvPr>
                  <xdr:cNvSpPr txBox="1"/>
                </xdr:nvSpPr>
                <xdr:spPr>
                  <a:xfrm>
                    <a:off x="2483202" y="3253740"/>
                    <a:ext cx="587802"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EAD660-07DC-4FCF-A9BC-CAA2748823D5}" type="TxLink">
                      <a:rPr lang="en-US" sz="1000" b="1" i="0" u="none" strike="noStrike">
                        <a:ln>
                          <a:noFill/>
                        </a:ln>
                        <a:solidFill>
                          <a:schemeClr val="bg1"/>
                        </a:solidFill>
                        <a:latin typeface="Calibri"/>
                        <a:ea typeface="Calibri"/>
                        <a:cs typeface="Calibri"/>
                      </a:rPr>
                      <a:pPr algn="l"/>
                      <a:t>10.56%</a:t>
                    </a:fld>
                    <a:endParaRPr lang="en-IN" sz="900" b="1">
                      <a:ln>
                        <a:noFill/>
                      </a:ln>
                      <a:solidFill>
                        <a:schemeClr val="bg1"/>
                      </a:solidFill>
                    </a:endParaRPr>
                  </a:p>
                </xdr:txBody>
              </xdr:sp>
            </xdr:grpSp>
            <xdr:grpSp>
              <xdr:nvGrpSpPr>
                <xdr:cNvPr id="42" name="Group 41">
                  <a:extLst>
                    <a:ext uri="{FF2B5EF4-FFF2-40B4-BE49-F238E27FC236}">
                      <a16:creationId xmlns:a16="http://schemas.microsoft.com/office/drawing/2014/main" id="{BB441B09-E4EF-433E-B4BA-26E5DFE11CB6}"/>
                    </a:ext>
                  </a:extLst>
                </xdr:cNvPr>
                <xdr:cNvGrpSpPr/>
              </xdr:nvGrpSpPr>
              <xdr:grpSpPr>
                <a:xfrm>
                  <a:off x="586740" y="4907280"/>
                  <a:ext cx="2484264" cy="265176"/>
                  <a:chOff x="586740" y="3253740"/>
                  <a:chExt cx="2484264" cy="265176"/>
                </a:xfrm>
              </xdr:grpSpPr>
              <xdr:sp macro="" textlink="Pivot!D36">
                <xdr:nvSpPr>
                  <xdr:cNvPr id="43" name="TextBox 42">
                    <a:extLst>
                      <a:ext uri="{FF2B5EF4-FFF2-40B4-BE49-F238E27FC236}">
                        <a16:creationId xmlns:a16="http://schemas.microsoft.com/office/drawing/2014/main" id="{CDA9B835-EA95-C833-E647-AF21F5E7BBB6}"/>
                      </a:ext>
                    </a:extLst>
                  </xdr:cNvPr>
                  <xdr:cNvSpPr txBox="1"/>
                </xdr:nvSpPr>
                <xdr:spPr>
                  <a:xfrm>
                    <a:off x="58674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958102-C905-49CE-A247-D9458C25F7A6}" type="TxLink">
                      <a:rPr lang="en-US" sz="1000" b="1" i="0" u="none" strike="noStrike">
                        <a:ln>
                          <a:noFill/>
                        </a:ln>
                        <a:solidFill>
                          <a:schemeClr val="bg1"/>
                        </a:solidFill>
                        <a:latin typeface="Calibri"/>
                        <a:ea typeface="Calibri"/>
                        <a:cs typeface="Calibri"/>
                      </a:rPr>
                      <a:pPr algn="l"/>
                      <a:t>Brazil</a:t>
                    </a:fld>
                    <a:endParaRPr lang="en-IN" sz="900" b="1">
                      <a:ln>
                        <a:noFill/>
                      </a:ln>
                      <a:solidFill>
                        <a:schemeClr val="bg1"/>
                      </a:solidFill>
                    </a:endParaRPr>
                  </a:p>
                </xdr:txBody>
              </xdr:sp>
              <xdr:sp macro="" textlink="Pivot!E36">
                <xdr:nvSpPr>
                  <xdr:cNvPr id="44" name="TextBox 43">
                    <a:extLst>
                      <a:ext uri="{FF2B5EF4-FFF2-40B4-BE49-F238E27FC236}">
                        <a16:creationId xmlns:a16="http://schemas.microsoft.com/office/drawing/2014/main" id="{8F2729DE-4769-B7BA-CB41-D78E85C0BBDD}"/>
                      </a:ext>
                    </a:extLst>
                  </xdr:cNvPr>
                  <xdr:cNvSpPr txBox="1"/>
                </xdr:nvSpPr>
                <xdr:spPr>
                  <a:xfrm>
                    <a:off x="1828800" y="3253740"/>
                    <a:ext cx="1179576"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302E46D-C032-439A-829B-C94645EAA3EB}" type="TxLink">
                      <a:rPr lang="en-US" sz="1000" b="1" i="0" u="none" strike="noStrike">
                        <a:ln>
                          <a:noFill/>
                        </a:ln>
                        <a:solidFill>
                          <a:schemeClr val="bg1"/>
                        </a:solidFill>
                        <a:latin typeface="Calibri"/>
                        <a:ea typeface="Calibri"/>
                        <a:cs typeface="Calibri"/>
                      </a:rPr>
                      <a:pPr algn="l"/>
                      <a:t> 1,28,888 </a:t>
                    </a:fld>
                    <a:endParaRPr lang="en-IN" sz="900" b="1">
                      <a:ln>
                        <a:noFill/>
                      </a:ln>
                      <a:solidFill>
                        <a:schemeClr val="bg1"/>
                      </a:solidFill>
                    </a:endParaRPr>
                  </a:p>
                </xdr:txBody>
              </xdr:sp>
              <xdr:sp macro="" textlink="Pivot!F36">
                <xdr:nvSpPr>
                  <xdr:cNvPr id="45" name="TextBox 44">
                    <a:extLst>
                      <a:ext uri="{FF2B5EF4-FFF2-40B4-BE49-F238E27FC236}">
                        <a16:creationId xmlns:a16="http://schemas.microsoft.com/office/drawing/2014/main" id="{04C845A7-468A-1924-119F-14791880BBCB}"/>
                      </a:ext>
                    </a:extLst>
                  </xdr:cNvPr>
                  <xdr:cNvSpPr txBox="1"/>
                </xdr:nvSpPr>
                <xdr:spPr>
                  <a:xfrm>
                    <a:off x="2483202" y="3253740"/>
                    <a:ext cx="587802" cy="2651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7F62E8B-38B0-47B9-9793-1703E2B05EE8}" type="TxLink">
                      <a:rPr lang="en-US" sz="1000" b="1" i="0" u="none" strike="noStrike">
                        <a:ln>
                          <a:noFill/>
                        </a:ln>
                        <a:solidFill>
                          <a:schemeClr val="bg1"/>
                        </a:solidFill>
                        <a:latin typeface="Calibri"/>
                        <a:ea typeface="Calibri"/>
                        <a:cs typeface="Calibri"/>
                      </a:rPr>
                      <a:pPr algn="l"/>
                      <a:t>10.01%</a:t>
                    </a:fld>
                    <a:endParaRPr lang="en-IN" sz="900" b="1">
                      <a:ln>
                        <a:noFill/>
                      </a:ln>
                      <a:solidFill>
                        <a:schemeClr val="bg1"/>
                      </a:solidFill>
                    </a:endParaRPr>
                  </a:p>
                </xdr:txBody>
              </xdr:sp>
            </xdr:grpSp>
          </xdr:grpSp>
          <xdr:sp macro="" textlink="">
            <xdr:nvSpPr>
              <xdr:cNvPr id="68" name="TextBox 67">
                <a:extLst>
                  <a:ext uri="{FF2B5EF4-FFF2-40B4-BE49-F238E27FC236}">
                    <a16:creationId xmlns:a16="http://schemas.microsoft.com/office/drawing/2014/main" id="{0B7009B0-92BD-1E76-D7FA-BC6CAD07B9F5}"/>
                  </a:ext>
                </a:extLst>
              </xdr:cNvPr>
              <xdr:cNvSpPr txBox="1"/>
            </xdr:nvSpPr>
            <xdr:spPr>
              <a:xfrm>
                <a:off x="182880" y="897890"/>
                <a:ext cx="4171633" cy="8289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2800">
                    <a:solidFill>
                      <a:schemeClr val="bg1"/>
                    </a:solidFill>
                    <a:latin typeface="Avenir"/>
                    <a:ea typeface="+mn-ea"/>
                    <a:cs typeface="+mn-cs"/>
                  </a:rPr>
                  <a:t>Financial Statistics</a:t>
                </a:r>
              </a:p>
            </xdr:txBody>
          </xdr:sp>
          <xdr:sp macro="" textlink="Pivot!H31">
            <xdr:nvSpPr>
              <xdr:cNvPr id="69" name="TextBox 68">
                <a:extLst>
                  <a:ext uri="{FF2B5EF4-FFF2-40B4-BE49-F238E27FC236}">
                    <a16:creationId xmlns:a16="http://schemas.microsoft.com/office/drawing/2014/main" id="{38F488E9-8FF6-4008-8175-A5B40CC32C80}"/>
                  </a:ext>
                </a:extLst>
              </xdr:cNvPr>
              <xdr:cNvSpPr txBox="1"/>
            </xdr:nvSpPr>
            <xdr:spPr>
              <a:xfrm>
                <a:off x="201930" y="1490980"/>
                <a:ext cx="3078798" cy="8293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6EEAC86-FCA9-49FF-8424-DE1913CA6A44}" type="TxLink">
                  <a:rPr lang="en-US" sz="3200" b="0" i="0" u="none" strike="noStrike">
                    <a:solidFill>
                      <a:schemeClr val="bg1"/>
                    </a:solidFill>
                    <a:latin typeface="Arial"/>
                    <a:ea typeface="+mn-ea"/>
                    <a:cs typeface="Arial"/>
                  </a:rPr>
                  <a:pPr marL="0" indent="0" algn="l"/>
                  <a:t>$12,87,572</a:t>
                </a:fld>
                <a:endParaRPr lang="en-IN" sz="6600" b="0">
                  <a:solidFill>
                    <a:schemeClr val="bg1"/>
                  </a:solidFill>
                  <a:latin typeface="Avenir"/>
                  <a:ea typeface="+mn-ea"/>
                  <a:cs typeface="+mn-cs"/>
                </a:endParaRPr>
              </a:p>
            </xdr:txBody>
          </xdr:sp>
          <mc:AlternateContent xmlns:mc="http://schemas.openxmlformats.org/markup-compatibility/2006" xmlns:a14="http://schemas.microsoft.com/office/drawing/2010/main">
            <mc:Choice Requires="a14">
              <xdr:graphicFrame macro="">
                <xdr:nvGraphicFramePr>
                  <xdr:cNvPr id="70" name="Year 1">
                    <a:extLst>
                      <a:ext uri="{FF2B5EF4-FFF2-40B4-BE49-F238E27FC236}">
                        <a16:creationId xmlns:a16="http://schemas.microsoft.com/office/drawing/2014/main" id="{B2AE10FD-B7D7-4D15-8337-DC398F0C9DA0}"/>
                      </a:ext>
                    </a:extLst>
                  </xdr:cNvPr>
                  <xdr:cNvGraphicFramePr/>
                </xdr:nvGraphicFramePr>
                <xdr:xfrm>
                  <a:off x="80010" y="2266951"/>
                  <a:ext cx="3337878" cy="39560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9856" y="2295619"/>
                    <a:ext cx="3329320" cy="401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1" name="Chart 70">
                <a:extLst>
                  <a:ext uri="{FF2B5EF4-FFF2-40B4-BE49-F238E27FC236}">
                    <a16:creationId xmlns:a16="http://schemas.microsoft.com/office/drawing/2014/main" id="{4D5D05DF-BAC1-4181-8F85-8F6378C0CE5A}"/>
                  </a:ext>
                </a:extLst>
              </xdr:cNvPr>
              <xdr:cNvGraphicFramePr>
                <a:graphicFrameLocks/>
              </xdr:cNvGraphicFramePr>
            </xdr:nvGraphicFramePr>
            <xdr:xfrm>
              <a:off x="91440" y="2601595"/>
              <a:ext cx="3336354" cy="38341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81" name="Chart 80">
                <a:extLst>
                  <a:ext uri="{FF2B5EF4-FFF2-40B4-BE49-F238E27FC236}">
                    <a16:creationId xmlns:a16="http://schemas.microsoft.com/office/drawing/2014/main" id="{DC3B8E51-2AD5-4D8F-8EA7-955B1CE03B33}"/>
                  </a:ext>
                </a:extLst>
              </xdr:cNvPr>
              <xdr:cNvGraphicFramePr>
                <a:graphicFrameLocks/>
              </xdr:cNvGraphicFramePr>
            </xdr:nvGraphicFramePr>
            <xdr:xfrm>
              <a:off x="10364" y="4972782"/>
              <a:ext cx="3298673" cy="2955808"/>
            </xdr:xfrm>
            <a:graphic>
              <a:graphicData uri="http://schemas.openxmlformats.org/drawingml/2006/chart">
                <c:chart xmlns:c="http://schemas.openxmlformats.org/drawingml/2006/chart" xmlns:r="http://schemas.openxmlformats.org/officeDocument/2006/relationships" r:id="rId10"/>
              </a:graphicData>
            </a:graphic>
          </xdr:graphicFrame>
        </xdr:grpSp>
      </xdr:grpSp>
      <xdr:sp macro="" textlink="Pivot!Q31">
        <xdr:nvSpPr>
          <xdr:cNvPr id="82" name="TextBox 81">
            <a:extLst>
              <a:ext uri="{FF2B5EF4-FFF2-40B4-BE49-F238E27FC236}">
                <a16:creationId xmlns:a16="http://schemas.microsoft.com/office/drawing/2014/main" id="{292776B4-C293-95C2-D332-672F29DA5D58}"/>
              </a:ext>
            </a:extLst>
          </xdr:cNvPr>
          <xdr:cNvSpPr txBox="1"/>
        </xdr:nvSpPr>
        <xdr:spPr>
          <a:xfrm>
            <a:off x="1224484" y="5989892"/>
            <a:ext cx="915760" cy="4637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86F52766-9757-4DD0-9DD0-02B3C54362BE}" type="TxLink">
              <a:rPr lang="en-US" sz="2800" b="0" i="0" u="none" strike="noStrike">
                <a:ln>
                  <a:noFill/>
                </a:ln>
                <a:solidFill>
                  <a:schemeClr val="bg1"/>
                </a:solidFill>
                <a:latin typeface="Arial"/>
                <a:ea typeface="+mn-ea"/>
                <a:cs typeface="Arial"/>
              </a:rPr>
              <a:pPr marL="0" indent="0" algn="l"/>
              <a:t>73%</a:t>
            </a:fld>
            <a:endParaRPr lang="en-IN" sz="6000">
              <a:ln>
                <a:noFill/>
              </a:ln>
              <a:solidFill>
                <a:schemeClr val="bg1"/>
              </a:solidFill>
              <a:latin typeface="Avenir"/>
              <a:ea typeface="+mn-ea"/>
              <a:cs typeface="+mn-cs"/>
            </a:endParaRPr>
          </a:p>
        </xdr:txBody>
      </xdr:sp>
      <xdr:sp macro="" textlink="">
        <xdr:nvSpPr>
          <xdr:cNvPr id="83" name="TextBox 82">
            <a:extLst>
              <a:ext uri="{FF2B5EF4-FFF2-40B4-BE49-F238E27FC236}">
                <a16:creationId xmlns:a16="http://schemas.microsoft.com/office/drawing/2014/main" id="{2FBA4115-CDE6-1DA9-58C3-913EAD5C41D5}"/>
              </a:ext>
            </a:extLst>
          </xdr:cNvPr>
          <xdr:cNvSpPr txBox="1"/>
        </xdr:nvSpPr>
        <xdr:spPr>
          <a:xfrm>
            <a:off x="1020967" y="6423596"/>
            <a:ext cx="1321207" cy="5015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b="0" i="0" u="none" strike="noStrike">
                <a:ln>
                  <a:noFill/>
                </a:ln>
                <a:solidFill>
                  <a:schemeClr val="bg1"/>
                </a:solidFill>
                <a:latin typeface="Arial"/>
                <a:ea typeface="+mn-ea"/>
                <a:cs typeface="Arial"/>
              </a:rPr>
              <a:t>Sales</a:t>
            </a:r>
            <a:r>
              <a:rPr lang="en-US" sz="1050" b="0" i="0" u="none" strike="noStrike" baseline="0">
                <a:ln>
                  <a:noFill/>
                </a:ln>
                <a:solidFill>
                  <a:schemeClr val="bg1"/>
                </a:solidFill>
                <a:latin typeface="Arial"/>
                <a:ea typeface="+mn-ea"/>
                <a:cs typeface="Arial"/>
              </a:rPr>
              <a:t> Percentage </a:t>
            </a:r>
            <a:r>
              <a:rPr lang="en-US" sz="1600" b="0" i="0" u="none" strike="noStrike" baseline="0">
                <a:ln>
                  <a:noFill/>
                </a:ln>
                <a:solidFill>
                  <a:schemeClr val="bg1"/>
                </a:solidFill>
                <a:latin typeface="Arial"/>
                <a:ea typeface="+mn-ea"/>
                <a:cs typeface="Arial"/>
              </a:rPr>
              <a:t>Achieved</a:t>
            </a:r>
          </a:p>
        </xdr:txBody>
      </xdr:sp>
    </xdr:grpSp>
    <xdr:clientData/>
  </xdr:twoCellAnchor>
  <xdr:twoCellAnchor>
    <xdr:from>
      <xdr:col>5</xdr:col>
      <xdr:colOff>28453</xdr:colOff>
      <xdr:row>3</xdr:row>
      <xdr:rowOff>138619</xdr:rowOff>
    </xdr:from>
    <xdr:to>
      <xdr:col>22</xdr:col>
      <xdr:colOff>29183</xdr:colOff>
      <xdr:row>38</xdr:row>
      <xdr:rowOff>41343</xdr:rowOff>
    </xdr:to>
    <xdr:grpSp>
      <xdr:nvGrpSpPr>
        <xdr:cNvPr id="129" name="Group 128">
          <a:extLst>
            <a:ext uri="{FF2B5EF4-FFF2-40B4-BE49-F238E27FC236}">
              <a16:creationId xmlns:a16="http://schemas.microsoft.com/office/drawing/2014/main" id="{72059534-7486-08E0-1CBE-86630971C786}"/>
            </a:ext>
          </a:extLst>
        </xdr:cNvPr>
        <xdr:cNvGrpSpPr/>
      </xdr:nvGrpSpPr>
      <xdr:grpSpPr>
        <a:xfrm>
          <a:off x="3076453" y="693790"/>
          <a:ext cx="10363930" cy="6379724"/>
          <a:chOff x="3080507" y="684341"/>
          <a:chExt cx="10377710" cy="6269476"/>
        </a:xfrm>
      </xdr:grpSpPr>
      <xdr:sp macro="" textlink="">
        <xdr:nvSpPr>
          <xdr:cNvPr id="96" name="Freeform: Shape 95">
            <a:extLst>
              <a:ext uri="{FF2B5EF4-FFF2-40B4-BE49-F238E27FC236}">
                <a16:creationId xmlns:a16="http://schemas.microsoft.com/office/drawing/2014/main" id="{005790D2-6AD6-4D65-617C-BDA453C30754}"/>
              </a:ext>
            </a:extLst>
          </xdr:cNvPr>
          <xdr:cNvSpPr/>
        </xdr:nvSpPr>
        <xdr:spPr>
          <a:xfrm>
            <a:off x="3080507" y="684341"/>
            <a:ext cx="10377710" cy="6269476"/>
          </a:xfrm>
          <a:custGeom>
            <a:avLst/>
            <a:gdLst>
              <a:gd name="connsiteX0" fmla="*/ 0 w 12093677"/>
              <a:gd name="connsiteY0" fmla="*/ 0 h 6774426"/>
              <a:gd name="connsiteX1" fmla="*/ 12093677 w 12093677"/>
              <a:gd name="connsiteY1" fmla="*/ 0 h 6774426"/>
              <a:gd name="connsiteX2" fmla="*/ 12093677 w 12093677"/>
              <a:gd name="connsiteY2" fmla="*/ 6774426 h 6774426"/>
              <a:gd name="connsiteX3" fmla="*/ 0 w 12093677"/>
              <a:gd name="connsiteY3" fmla="*/ 6774426 h 6774426"/>
              <a:gd name="connsiteX4" fmla="*/ 0 w 12093677"/>
              <a:gd name="connsiteY4" fmla="*/ 0 h 6774426"/>
              <a:gd name="connsiteX5" fmla="*/ 4202030 w 12093677"/>
              <a:gd name="connsiteY5" fmla="*/ 315067 h 6774426"/>
              <a:gd name="connsiteX6" fmla="*/ 4167211 w 12093677"/>
              <a:gd name="connsiteY6" fmla="*/ 349886 h 6774426"/>
              <a:gd name="connsiteX7" fmla="*/ 4202030 w 12093677"/>
              <a:gd name="connsiteY7" fmla="*/ 384705 h 6774426"/>
              <a:gd name="connsiteX8" fmla="*/ 4236849 w 12093677"/>
              <a:gd name="connsiteY8" fmla="*/ 349886 h 6774426"/>
              <a:gd name="connsiteX9" fmla="*/ 4202030 w 12093677"/>
              <a:gd name="connsiteY9" fmla="*/ 315067 h 6774426"/>
              <a:gd name="connsiteX10" fmla="*/ 4286923 w 12093677"/>
              <a:gd name="connsiteY10" fmla="*/ 315067 h 6774426"/>
              <a:gd name="connsiteX11" fmla="*/ 4252104 w 12093677"/>
              <a:gd name="connsiteY11" fmla="*/ 349886 h 6774426"/>
              <a:gd name="connsiteX12" fmla="*/ 4286923 w 12093677"/>
              <a:gd name="connsiteY12" fmla="*/ 384705 h 6774426"/>
              <a:gd name="connsiteX13" fmla="*/ 4321742 w 12093677"/>
              <a:gd name="connsiteY13" fmla="*/ 349886 h 6774426"/>
              <a:gd name="connsiteX14" fmla="*/ 4286923 w 12093677"/>
              <a:gd name="connsiteY14" fmla="*/ 315067 h 6774426"/>
              <a:gd name="connsiteX15" fmla="*/ 4371815 w 12093677"/>
              <a:gd name="connsiteY15" fmla="*/ 315067 h 6774426"/>
              <a:gd name="connsiteX16" fmla="*/ 4336997 w 12093677"/>
              <a:gd name="connsiteY16" fmla="*/ 349886 h 6774426"/>
              <a:gd name="connsiteX17" fmla="*/ 4371815 w 12093677"/>
              <a:gd name="connsiteY17" fmla="*/ 384705 h 6774426"/>
              <a:gd name="connsiteX18" fmla="*/ 4406634 w 12093677"/>
              <a:gd name="connsiteY18" fmla="*/ 349886 h 6774426"/>
              <a:gd name="connsiteX19" fmla="*/ 4371815 w 12093677"/>
              <a:gd name="connsiteY19" fmla="*/ 315067 h 6774426"/>
              <a:gd name="connsiteX20" fmla="*/ 4456708 w 12093677"/>
              <a:gd name="connsiteY20" fmla="*/ 315067 h 6774426"/>
              <a:gd name="connsiteX21" fmla="*/ 4421889 w 12093677"/>
              <a:gd name="connsiteY21" fmla="*/ 349886 h 6774426"/>
              <a:gd name="connsiteX22" fmla="*/ 4456708 w 12093677"/>
              <a:gd name="connsiteY22" fmla="*/ 384705 h 6774426"/>
              <a:gd name="connsiteX23" fmla="*/ 4491526 w 12093677"/>
              <a:gd name="connsiteY23" fmla="*/ 349886 h 6774426"/>
              <a:gd name="connsiteX24" fmla="*/ 4456708 w 12093677"/>
              <a:gd name="connsiteY24" fmla="*/ 315067 h 6774426"/>
              <a:gd name="connsiteX25" fmla="*/ 4541600 w 12093677"/>
              <a:gd name="connsiteY25" fmla="*/ 315067 h 6774426"/>
              <a:gd name="connsiteX26" fmla="*/ 4506781 w 12093677"/>
              <a:gd name="connsiteY26" fmla="*/ 349886 h 6774426"/>
              <a:gd name="connsiteX27" fmla="*/ 4541600 w 12093677"/>
              <a:gd name="connsiteY27" fmla="*/ 384705 h 6774426"/>
              <a:gd name="connsiteX28" fmla="*/ 4576419 w 12093677"/>
              <a:gd name="connsiteY28" fmla="*/ 349886 h 6774426"/>
              <a:gd name="connsiteX29" fmla="*/ 4541600 w 12093677"/>
              <a:gd name="connsiteY29" fmla="*/ 315067 h 6774426"/>
              <a:gd name="connsiteX30" fmla="*/ 4032245 w 12093677"/>
              <a:gd name="connsiteY30" fmla="*/ 399927 h 6774426"/>
              <a:gd name="connsiteX31" fmla="*/ 3997427 w 12093677"/>
              <a:gd name="connsiteY31" fmla="*/ 434746 h 6774426"/>
              <a:gd name="connsiteX32" fmla="*/ 4032245 w 12093677"/>
              <a:gd name="connsiteY32" fmla="*/ 469565 h 6774426"/>
              <a:gd name="connsiteX33" fmla="*/ 4067064 w 12093677"/>
              <a:gd name="connsiteY33" fmla="*/ 434746 h 6774426"/>
              <a:gd name="connsiteX34" fmla="*/ 4032245 w 12093677"/>
              <a:gd name="connsiteY34" fmla="*/ 399927 h 6774426"/>
              <a:gd name="connsiteX35" fmla="*/ 4117138 w 12093677"/>
              <a:gd name="connsiteY35" fmla="*/ 399927 h 6774426"/>
              <a:gd name="connsiteX36" fmla="*/ 4082319 w 12093677"/>
              <a:gd name="connsiteY36" fmla="*/ 434746 h 6774426"/>
              <a:gd name="connsiteX37" fmla="*/ 4117138 w 12093677"/>
              <a:gd name="connsiteY37" fmla="*/ 469565 h 6774426"/>
              <a:gd name="connsiteX38" fmla="*/ 4151956 w 12093677"/>
              <a:gd name="connsiteY38" fmla="*/ 434746 h 6774426"/>
              <a:gd name="connsiteX39" fmla="*/ 4117138 w 12093677"/>
              <a:gd name="connsiteY39" fmla="*/ 399927 h 6774426"/>
              <a:gd name="connsiteX40" fmla="*/ 4202030 w 12093677"/>
              <a:gd name="connsiteY40" fmla="*/ 399927 h 6774426"/>
              <a:gd name="connsiteX41" fmla="*/ 4167211 w 12093677"/>
              <a:gd name="connsiteY41" fmla="*/ 434746 h 6774426"/>
              <a:gd name="connsiteX42" fmla="*/ 4202030 w 12093677"/>
              <a:gd name="connsiteY42" fmla="*/ 469565 h 6774426"/>
              <a:gd name="connsiteX43" fmla="*/ 4236849 w 12093677"/>
              <a:gd name="connsiteY43" fmla="*/ 434746 h 6774426"/>
              <a:gd name="connsiteX44" fmla="*/ 4202030 w 12093677"/>
              <a:gd name="connsiteY44" fmla="*/ 399927 h 6774426"/>
              <a:gd name="connsiteX45" fmla="*/ 4286923 w 12093677"/>
              <a:gd name="connsiteY45" fmla="*/ 399927 h 6774426"/>
              <a:gd name="connsiteX46" fmla="*/ 4252104 w 12093677"/>
              <a:gd name="connsiteY46" fmla="*/ 434746 h 6774426"/>
              <a:gd name="connsiteX47" fmla="*/ 4286923 w 12093677"/>
              <a:gd name="connsiteY47" fmla="*/ 469565 h 6774426"/>
              <a:gd name="connsiteX48" fmla="*/ 4321742 w 12093677"/>
              <a:gd name="connsiteY48" fmla="*/ 434746 h 6774426"/>
              <a:gd name="connsiteX49" fmla="*/ 4286923 w 12093677"/>
              <a:gd name="connsiteY49" fmla="*/ 399927 h 6774426"/>
              <a:gd name="connsiteX50" fmla="*/ 4371815 w 12093677"/>
              <a:gd name="connsiteY50" fmla="*/ 399927 h 6774426"/>
              <a:gd name="connsiteX51" fmla="*/ 4336997 w 12093677"/>
              <a:gd name="connsiteY51" fmla="*/ 434746 h 6774426"/>
              <a:gd name="connsiteX52" fmla="*/ 4371815 w 12093677"/>
              <a:gd name="connsiteY52" fmla="*/ 469565 h 6774426"/>
              <a:gd name="connsiteX53" fmla="*/ 4406634 w 12093677"/>
              <a:gd name="connsiteY53" fmla="*/ 434746 h 6774426"/>
              <a:gd name="connsiteX54" fmla="*/ 4371815 w 12093677"/>
              <a:gd name="connsiteY54" fmla="*/ 399927 h 6774426"/>
              <a:gd name="connsiteX55" fmla="*/ 4456708 w 12093677"/>
              <a:gd name="connsiteY55" fmla="*/ 399927 h 6774426"/>
              <a:gd name="connsiteX56" fmla="*/ 4421889 w 12093677"/>
              <a:gd name="connsiteY56" fmla="*/ 434746 h 6774426"/>
              <a:gd name="connsiteX57" fmla="*/ 4456708 w 12093677"/>
              <a:gd name="connsiteY57" fmla="*/ 469565 h 6774426"/>
              <a:gd name="connsiteX58" fmla="*/ 4491526 w 12093677"/>
              <a:gd name="connsiteY58" fmla="*/ 434746 h 6774426"/>
              <a:gd name="connsiteX59" fmla="*/ 4456708 w 12093677"/>
              <a:gd name="connsiteY59" fmla="*/ 399927 h 6774426"/>
              <a:gd name="connsiteX60" fmla="*/ 4541600 w 12093677"/>
              <a:gd name="connsiteY60" fmla="*/ 399927 h 6774426"/>
              <a:gd name="connsiteX61" fmla="*/ 4506781 w 12093677"/>
              <a:gd name="connsiteY61" fmla="*/ 434746 h 6774426"/>
              <a:gd name="connsiteX62" fmla="*/ 4541600 w 12093677"/>
              <a:gd name="connsiteY62" fmla="*/ 469565 h 6774426"/>
              <a:gd name="connsiteX63" fmla="*/ 4576419 w 12093677"/>
              <a:gd name="connsiteY63" fmla="*/ 434746 h 6774426"/>
              <a:gd name="connsiteX64" fmla="*/ 4541600 w 12093677"/>
              <a:gd name="connsiteY64" fmla="*/ 399927 h 6774426"/>
              <a:gd name="connsiteX65" fmla="*/ 4626493 w 12093677"/>
              <a:gd name="connsiteY65" fmla="*/ 399927 h 6774426"/>
              <a:gd name="connsiteX66" fmla="*/ 4591674 w 12093677"/>
              <a:gd name="connsiteY66" fmla="*/ 434746 h 6774426"/>
              <a:gd name="connsiteX67" fmla="*/ 4626493 w 12093677"/>
              <a:gd name="connsiteY67" fmla="*/ 469565 h 6774426"/>
              <a:gd name="connsiteX68" fmla="*/ 4661312 w 12093677"/>
              <a:gd name="connsiteY68" fmla="*/ 434746 h 6774426"/>
              <a:gd name="connsiteX69" fmla="*/ 4626493 w 12093677"/>
              <a:gd name="connsiteY69" fmla="*/ 399927 h 6774426"/>
              <a:gd name="connsiteX70" fmla="*/ 5050955 w 12093677"/>
              <a:gd name="connsiteY70" fmla="*/ 399927 h 6774426"/>
              <a:gd name="connsiteX71" fmla="*/ 5016137 w 12093677"/>
              <a:gd name="connsiteY71" fmla="*/ 434746 h 6774426"/>
              <a:gd name="connsiteX72" fmla="*/ 5050955 w 12093677"/>
              <a:gd name="connsiteY72" fmla="*/ 469565 h 6774426"/>
              <a:gd name="connsiteX73" fmla="*/ 5085774 w 12093677"/>
              <a:gd name="connsiteY73" fmla="*/ 434746 h 6774426"/>
              <a:gd name="connsiteX74" fmla="*/ 5050955 w 12093677"/>
              <a:gd name="connsiteY74" fmla="*/ 399927 h 6774426"/>
              <a:gd name="connsiteX75" fmla="*/ 5135848 w 12093677"/>
              <a:gd name="connsiteY75" fmla="*/ 399927 h 6774426"/>
              <a:gd name="connsiteX76" fmla="*/ 5101029 w 12093677"/>
              <a:gd name="connsiteY76" fmla="*/ 434746 h 6774426"/>
              <a:gd name="connsiteX77" fmla="*/ 5135848 w 12093677"/>
              <a:gd name="connsiteY77" fmla="*/ 469565 h 6774426"/>
              <a:gd name="connsiteX78" fmla="*/ 5170666 w 12093677"/>
              <a:gd name="connsiteY78" fmla="*/ 434746 h 6774426"/>
              <a:gd name="connsiteX79" fmla="*/ 5135848 w 12093677"/>
              <a:gd name="connsiteY79" fmla="*/ 399927 h 6774426"/>
              <a:gd name="connsiteX80" fmla="*/ 5305633 w 12093677"/>
              <a:gd name="connsiteY80" fmla="*/ 399927 h 6774426"/>
              <a:gd name="connsiteX81" fmla="*/ 5270814 w 12093677"/>
              <a:gd name="connsiteY81" fmla="*/ 434746 h 6774426"/>
              <a:gd name="connsiteX82" fmla="*/ 5305633 w 12093677"/>
              <a:gd name="connsiteY82" fmla="*/ 469565 h 6774426"/>
              <a:gd name="connsiteX83" fmla="*/ 5340452 w 12093677"/>
              <a:gd name="connsiteY83" fmla="*/ 434746 h 6774426"/>
              <a:gd name="connsiteX84" fmla="*/ 5305633 w 12093677"/>
              <a:gd name="connsiteY84" fmla="*/ 399927 h 6774426"/>
              <a:gd name="connsiteX85" fmla="*/ 7597755 w 12093677"/>
              <a:gd name="connsiteY85" fmla="*/ 399927 h 6774426"/>
              <a:gd name="connsiteX86" fmla="*/ 7562930 w 12093677"/>
              <a:gd name="connsiteY86" fmla="*/ 434746 h 6774426"/>
              <a:gd name="connsiteX87" fmla="*/ 7597755 w 12093677"/>
              <a:gd name="connsiteY87" fmla="*/ 469565 h 6774426"/>
              <a:gd name="connsiteX88" fmla="*/ 7632568 w 12093677"/>
              <a:gd name="connsiteY88" fmla="*/ 434746 h 6774426"/>
              <a:gd name="connsiteX89" fmla="*/ 7597755 w 12093677"/>
              <a:gd name="connsiteY89" fmla="*/ 399927 h 6774426"/>
              <a:gd name="connsiteX90" fmla="*/ 3522884 w 12093677"/>
              <a:gd name="connsiteY90" fmla="*/ 484788 h 6774426"/>
              <a:gd name="connsiteX91" fmla="*/ 3488065 w 12093677"/>
              <a:gd name="connsiteY91" fmla="*/ 519607 h 6774426"/>
              <a:gd name="connsiteX92" fmla="*/ 3522884 w 12093677"/>
              <a:gd name="connsiteY92" fmla="*/ 554425 h 6774426"/>
              <a:gd name="connsiteX93" fmla="*/ 3557703 w 12093677"/>
              <a:gd name="connsiteY93" fmla="*/ 519607 h 6774426"/>
              <a:gd name="connsiteX94" fmla="*/ 3522884 w 12093677"/>
              <a:gd name="connsiteY94" fmla="*/ 484788 h 6774426"/>
              <a:gd name="connsiteX95" fmla="*/ 3692669 w 12093677"/>
              <a:gd name="connsiteY95" fmla="*/ 484788 h 6774426"/>
              <a:gd name="connsiteX96" fmla="*/ 3657850 w 12093677"/>
              <a:gd name="connsiteY96" fmla="*/ 519607 h 6774426"/>
              <a:gd name="connsiteX97" fmla="*/ 3692669 w 12093677"/>
              <a:gd name="connsiteY97" fmla="*/ 554425 h 6774426"/>
              <a:gd name="connsiteX98" fmla="*/ 3727488 w 12093677"/>
              <a:gd name="connsiteY98" fmla="*/ 519607 h 6774426"/>
              <a:gd name="connsiteX99" fmla="*/ 3692669 w 12093677"/>
              <a:gd name="connsiteY99" fmla="*/ 484788 h 6774426"/>
              <a:gd name="connsiteX100" fmla="*/ 3947353 w 12093677"/>
              <a:gd name="connsiteY100" fmla="*/ 484788 h 6774426"/>
              <a:gd name="connsiteX101" fmla="*/ 3912534 w 12093677"/>
              <a:gd name="connsiteY101" fmla="*/ 519607 h 6774426"/>
              <a:gd name="connsiteX102" fmla="*/ 3947353 w 12093677"/>
              <a:gd name="connsiteY102" fmla="*/ 554425 h 6774426"/>
              <a:gd name="connsiteX103" fmla="*/ 3982172 w 12093677"/>
              <a:gd name="connsiteY103" fmla="*/ 519607 h 6774426"/>
              <a:gd name="connsiteX104" fmla="*/ 3947353 w 12093677"/>
              <a:gd name="connsiteY104" fmla="*/ 484788 h 6774426"/>
              <a:gd name="connsiteX105" fmla="*/ 4032245 w 12093677"/>
              <a:gd name="connsiteY105" fmla="*/ 484788 h 6774426"/>
              <a:gd name="connsiteX106" fmla="*/ 3997427 w 12093677"/>
              <a:gd name="connsiteY106" fmla="*/ 519607 h 6774426"/>
              <a:gd name="connsiteX107" fmla="*/ 4032245 w 12093677"/>
              <a:gd name="connsiteY107" fmla="*/ 554425 h 6774426"/>
              <a:gd name="connsiteX108" fmla="*/ 4067064 w 12093677"/>
              <a:gd name="connsiteY108" fmla="*/ 519607 h 6774426"/>
              <a:gd name="connsiteX109" fmla="*/ 4032245 w 12093677"/>
              <a:gd name="connsiteY109" fmla="*/ 484788 h 6774426"/>
              <a:gd name="connsiteX110" fmla="*/ 4371815 w 12093677"/>
              <a:gd name="connsiteY110" fmla="*/ 484788 h 6774426"/>
              <a:gd name="connsiteX111" fmla="*/ 4336997 w 12093677"/>
              <a:gd name="connsiteY111" fmla="*/ 519607 h 6774426"/>
              <a:gd name="connsiteX112" fmla="*/ 4371815 w 12093677"/>
              <a:gd name="connsiteY112" fmla="*/ 554425 h 6774426"/>
              <a:gd name="connsiteX113" fmla="*/ 4406634 w 12093677"/>
              <a:gd name="connsiteY113" fmla="*/ 519607 h 6774426"/>
              <a:gd name="connsiteX114" fmla="*/ 4371815 w 12093677"/>
              <a:gd name="connsiteY114" fmla="*/ 484788 h 6774426"/>
              <a:gd name="connsiteX115" fmla="*/ 4456708 w 12093677"/>
              <a:gd name="connsiteY115" fmla="*/ 484788 h 6774426"/>
              <a:gd name="connsiteX116" fmla="*/ 4421889 w 12093677"/>
              <a:gd name="connsiteY116" fmla="*/ 519607 h 6774426"/>
              <a:gd name="connsiteX117" fmla="*/ 4456708 w 12093677"/>
              <a:gd name="connsiteY117" fmla="*/ 554425 h 6774426"/>
              <a:gd name="connsiteX118" fmla="*/ 4491526 w 12093677"/>
              <a:gd name="connsiteY118" fmla="*/ 519607 h 6774426"/>
              <a:gd name="connsiteX119" fmla="*/ 4456708 w 12093677"/>
              <a:gd name="connsiteY119" fmla="*/ 484788 h 6774426"/>
              <a:gd name="connsiteX120" fmla="*/ 4711385 w 12093677"/>
              <a:gd name="connsiteY120" fmla="*/ 484788 h 6774426"/>
              <a:gd name="connsiteX121" fmla="*/ 4676567 w 12093677"/>
              <a:gd name="connsiteY121" fmla="*/ 519607 h 6774426"/>
              <a:gd name="connsiteX122" fmla="*/ 4711385 w 12093677"/>
              <a:gd name="connsiteY122" fmla="*/ 554425 h 6774426"/>
              <a:gd name="connsiteX123" fmla="*/ 4746204 w 12093677"/>
              <a:gd name="connsiteY123" fmla="*/ 519607 h 6774426"/>
              <a:gd name="connsiteX124" fmla="*/ 4711385 w 12093677"/>
              <a:gd name="connsiteY124" fmla="*/ 484788 h 6774426"/>
              <a:gd name="connsiteX125" fmla="*/ 4881170 w 12093677"/>
              <a:gd name="connsiteY125" fmla="*/ 484788 h 6774426"/>
              <a:gd name="connsiteX126" fmla="*/ 4846351 w 12093677"/>
              <a:gd name="connsiteY126" fmla="*/ 519607 h 6774426"/>
              <a:gd name="connsiteX127" fmla="*/ 4881170 w 12093677"/>
              <a:gd name="connsiteY127" fmla="*/ 554425 h 6774426"/>
              <a:gd name="connsiteX128" fmla="*/ 4915989 w 12093677"/>
              <a:gd name="connsiteY128" fmla="*/ 519607 h 6774426"/>
              <a:gd name="connsiteX129" fmla="*/ 4881170 w 12093677"/>
              <a:gd name="connsiteY129" fmla="*/ 484788 h 6774426"/>
              <a:gd name="connsiteX130" fmla="*/ 5050955 w 12093677"/>
              <a:gd name="connsiteY130" fmla="*/ 484788 h 6774426"/>
              <a:gd name="connsiteX131" fmla="*/ 5016137 w 12093677"/>
              <a:gd name="connsiteY131" fmla="*/ 519607 h 6774426"/>
              <a:gd name="connsiteX132" fmla="*/ 5050955 w 12093677"/>
              <a:gd name="connsiteY132" fmla="*/ 554425 h 6774426"/>
              <a:gd name="connsiteX133" fmla="*/ 5085774 w 12093677"/>
              <a:gd name="connsiteY133" fmla="*/ 519607 h 6774426"/>
              <a:gd name="connsiteX134" fmla="*/ 5050955 w 12093677"/>
              <a:gd name="connsiteY134" fmla="*/ 484788 h 6774426"/>
              <a:gd name="connsiteX135" fmla="*/ 5135848 w 12093677"/>
              <a:gd name="connsiteY135" fmla="*/ 484788 h 6774426"/>
              <a:gd name="connsiteX136" fmla="*/ 5101029 w 12093677"/>
              <a:gd name="connsiteY136" fmla="*/ 519607 h 6774426"/>
              <a:gd name="connsiteX137" fmla="*/ 5135848 w 12093677"/>
              <a:gd name="connsiteY137" fmla="*/ 554425 h 6774426"/>
              <a:gd name="connsiteX138" fmla="*/ 5170666 w 12093677"/>
              <a:gd name="connsiteY138" fmla="*/ 519607 h 6774426"/>
              <a:gd name="connsiteX139" fmla="*/ 5135848 w 12093677"/>
              <a:gd name="connsiteY139" fmla="*/ 484788 h 6774426"/>
              <a:gd name="connsiteX140" fmla="*/ 5220740 w 12093677"/>
              <a:gd name="connsiteY140" fmla="*/ 484788 h 6774426"/>
              <a:gd name="connsiteX141" fmla="*/ 5185921 w 12093677"/>
              <a:gd name="connsiteY141" fmla="*/ 519607 h 6774426"/>
              <a:gd name="connsiteX142" fmla="*/ 5220740 w 12093677"/>
              <a:gd name="connsiteY142" fmla="*/ 554425 h 6774426"/>
              <a:gd name="connsiteX143" fmla="*/ 5255559 w 12093677"/>
              <a:gd name="connsiteY143" fmla="*/ 519607 h 6774426"/>
              <a:gd name="connsiteX144" fmla="*/ 5220740 w 12093677"/>
              <a:gd name="connsiteY144" fmla="*/ 484788 h 6774426"/>
              <a:gd name="connsiteX145" fmla="*/ 5305633 w 12093677"/>
              <a:gd name="connsiteY145" fmla="*/ 484788 h 6774426"/>
              <a:gd name="connsiteX146" fmla="*/ 5270814 w 12093677"/>
              <a:gd name="connsiteY146" fmla="*/ 519607 h 6774426"/>
              <a:gd name="connsiteX147" fmla="*/ 5305633 w 12093677"/>
              <a:gd name="connsiteY147" fmla="*/ 554425 h 6774426"/>
              <a:gd name="connsiteX148" fmla="*/ 5340452 w 12093677"/>
              <a:gd name="connsiteY148" fmla="*/ 519607 h 6774426"/>
              <a:gd name="connsiteX149" fmla="*/ 5305633 w 12093677"/>
              <a:gd name="connsiteY149" fmla="*/ 484788 h 6774426"/>
              <a:gd name="connsiteX150" fmla="*/ 5390525 w 12093677"/>
              <a:gd name="connsiteY150" fmla="*/ 484788 h 6774426"/>
              <a:gd name="connsiteX151" fmla="*/ 5355707 w 12093677"/>
              <a:gd name="connsiteY151" fmla="*/ 519607 h 6774426"/>
              <a:gd name="connsiteX152" fmla="*/ 5390525 w 12093677"/>
              <a:gd name="connsiteY152" fmla="*/ 554425 h 6774426"/>
              <a:gd name="connsiteX153" fmla="*/ 5425344 w 12093677"/>
              <a:gd name="connsiteY153" fmla="*/ 519607 h 6774426"/>
              <a:gd name="connsiteX154" fmla="*/ 5390525 w 12093677"/>
              <a:gd name="connsiteY154" fmla="*/ 484788 h 6774426"/>
              <a:gd name="connsiteX155" fmla="*/ 7003483 w 12093677"/>
              <a:gd name="connsiteY155" fmla="*/ 484788 h 6774426"/>
              <a:gd name="connsiteX156" fmla="*/ 6968657 w 12093677"/>
              <a:gd name="connsiteY156" fmla="*/ 519607 h 6774426"/>
              <a:gd name="connsiteX157" fmla="*/ 7003483 w 12093677"/>
              <a:gd name="connsiteY157" fmla="*/ 554425 h 6774426"/>
              <a:gd name="connsiteX158" fmla="*/ 7038295 w 12093677"/>
              <a:gd name="connsiteY158" fmla="*/ 519607 h 6774426"/>
              <a:gd name="connsiteX159" fmla="*/ 7003483 w 12093677"/>
              <a:gd name="connsiteY159" fmla="*/ 484788 h 6774426"/>
              <a:gd name="connsiteX160" fmla="*/ 7682649 w 12093677"/>
              <a:gd name="connsiteY160" fmla="*/ 484788 h 6774426"/>
              <a:gd name="connsiteX161" fmla="*/ 7647823 w 12093677"/>
              <a:gd name="connsiteY161" fmla="*/ 519607 h 6774426"/>
              <a:gd name="connsiteX162" fmla="*/ 7682649 w 12093677"/>
              <a:gd name="connsiteY162" fmla="*/ 554425 h 6774426"/>
              <a:gd name="connsiteX163" fmla="*/ 7717461 w 12093677"/>
              <a:gd name="connsiteY163" fmla="*/ 519607 h 6774426"/>
              <a:gd name="connsiteX164" fmla="*/ 7682649 w 12093677"/>
              <a:gd name="connsiteY164" fmla="*/ 484788 h 6774426"/>
              <a:gd name="connsiteX165" fmla="*/ 7767541 w 12093677"/>
              <a:gd name="connsiteY165" fmla="*/ 484788 h 6774426"/>
              <a:gd name="connsiteX166" fmla="*/ 7732716 w 12093677"/>
              <a:gd name="connsiteY166" fmla="*/ 519607 h 6774426"/>
              <a:gd name="connsiteX167" fmla="*/ 7767541 w 12093677"/>
              <a:gd name="connsiteY167" fmla="*/ 554425 h 6774426"/>
              <a:gd name="connsiteX168" fmla="*/ 7802353 w 12093677"/>
              <a:gd name="connsiteY168" fmla="*/ 519607 h 6774426"/>
              <a:gd name="connsiteX169" fmla="*/ 7767541 w 12093677"/>
              <a:gd name="connsiteY169" fmla="*/ 484788 h 6774426"/>
              <a:gd name="connsiteX170" fmla="*/ 8956035 w 12093677"/>
              <a:gd name="connsiteY170" fmla="*/ 484788 h 6774426"/>
              <a:gd name="connsiteX171" fmla="*/ 8921210 w 12093677"/>
              <a:gd name="connsiteY171" fmla="*/ 519607 h 6774426"/>
              <a:gd name="connsiteX172" fmla="*/ 8956035 w 12093677"/>
              <a:gd name="connsiteY172" fmla="*/ 554425 h 6774426"/>
              <a:gd name="connsiteX173" fmla="*/ 8990848 w 12093677"/>
              <a:gd name="connsiteY173" fmla="*/ 519607 h 6774426"/>
              <a:gd name="connsiteX174" fmla="*/ 8956035 w 12093677"/>
              <a:gd name="connsiteY174" fmla="*/ 484788 h 6774426"/>
              <a:gd name="connsiteX175" fmla="*/ 9125821 w 12093677"/>
              <a:gd name="connsiteY175" fmla="*/ 484788 h 6774426"/>
              <a:gd name="connsiteX176" fmla="*/ 9090996 w 12093677"/>
              <a:gd name="connsiteY176" fmla="*/ 519607 h 6774426"/>
              <a:gd name="connsiteX177" fmla="*/ 9125821 w 12093677"/>
              <a:gd name="connsiteY177" fmla="*/ 554425 h 6774426"/>
              <a:gd name="connsiteX178" fmla="*/ 9160633 w 12093677"/>
              <a:gd name="connsiteY178" fmla="*/ 519607 h 6774426"/>
              <a:gd name="connsiteX179" fmla="*/ 9125821 w 12093677"/>
              <a:gd name="connsiteY179" fmla="*/ 484788 h 6774426"/>
              <a:gd name="connsiteX180" fmla="*/ 3183314 w 12093677"/>
              <a:gd name="connsiteY180" fmla="*/ 569648 h 6774426"/>
              <a:gd name="connsiteX181" fmla="*/ 3148495 w 12093677"/>
              <a:gd name="connsiteY181" fmla="*/ 604466 h 6774426"/>
              <a:gd name="connsiteX182" fmla="*/ 3183314 w 12093677"/>
              <a:gd name="connsiteY182" fmla="*/ 639285 h 6774426"/>
              <a:gd name="connsiteX183" fmla="*/ 3218133 w 12093677"/>
              <a:gd name="connsiteY183" fmla="*/ 604466 h 6774426"/>
              <a:gd name="connsiteX184" fmla="*/ 3183314 w 12093677"/>
              <a:gd name="connsiteY184" fmla="*/ 569648 h 6774426"/>
              <a:gd name="connsiteX185" fmla="*/ 3268206 w 12093677"/>
              <a:gd name="connsiteY185" fmla="*/ 569648 h 6774426"/>
              <a:gd name="connsiteX186" fmla="*/ 3233387 w 12093677"/>
              <a:gd name="connsiteY186" fmla="*/ 604466 h 6774426"/>
              <a:gd name="connsiteX187" fmla="*/ 3268206 w 12093677"/>
              <a:gd name="connsiteY187" fmla="*/ 639285 h 6774426"/>
              <a:gd name="connsiteX188" fmla="*/ 3303025 w 12093677"/>
              <a:gd name="connsiteY188" fmla="*/ 604466 h 6774426"/>
              <a:gd name="connsiteX189" fmla="*/ 3268206 w 12093677"/>
              <a:gd name="connsiteY189" fmla="*/ 569648 h 6774426"/>
              <a:gd name="connsiteX190" fmla="*/ 3437992 w 12093677"/>
              <a:gd name="connsiteY190" fmla="*/ 569648 h 6774426"/>
              <a:gd name="connsiteX191" fmla="*/ 3403173 w 12093677"/>
              <a:gd name="connsiteY191" fmla="*/ 604466 h 6774426"/>
              <a:gd name="connsiteX192" fmla="*/ 3437992 w 12093677"/>
              <a:gd name="connsiteY192" fmla="*/ 639285 h 6774426"/>
              <a:gd name="connsiteX193" fmla="*/ 3472810 w 12093677"/>
              <a:gd name="connsiteY193" fmla="*/ 604466 h 6774426"/>
              <a:gd name="connsiteX194" fmla="*/ 3437992 w 12093677"/>
              <a:gd name="connsiteY194" fmla="*/ 569648 h 6774426"/>
              <a:gd name="connsiteX195" fmla="*/ 3692669 w 12093677"/>
              <a:gd name="connsiteY195" fmla="*/ 569648 h 6774426"/>
              <a:gd name="connsiteX196" fmla="*/ 3657850 w 12093677"/>
              <a:gd name="connsiteY196" fmla="*/ 604466 h 6774426"/>
              <a:gd name="connsiteX197" fmla="*/ 3692669 w 12093677"/>
              <a:gd name="connsiteY197" fmla="*/ 639285 h 6774426"/>
              <a:gd name="connsiteX198" fmla="*/ 3727488 w 12093677"/>
              <a:gd name="connsiteY198" fmla="*/ 604466 h 6774426"/>
              <a:gd name="connsiteX199" fmla="*/ 3692669 w 12093677"/>
              <a:gd name="connsiteY199" fmla="*/ 569648 h 6774426"/>
              <a:gd name="connsiteX200" fmla="*/ 3947353 w 12093677"/>
              <a:gd name="connsiteY200" fmla="*/ 569648 h 6774426"/>
              <a:gd name="connsiteX201" fmla="*/ 3912534 w 12093677"/>
              <a:gd name="connsiteY201" fmla="*/ 604466 h 6774426"/>
              <a:gd name="connsiteX202" fmla="*/ 3947353 w 12093677"/>
              <a:gd name="connsiteY202" fmla="*/ 639285 h 6774426"/>
              <a:gd name="connsiteX203" fmla="*/ 3982172 w 12093677"/>
              <a:gd name="connsiteY203" fmla="*/ 604466 h 6774426"/>
              <a:gd name="connsiteX204" fmla="*/ 3947353 w 12093677"/>
              <a:gd name="connsiteY204" fmla="*/ 569648 h 6774426"/>
              <a:gd name="connsiteX205" fmla="*/ 4117138 w 12093677"/>
              <a:gd name="connsiteY205" fmla="*/ 569648 h 6774426"/>
              <a:gd name="connsiteX206" fmla="*/ 4082319 w 12093677"/>
              <a:gd name="connsiteY206" fmla="*/ 604466 h 6774426"/>
              <a:gd name="connsiteX207" fmla="*/ 4117138 w 12093677"/>
              <a:gd name="connsiteY207" fmla="*/ 639285 h 6774426"/>
              <a:gd name="connsiteX208" fmla="*/ 4151956 w 12093677"/>
              <a:gd name="connsiteY208" fmla="*/ 604466 h 6774426"/>
              <a:gd name="connsiteX209" fmla="*/ 4117138 w 12093677"/>
              <a:gd name="connsiteY209" fmla="*/ 569648 h 6774426"/>
              <a:gd name="connsiteX210" fmla="*/ 4202030 w 12093677"/>
              <a:gd name="connsiteY210" fmla="*/ 569648 h 6774426"/>
              <a:gd name="connsiteX211" fmla="*/ 4167211 w 12093677"/>
              <a:gd name="connsiteY211" fmla="*/ 604466 h 6774426"/>
              <a:gd name="connsiteX212" fmla="*/ 4202030 w 12093677"/>
              <a:gd name="connsiteY212" fmla="*/ 639285 h 6774426"/>
              <a:gd name="connsiteX213" fmla="*/ 4236849 w 12093677"/>
              <a:gd name="connsiteY213" fmla="*/ 604466 h 6774426"/>
              <a:gd name="connsiteX214" fmla="*/ 4202030 w 12093677"/>
              <a:gd name="connsiteY214" fmla="*/ 569648 h 6774426"/>
              <a:gd name="connsiteX215" fmla="*/ 4286923 w 12093677"/>
              <a:gd name="connsiteY215" fmla="*/ 569648 h 6774426"/>
              <a:gd name="connsiteX216" fmla="*/ 4252104 w 12093677"/>
              <a:gd name="connsiteY216" fmla="*/ 604466 h 6774426"/>
              <a:gd name="connsiteX217" fmla="*/ 4286923 w 12093677"/>
              <a:gd name="connsiteY217" fmla="*/ 639285 h 6774426"/>
              <a:gd name="connsiteX218" fmla="*/ 4321742 w 12093677"/>
              <a:gd name="connsiteY218" fmla="*/ 604466 h 6774426"/>
              <a:gd name="connsiteX219" fmla="*/ 4286923 w 12093677"/>
              <a:gd name="connsiteY219" fmla="*/ 569648 h 6774426"/>
              <a:gd name="connsiteX220" fmla="*/ 4371815 w 12093677"/>
              <a:gd name="connsiteY220" fmla="*/ 569648 h 6774426"/>
              <a:gd name="connsiteX221" fmla="*/ 4336997 w 12093677"/>
              <a:gd name="connsiteY221" fmla="*/ 604466 h 6774426"/>
              <a:gd name="connsiteX222" fmla="*/ 4371815 w 12093677"/>
              <a:gd name="connsiteY222" fmla="*/ 639285 h 6774426"/>
              <a:gd name="connsiteX223" fmla="*/ 4406634 w 12093677"/>
              <a:gd name="connsiteY223" fmla="*/ 604466 h 6774426"/>
              <a:gd name="connsiteX224" fmla="*/ 4371815 w 12093677"/>
              <a:gd name="connsiteY224" fmla="*/ 569648 h 6774426"/>
              <a:gd name="connsiteX225" fmla="*/ 4541600 w 12093677"/>
              <a:gd name="connsiteY225" fmla="*/ 569648 h 6774426"/>
              <a:gd name="connsiteX226" fmla="*/ 4506781 w 12093677"/>
              <a:gd name="connsiteY226" fmla="*/ 604466 h 6774426"/>
              <a:gd name="connsiteX227" fmla="*/ 4541600 w 12093677"/>
              <a:gd name="connsiteY227" fmla="*/ 639285 h 6774426"/>
              <a:gd name="connsiteX228" fmla="*/ 4576419 w 12093677"/>
              <a:gd name="connsiteY228" fmla="*/ 604466 h 6774426"/>
              <a:gd name="connsiteX229" fmla="*/ 4541600 w 12093677"/>
              <a:gd name="connsiteY229" fmla="*/ 569648 h 6774426"/>
              <a:gd name="connsiteX230" fmla="*/ 4626493 w 12093677"/>
              <a:gd name="connsiteY230" fmla="*/ 569648 h 6774426"/>
              <a:gd name="connsiteX231" fmla="*/ 4591674 w 12093677"/>
              <a:gd name="connsiteY231" fmla="*/ 604466 h 6774426"/>
              <a:gd name="connsiteX232" fmla="*/ 4626493 w 12093677"/>
              <a:gd name="connsiteY232" fmla="*/ 639285 h 6774426"/>
              <a:gd name="connsiteX233" fmla="*/ 4661312 w 12093677"/>
              <a:gd name="connsiteY233" fmla="*/ 604466 h 6774426"/>
              <a:gd name="connsiteX234" fmla="*/ 4626493 w 12093677"/>
              <a:gd name="connsiteY234" fmla="*/ 569648 h 6774426"/>
              <a:gd name="connsiteX235" fmla="*/ 4711385 w 12093677"/>
              <a:gd name="connsiteY235" fmla="*/ 569648 h 6774426"/>
              <a:gd name="connsiteX236" fmla="*/ 4676567 w 12093677"/>
              <a:gd name="connsiteY236" fmla="*/ 604466 h 6774426"/>
              <a:gd name="connsiteX237" fmla="*/ 4711385 w 12093677"/>
              <a:gd name="connsiteY237" fmla="*/ 639285 h 6774426"/>
              <a:gd name="connsiteX238" fmla="*/ 4746204 w 12093677"/>
              <a:gd name="connsiteY238" fmla="*/ 604466 h 6774426"/>
              <a:gd name="connsiteX239" fmla="*/ 4711385 w 12093677"/>
              <a:gd name="connsiteY239" fmla="*/ 569648 h 6774426"/>
              <a:gd name="connsiteX240" fmla="*/ 4796278 w 12093677"/>
              <a:gd name="connsiteY240" fmla="*/ 569648 h 6774426"/>
              <a:gd name="connsiteX241" fmla="*/ 4761459 w 12093677"/>
              <a:gd name="connsiteY241" fmla="*/ 604466 h 6774426"/>
              <a:gd name="connsiteX242" fmla="*/ 4796278 w 12093677"/>
              <a:gd name="connsiteY242" fmla="*/ 639285 h 6774426"/>
              <a:gd name="connsiteX243" fmla="*/ 4831096 w 12093677"/>
              <a:gd name="connsiteY243" fmla="*/ 604466 h 6774426"/>
              <a:gd name="connsiteX244" fmla="*/ 4796278 w 12093677"/>
              <a:gd name="connsiteY244" fmla="*/ 569648 h 6774426"/>
              <a:gd name="connsiteX245" fmla="*/ 4881170 w 12093677"/>
              <a:gd name="connsiteY245" fmla="*/ 569648 h 6774426"/>
              <a:gd name="connsiteX246" fmla="*/ 4846351 w 12093677"/>
              <a:gd name="connsiteY246" fmla="*/ 604466 h 6774426"/>
              <a:gd name="connsiteX247" fmla="*/ 4881170 w 12093677"/>
              <a:gd name="connsiteY247" fmla="*/ 639285 h 6774426"/>
              <a:gd name="connsiteX248" fmla="*/ 4915989 w 12093677"/>
              <a:gd name="connsiteY248" fmla="*/ 604466 h 6774426"/>
              <a:gd name="connsiteX249" fmla="*/ 4881170 w 12093677"/>
              <a:gd name="connsiteY249" fmla="*/ 569648 h 6774426"/>
              <a:gd name="connsiteX250" fmla="*/ 4966063 w 12093677"/>
              <a:gd name="connsiteY250" fmla="*/ 569648 h 6774426"/>
              <a:gd name="connsiteX251" fmla="*/ 4931244 w 12093677"/>
              <a:gd name="connsiteY251" fmla="*/ 604466 h 6774426"/>
              <a:gd name="connsiteX252" fmla="*/ 4966063 w 12093677"/>
              <a:gd name="connsiteY252" fmla="*/ 639285 h 6774426"/>
              <a:gd name="connsiteX253" fmla="*/ 5000882 w 12093677"/>
              <a:gd name="connsiteY253" fmla="*/ 604466 h 6774426"/>
              <a:gd name="connsiteX254" fmla="*/ 4966063 w 12093677"/>
              <a:gd name="connsiteY254" fmla="*/ 569648 h 6774426"/>
              <a:gd name="connsiteX255" fmla="*/ 5050955 w 12093677"/>
              <a:gd name="connsiteY255" fmla="*/ 569648 h 6774426"/>
              <a:gd name="connsiteX256" fmla="*/ 5016137 w 12093677"/>
              <a:gd name="connsiteY256" fmla="*/ 604466 h 6774426"/>
              <a:gd name="connsiteX257" fmla="*/ 5050955 w 12093677"/>
              <a:gd name="connsiteY257" fmla="*/ 639285 h 6774426"/>
              <a:gd name="connsiteX258" fmla="*/ 5085774 w 12093677"/>
              <a:gd name="connsiteY258" fmla="*/ 604466 h 6774426"/>
              <a:gd name="connsiteX259" fmla="*/ 5050955 w 12093677"/>
              <a:gd name="connsiteY259" fmla="*/ 569648 h 6774426"/>
              <a:gd name="connsiteX260" fmla="*/ 5135848 w 12093677"/>
              <a:gd name="connsiteY260" fmla="*/ 569648 h 6774426"/>
              <a:gd name="connsiteX261" fmla="*/ 5101029 w 12093677"/>
              <a:gd name="connsiteY261" fmla="*/ 604466 h 6774426"/>
              <a:gd name="connsiteX262" fmla="*/ 5135848 w 12093677"/>
              <a:gd name="connsiteY262" fmla="*/ 639285 h 6774426"/>
              <a:gd name="connsiteX263" fmla="*/ 5170666 w 12093677"/>
              <a:gd name="connsiteY263" fmla="*/ 604466 h 6774426"/>
              <a:gd name="connsiteX264" fmla="*/ 5135848 w 12093677"/>
              <a:gd name="connsiteY264" fmla="*/ 569648 h 6774426"/>
              <a:gd name="connsiteX265" fmla="*/ 5220740 w 12093677"/>
              <a:gd name="connsiteY265" fmla="*/ 569648 h 6774426"/>
              <a:gd name="connsiteX266" fmla="*/ 5185921 w 12093677"/>
              <a:gd name="connsiteY266" fmla="*/ 604466 h 6774426"/>
              <a:gd name="connsiteX267" fmla="*/ 5220740 w 12093677"/>
              <a:gd name="connsiteY267" fmla="*/ 639285 h 6774426"/>
              <a:gd name="connsiteX268" fmla="*/ 5255559 w 12093677"/>
              <a:gd name="connsiteY268" fmla="*/ 604466 h 6774426"/>
              <a:gd name="connsiteX269" fmla="*/ 5220740 w 12093677"/>
              <a:gd name="connsiteY269" fmla="*/ 569648 h 6774426"/>
              <a:gd name="connsiteX270" fmla="*/ 5305633 w 12093677"/>
              <a:gd name="connsiteY270" fmla="*/ 569648 h 6774426"/>
              <a:gd name="connsiteX271" fmla="*/ 5270814 w 12093677"/>
              <a:gd name="connsiteY271" fmla="*/ 604466 h 6774426"/>
              <a:gd name="connsiteX272" fmla="*/ 5305633 w 12093677"/>
              <a:gd name="connsiteY272" fmla="*/ 639285 h 6774426"/>
              <a:gd name="connsiteX273" fmla="*/ 5340452 w 12093677"/>
              <a:gd name="connsiteY273" fmla="*/ 604466 h 6774426"/>
              <a:gd name="connsiteX274" fmla="*/ 5305633 w 12093677"/>
              <a:gd name="connsiteY274" fmla="*/ 569648 h 6774426"/>
              <a:gd name="connsiteX275" fmla="*/ 6918589 w 12093677"/>
              <a:gd name="connsiteY275" fmla="*/ 569648 h 6774426"/>
              <a:gd name="connsiteX276" fmla="*/ 6883764 w 12093677"/>
              <a:gd name="connsiteY276" fmla="*/ 604466 h 6774426"/>
              <a:gd name="connsiteX277" fmla="*/ 6918589 w 12093677"/>
              <a:gd name="connsiteY277" fmla="*/ 639285 h 6774426"/>
              <a:gd name="connsiteX278" fmla="*/ 6953402 w 12093677"/>
              <a:gd name="connsiteY278" fmla="*/ 604466 h 6774426"/>
              <a:gd name="connsiteX279" fmla="*/ 6918589 w 12093677"/>
              <a:gd name="connsiteY279" fmla="*/ 569648 h 6774426"/>
              <a:gd name="connsiteX280" fmla="*/ 7937325 w 12093677"/>
              <a:gd name="connsiteY280" fmla="*/ 569648 h 6774426"/>
              <a:gd name="connsiteX281" fmla="*/ 7902500 w 12093677"/>
              <a:gd name="connsiteY281" fmla="*/ 604466 h 6774426"/>
              <a:gd name="connsiteX282" fmla="*/ 7937325 w 12093677"/>
              <a:gd name="connsiteY282" fmla="*/ 639285 h 6774426"/>
              <a:gd name="connsiteX283" fmla="*/ 7972138 w 12093677"/>
              <a:gd name="connsiteY283" fmla="*/ 604466 h 6774426"/>
              <a:gd name="connsiteX284" fmla="*/ 7937325 w 12093677"/>
              <a:gd name="connsiteY284" fmla="*/ 569648 h 6774426"/>
              <a:gd name="connsiteX285" fmla="*/ 8871143 w 12093677"/>
              <a:gd name="connsiteY285" fmla="*/ 569648 h 6774426"/>
              <a:gd name="connsiteX286" fmla="*/ 8836318 w 12093677"/>
              <a:gd name="connsiteY286" fmla="*/ 604466 h 6774426"/>
              <a:gd name="connsiteX287" fmla="*/ 8871143 w 12093677"/>
              <a:gd name="connsiteY287" fmla="*/ 639285 h 6774426"/>
              <a:gd name="connsiteX288" fmla="*/ 8905955 w 12093677"/>
              <a:gd name="connsiteY288" fmla="*/ 604466 h 6774426"/>
              <a:gd name="connsiteX289" fmla="*/ 8871143 w 12093677"/>
              <a:gd name="connsiteY289" fmla="*/ 569648 h 6774426"/>
              <a:gd name="connsiteX290" fmla="*/ 8956035 w 12093677"/>
              <a:gd name="connsiteY290" fmla="*/ 569648 h 6774426"/>
              <a:gd name="connsiteX291" fmla="*/ 8921210 w 12093677"/>
              <a:gd name="connsiteY291" fmla="*/ 604466 h 6774426"/>
              <a:gd name="connsiteX292" fmla="*/ 8956035 w 12093677"/>
              <a:gd name="connsiteY292" fmla="*/ 639285 h 6774426"/>
              <a:gd name="connsiteX293" fmla="*/ 8990848 w 12093677"/>
              <a:gd name="connsiteY293" fmla="*/ 604466 h 6774426"/>
              <a:gd name="connsiteX294" fmla="*/ 8956035 w 12093677"/>
              <a:gd name="connsiteY294" fmla="*/ 569648 h 6774426"/>
              <a:gd name="connsiteX295" fmla="*/ 3098422 w 12093677"/>
              <a:gd name="connsiteY295" fmla="*/ 654507 h 6774426"/>
              <a:gd name="connsiteX296" fmla="*/ 3063603 w 12093677"/>
              <a:gd name="connsiteY296" fmla="*/ 689326 h 6774426"/>
              <a:gd name="connsiteX297" fmla="*/ 3098422 w 12093677"/>
              <a:gd name="connsiteY297" fmla="*/ 724145 h 6774426"/>
              <a:gd name="connsiteX298" fmla="*/ 3133240 w 12093677"/>
              <a:gd name="connsiteY298" fmla="*/ 689326 h 6774426"/>
              <a:gd name="connsiteX299" fmla="*/ 3098422 w 12093677"/>
              <a:gd name="connsiteY299" fmla="*/ 654507 h 6774426"/>
              <a:gd name="connsiteX300" fmla="*/ 3777562 w 12093677"/>
              <a:gd name="connsiteY300" fmla="*/ 654507 h 6774426"/>
              <a:gd name="connsiteX301" fmla="*/ 3742743 w 12093677"/>
              <a:gd name="connsiteY301" fmla="*/ 689326 h 6774426"/>
              <a:gd name="connsiteX302" fmla="*/ 3777562 w 12093677"/>
              <a:gd name="connsiteY302" fmla="*/ 724145 h 6774426"/>
              <a:gd name="connsiteX303" fmla="*/ 3812380 w 12093677"/>
              <a:gd name="connsiteY303" fmla="*/ 689326 h 6774426"/>
              <a:gd name="connsiteX304" fmla="*/ 3777562 w 12093677"/>
              <a:gd name="connsiteY304" fmla="*/ 654507 h 6774426"/>
              <a:gd name="connsiteX305" fmla="*/ 4032245 w 12093677"/>
              <a:gd name="connsiteY305" fmla="*/ 654507 h 6774426"/>
              <a:gd name="connsiteX306" fmla="*/ 3997427 w 12093677"/>
              <a:gd name="connsiteY306" fmla="*/ 689326 h 6774426"/>
              <a:gd name="connsiteX307" fmla="*/ 4032245 w 12093677"/>
              <a:gd name="connsiteY307" fmla="*/ 724145 h 6774426"/>
              <a:gd name="connsiteX308" fmla="*/ 4067064 w 12093677"/>
              <a:gd name="connsiteY308" fmla="*/ 689326 h 6774426"/>
              <a:gd name="connsiteX309" fmla="*/ 4032245 w 12093677"/>
              <a:gd name="connsiteY309" fmla="*/ 654507 h 6774426"/>
              <a:gd name="connsiteX310" fmla="*/ 4117138 w 12093677"/>
              <a:gd name="connsiteY310" fmla="*/ 654507 h 6774426"/>
              <a:gd name="connsiteX311" fmla="*/ 4082319 w 12093677"/>
              <a:gd name="connsiteY311" fmla="*/ 689326 h 6774426"/>
              <a:gd name="connsiteX312" fmla="*/ 4117138 w 12093677"/>
              <a:gd name="connsiteY312" fmla="*/ 724145 h 6774426"/>
              <a:gd name="connsiteX313" fmla="*/ 4151956 w 12093677"/>
              <a:gd name="connsiteY313" fmla="*/ 689326 h 6774426"/>
              <a:gd name="connsiteX314" fmla="*/ 4117138 w 12093677"/>
              <a:gd name="connsiteY314" fmla="*/ 654507 h 6774426"/>
              <a:gd name="connsiteX315" fmla="*/ 4202030 w 12093677"/>
              <a:gd name="connsiteY315" fmla="*/ 654507 h 6774426"/>
              <a:gd name="connsiteX316" fmla="*/ 4167211 w 12093677"/>
              <a:gd name="connsiteY316" fmla="*/ 689326 h 6774426"/>
              <a:gd name="connsiteX317" fmla="*/ 4202030 w 12093677"/>
              <a:gd name="connsiteY317" fmla="*/ 724145 h 6774426"/>
              <a:gd name="connsiteX318" fmla="*/ 4236849 w 12093677"/>
              <a:gd name="connsiteY318" fmla="*/ 689326 h 6774426"/>
              <a:gd name="connsiteX319" fmla="*/ 4202030 w 12093677"/>
              <a:gd name="connsiteY319" fmla="*/ 654507 h 6774426"/>
              <a:gd name="connsiteX320" fmla="*/ 4541600 w 12093677"/>
              <a:gd name="connsiteY320" fmla="*/ 654507 h 6774426"/>
              <a:gd name="connsiteX321" fmla="*/ 4506781 w 12093677"/>
              <a:gd name="connsiteY321" fmla="*/ 689326 h 6774426"/>
              <a:gd name="connsiteX322" fmla="*/ 4541600 w 12093677"/>
              <a:gd name="connsiteY322" fmla="*/ 724145 h 6774426"/>
              <a:gd name="connsiteX323" fmla="*/ 4576419 w 12093677"/>
              <a:gd name="connsiteY323" fmla="*/ 689326 h 6774426"/>
              <a:gd name="connsiteX324" fmla="*/ 4541600 w 12093677"/>
              <a:gd name="connsiteY324" fmla="*/ 654507 h 6774426"/>
              <a:gd name="connsiteX325" fmla="*/ 4626493 w 12093677"/>
              <a:gd name="connsiteY325" fmla="*/ 654507 h 6774426"/>
              <a:gd name="connsiteX326" fmla="*/ 4591674 w 12093677"/>
              <a:gd name="connsiteY326" fmla="*/ 689326 h 6774426"/>
              <a:gd name="connsiteX327" fmla="*/ 4626493 w 12093677"/>
              <a:gd name="connsiteY327" fmla="*/ 724145 h 6774426"/>
              <a:gd name="connsiteX328" fmla="*/ 4661312 w 12093677"/>
              <a:gd name="connsiteY328" fmla="*/ 689326 h 6774426"/>
              <a:gd name="connsiteX329" fmla="*/ 4626493 w 12093677"/>
              <a:gd name="connsiteY329" fmla="*/ 654507 h 6774426"/>
              <a:gd name="connsiteX330" fmla="*/ 4711385 w 12093677"/>
              <a:gd name="connsiteY330" fmla="*/ 654507 h 6774426"/>
              <a:gd name="connsiteX331" fmla="*/ 4676567 w 12093677"/>
              <a:gd name="connsiteY331" fmla="*/ 689326 h 6774426"/>
              <a:gd name="connsiteX332" fmla="*/ 4711385 w 12093677"/>
              <a:gd name="connsiteY332" fmla="*/ 724145 h 6774426"/>
              <a:gd name="connsiteX333" fmla="*/ 4746204 w 12093677"/>
              <a:gd name="connsiteY333" fmla="*/ 689326 h 6774426"/>
              <a:gd name="connsiteX334" fmla="*/ 4711385 w 12093677"/>
              <a:gd name="connsiteY334" fmla="*/ 654507 h 6774426"/>
              <a:gd name="connsiteX335" fmla="*/ 4796278 w 12093677"/>
              <a:gd name="connsiteY335" fmla="*/ 654507 h 6774426"/>
              <a:gd name="connsiteX336" fmla="*/ 4761459 w 12093677"/>
              <a:gd name="connsiteY336" fmla="*/ 689326 h 6774426"/>
              <a:gd name="connsiteX337" fmla="*/ 4796278 w 12093677"/>
              <a:gd name="connsiteY337" fmla="*/ 724145 h 6774426"/>
              <a:gd name="connsiteX338" fmla="*/ 4831096 w 12093677"/>
              <a:gd name="connsiteY338" fmla="*/ 689326 h 6774426"/>
              <a:gd name="connsiteX339" fmla="*/ 4796278 w 12093677"/>
              <a:gd name="connsiteY339" fmla="*/ 654507 h 6774426"/>
              <a:gd name="connsiteX340" fmla="*/ 4881170 w 12093677"/>
              <a:gd name="connsiteY340" fmla="*/ 654507 h 6774426"/>
              <a:gd name="connsiteX341" fmla="*/ 4846351 w 12093677"/>
              <a:gd name="connsiteY341" fmla="*/ 689326 h 6774426"/>
              <a:gd name="connsiteX342" fmla="*/ 4881170 w 12093677"/>
              <a:gd name="connsiteY342" fmla="*/ 724145 h 6774426"/>
              <a:gd name="connsiteX343" fmla="*/ 4915989 w 12093677"/>
              <a:gd name="connsiteY343" fmla="*/ 689326 h 6774426"/>
              <a:gd name="connsiteX344" fmla="*/ 4881170 w 12093677"/>
              <a:gd name="connsiteY344" fmla="*/ 654507 h 6774426"/>
              <a:gd name="connsiteX345" fmla="*/ 4966063 w 12093677"/>
              <a:gd name="connsiteY345" fmla="*/ 654507 h 6774426"/>
              <a:gd name="connsiteX346" fmla="*/ 4931244 w 12093677"/>
              <a:gd name="connsiteY346" fmla="*/ 689326 h 6774426"/>
              <a:gd name="connsiteX347" fmla="*/ 4966063 w 12093677"/>
              <a:gd name="connsiteY347" fmla="*/ 724145 h 6774426"/>
              <a:gd name="connsiteX348" fmla="*/ 5000882 w 12093677"/>
              <a:gd name="connsiteY348" fmla="*/ 689326 h 6774426"/>
              <a:gd name="connsiteX349" fmla="*/ 4966063 w 12093677"/>
              <a:gd name="connsiteY349" fmla="*/ 654507 h 6774426"/>
              <a:gd name="connsiteX350" fmla="*/ 5050955 w 12093677"/>
              <a:gd name="connsiteY350" fmla="*/ 654507 h 6774426"/>
              <a:gd name="connsiteX351" fmla="*/ 5016137 w 12093677"/>
              <a:gd name="connsiteY351" fmla="*/ 689326 h 6774426"/>
              <a:gd name="connsiteX352" fmla="*/ 5050955 w 12093677"/>
              <a:gd name="connsiteY352" fmla="*/ 724145 h 6774426"/>
              <a:gd name="connsiteX353" fmla="*/ 5085774 w 12093677"/>
              <a:gd name="connsiteY353" fmla="*/ 689326 h 6774426"/>
              <a:gd name="connsiteX354" fmla="*/ 5050955 w 12093677"/>
              <a:gd name="connsiteY354" fmla="*/ 654507 h 6774426"/>
              <a:gd name="connsiteX355" fmla="*/ 5135848 w 12093677"/>
              <a:gd name="connsiteY355" fmla="*/ 654507 h 6774426"/>
              <a:gd name="connsiteX356" fmla="*/ 5101029 w 12093677"/>
              <a:gd name="connsiteY356" fmla="*/ 689326 h 6774426"/>
              <a:gd name="connsiteX357" fmla="*/ 5135848 w 12093677"/>
              <a:gd name="connsiteY357" fmla="*/ 724145 h 6774426"/>
              <a:gd name="connsiteX358" fmla="*/ 5170666 w 12093677"/>
              <a:gd name="connsiteY358" fmla="*/ 689326 h 6774426"/>
              <a:gd name="connsiteX359" fmla="*/ 5135848 w 12093677"/>
              <a:gd name="connsiteY359" fmla="*/ 654507 h 6774426"/>
              <a:gd name="connsiteX360" fmla="*/ 5220740 w 12093677"/>
              <a:gd name="connsiteY360" fmla="*/ 654507 h 6774426"/>
              <a:gd name="connsiteX361" fmla="*/ 5185921 w 12093677"/>
              <a:gd name="connsiteY361" fmla="*/ 689326 h 6774426"/>
              <a:gd name="connsiteX362" fmla="*/ 5220740 w 12093677"/>
              <a:gd name="connsiteY362" fmla="*/ 724145 h 6774426"/>
              <a:gd name="connsiteX363" fmla="*/ 5255559 w 12093677"/>
              <a:gd name="connsiteY363" fmla="*/ 689326 h 6774426"/>
              <a:gd name="connsiteX364" fmla="*/ 5220740 w 12093677"/>
              <a:gd name="connsiteY364" fmla="*/ 654507 h 6774426"/>
              <a:gd name="connsiteX365" fmla="*/ 5305633 w 12093677"/>
              <a:gd name="connsiteY365" fmla="*/ 654507 h 6774426"/>
              <a:gd name="connsiteX366" fmla="*/ 5270814 w 12093677"/>
              <a:gd name="connsiteY366" fmla="*/ 689326 h 6774426"/>
              <a:gd name="connsiteX367" fmla="*/ 5305633 w 12093677"/>
              <a:gd name="connsiteY367" fmla="*/ 724145 h 6774426"/>
              <a:gd name="connsiteX368" fmla="*/ 5340452 w 12093677"/>
              <a:gd name="connsiteY368" fmla="*/ 689326 h 6774426"/>
              <a:gd name="connsiteX369" fmla="*/ 5305633 w 12093677"/>
              <a:gd name="connsiteY369" fmla="*/ 654507 h 6774426"/>
              <a:gd name="connsiteX370" fmla="*/ 5390525 w 12093677"/>
              <a:gd name="connsiteY370" fmla="*/ 654507 h 6774426"/>
              <a:gd name="connsiteX371" fmla="*/ 5355707 w 12093677"/>
              <a:gd name="connsiteY371" fmla="*/ 689326 h 6774426"/>
              <a:gd name="connsiteX372" fmla="*/ 5390525 w 12093677"/>
              <a:gd name="connsiteY372" fmla="*/ 724145 h 6774426"/>
              <a:gd name="connsiteX373" fmla="*/ 5425344 w 12093677"/>
              <a:gd name="connsiteY373" fmla="*/ 689326 h 6774426"/>
              <a:gd name="connsiteX374" fmla="*/ 5390525 w 12093677"/>
              <a:gd name="connsiteY374" fmla="*/ 654507 h 6774426"/>
              <a:gd name="connsiteX375" fmla="*/ 5475418 w 12093677"/>
              <a:gd name="connsiteY375" fmla="*/ 654507 h 6774426"/>
              <a:gd name="connsiteX376" fmla="*/ 5440599 w 12093677"/>
              <a:gd name="connsiteY376" fmla="*/ 689326 h 6774426"/>
              <a:gd name="connsiteX377" fmla="*/ 5475418 w 12093677"/>
              <a:gd name="connsiteY377" fmla="*/ 724145 h 6774426"/>
              <a:gd name="connsiteX378" fmla="*/ 5510236 w 12093677"/>
              <a:gd name="connsiteY378" fmla="*/ 689326 h 6774426"/>
              <a:gd name="connsiteX379" fmla="*/ 5475418 w 12093677"/>
              <a:gd name="connsiteY379" fmla="*/ 654507 h 6774426"/>
              <a:gd name="connsiteX380" fmla="*/ 6748805 w 12093677"/>
              <a:gd name="connsiteY380" fmla="*/ 654507 h 6774426"/>
              <a:gd name="connsiteX381" fmla="*/ 6713979 w 12093677"/>
              <a:gd name="connsiteY381" fmla="*/ 689326 h 6774426"/>
              <a:gd name="connsiteX382" fmla="*/ 6748805 w 12093677"/>
              <a:gd name="connsiteY382" fmla="*/ 724145 h 6774426"/>
              <a:gd name="connsiteX383" fmla="*/ 6783617 w 12093677"/>
              <a:gd name="connsiteY383" fmla="*/ 689326 h 6774426"/>
              <a:gd name="connsiteX384" fmla="*/ 6748805 w 12093677"/>
              <a:gd name="connsiteY384" fmla="*/ 654507 h 6774426"/>
              <a:gd name="connsiteX385" fmla="*/ 6918589 w 12093677"/>
              <a:gd name="connsiteY385" fmla="*/ 654507 h 6774426"/>
              <a:gd name="connsiteX386" fmla="*/ 6883764 w 12093677"/>
              <a:gd name="connsiteY386" fmla="*/ 689326 h 6774426"/>
              <a:gd name="connsiteX387" fmla="*/ 6918589 w 12093677"/>
              <a:gd name="connsiteY387" fmla="*/ 724145 h 6774426"/>
              <a:gd name="connsiteX388" fmla="*/ 6953402 w 12093677"/>
              <a:gd name="connsiteY388" fmla="*/ 689326 h 6774426"/>
              <a:gd name="connsiteX389" fmla="*/ 6918589 w 12093677"/>
              <a:gd name="connsiteY389" fmla="*/ 654507 h 6774426"/>
              <a:gd name="connsiteX390" fmla="*/ 8022219 w 12093677"/>
              <a:gd name="connsiteY390" fmla="*/ 654507 h 6774426"/>
              <a:gd name="connsiteX391" fmla="*/ 7987393 w 12093677"/>
              <a:gd name="connsiteY391" fmla="*/ 689326 h 6774426"/>
              <a:gd name="connsiteX392" fmla="*/ 8022219 w 12093677"/>
              <a:gd name="connsiteY392" fmla="*/ 724145 h 6774426"/>
              <a:gd name="connsiteX393" fmla="*/ 8057031 w 12093677"/>
              <a:gd name="connsiteY393" fmla="*/ 689326 h 6774426"/>
              <a:gd name="connsiteX394" fmla="*/ 8022219 w 12093677"/>
              <a:gd name="connsiteY394" fmla="*/ 654507 h 6774426"/>
              <a:gd name="connsiteX395" fmla="*/ 8192003 w 12093677"/>
              <a:gd name="connsiteY395" fmla="*/ 654507 h 6774426"/>
              <a:gd name="connsiteX396" fmla="*/ 8157178 w 12093677"/>
              <a:gd name="connsiteY396" fmla="*/ 689326 h 6774426"/>
              <a:gd name="connsiteX397" fmla="*/ 8192003 w 12093677"/>
              <a:gd name="connsiteY397" fmla="*/ 724145 h 6774426"/>
              <a:gd name="connsiteX398" fmla="*/ 8226815 w 12093677"/>
              <a:gd name="connsiteY398" fmla="*/ 689326 h 6774426"/>
              <a:gd name="connsiteX399" fmla="*/ 8192003 w 12093677"/>
              <a:gd name="connsiteY399" fmla="*/ 654507 h 6774426"/>
              <a:gd name="connsiteX400" fmla="*/ 9040928 w 12093677"/>
              <a:gd name="connsiteY400" fmla="*/ 654507 h 6774426"/>
              <a:gd name="connsiteX401" fmla="*/ 9006102 w 12093677"/>
              <a:gd name="connsiteY401" fmla="*/ 689326 h 6774426"/>
              <a:gd name="connsiteX402" fmla="*/ 9040928 w 12093677"/>
              <a:gd name="connsiteY402" fmla="*/ 724145 h 6774426"/>
              <a:gd name="connsiteX403" fmla="*/ 9075740 w 12093677"/>
              <a:gd name="connsiteY403" fmla="*/ 689326 h 6774426"/>
              <a:gd name="connsiteX404" fmla="*/ 9040928 w 12093677"/>
              <a:gd name="connsiteY404" fmla="*/ 654507 h 6774426"/>
              <a:gd name="connsiteX405" fmla="*/ 3268206 w 12093677"/>
              <a:gd name="connsiteY405" fmla="*/ 739367 h 6774426"/>
              <a:gd name="connsiteX406" fmla="*/ 3233387 w 12093677"/>
              <a:gd name="connsiteY406" fmla="*/ 774186 h 6774426"/>
              <a:gd name="connsiteX407" fmla="*/ 3268206 w 12093677"/>
              <a:gd name="connsiteY407" fmla="*/ 809005 h 6774426"/>
              <a:gd name="connsiteX408" fmla="*/ 3303025 w 12093677"/>
              <a:gd name="connsiteY408" fmla="*/ 774186 h 6774426"/>
              <a:gd name="connsiteX409" fmla="*/ 3268206 w 12093677"/>
              <a:gd name="connsiteY409" fmla="*/ 739367 h 6774426"/>
              <a:gd name="connsiteX410" fmla="*/ 3437992 w 12093677"/>
              <a:gd name="connsiteY410" fmla="*/ 739367 h 6774426"/>
              <a:gd name="connsiteX411" fmla="*/ 3403173 w 12093677"/>
              <a:gd name="connsiteY411" fmla="*/ 774186 h 6774426"/>
              <a:gd name="connsiteX412" fmla="*/ 3437992 w 12093677"/>
              <a:gd name="connsiteY412" fmla="*/ 809005 h 6774426"/>
              <a:gd name="connsiteX413" fmla="*/ 3472810 w 12093677"/>
              <a:gd name="connsiteY413" fmla="*/ 774186 h 6774426"/>
              <a:gd name="connsiteX414" fmla="*/ 3437992 w 12093677"/>
              <a:gd name="connsiteY414" fmla="*/ 739367 h 6774426"/>
              <a:gd name="connsiteX415" fmla="*/ 3607776 w 12093677"/>
              <a:gd name="connsiteY415" fmla="*/ 739367 h 6774426"/>
              <a:gd name="connsiteX416" fmla="*/ 3572957 w 12093677"/>
              <a:gd name="connsiteY416" fmla="*/ 774186 h 6774426"/>
              <a:gd name="connsiteX417" fmla="*/ 3607776 w 12093677"/>
              <a:gd name="connsiteY417" fmla="*/ 809005 h 6774426"/>
              <a:gd name="connsiteX418" fmla="*/ 3642595 w 12093677"/>
              <a:gd name="connsiteY418" fmla="*/ 774186 h 6774426"/>
              <a:gd name="connsiteX419" fmla="*/ 3607776 w 12093677"/>
              <a:gd name="connsiteY419" fmla="*/ 739367 h 6774426"/>
              <a:gd name="connsiteX420" fmla="*/ 4117138 w 12093677"/>
              <a:gd name="connsiteY420" fmla="*/ 739367 h 6774426"/>
              <a:gd name="connsiteX421" fmla="*/ 4082319 w 12093677"/>
              <a:gd name="connsiteY421" fmla="*/ 774186 h 6774426"/>
              <a:gd name="connsiteX422" fmla="*/ 4117138 w 12093677"/>
              <a:gd name="connsiteY422" fmla="*/ 809005 h 6774426"/>
              <a:gd name="connsiteX423" fmla="*/ 4151956 w 12093677"/>
              <a:gd name="connsiteY423" fmla="*/ 774186 h 6774426"/>
              <a:gd name="connsiteX424" fmla="*/ 4117138 w 12093677"/>
              <a:gd name="connsiteY424" fmla="*/ 739367 h 6774426"/>
              <a:gd name="connsiteX425" fmla="*/ 4371815 w 12093677"/>
              <a:gd name="connsiteY425" fmla="*/ 739367 h 6774426"/>
              <a:gd name="connsiteX426" fmla="*/ 4336997 w 12093677"/>
              <a:gd name="connsiteY426" fmla="*/ 774186 h 6774426"/>
              <a:gd name="connsiteX427" fmla="*/ 4371815 w 12093677"/>
              <a:gd name="connsiteY427" fmla="*/ 809005 h 6774426"/>
              <a:gd name="connsiteX428" fmla="*/ 4406634 w 12093677"/>
              <a:gd name="connsiteY428" fmla="*/ 774186 h 6774426"/>
              <a:gd name="connsiteX429" fmla="*/ 4371815 w 12093677"/>
              <a:gd name="connsiteY429" fmla="*/ 739367 h 6774426"/>
              <a:gd name="connsiteX430" fmla="*/ 4456708 w 12093677"/>
              <a:gd name="connsiteY430" fmla="*/ 739367 h 6774426"/>
              <a:gd name="connsiteX431" fmla="*/ 4421889 w 12093677"/>
              <a:gd name="connsiteY431" fmla="*/ 774186 h 6774426"/>
              <a:gd name="connsiteX432" fmla="*/ 4456708 w 12093677"/>
              <a:gd name="connsiteY432" fmla="*/ 809005 h 6774426"/>
              <a:gd name="connsiteX433" fmla="*/ 4491526 w 12093677"/>
              <a:gd name="connsiteY433" fmla="*/ 774186 h 6774426"/>
              <a:gd name="connsiteX434" fmla="*/ 4456708 w 12093677"/>
              <a:gd name="connsiteY434" fmla="*/ 739367 h 6774426"/>
              <a:gd name="connsiteX435" fmla="*/ 4541600 w 12093677"/>
              <a:gd name="connsiteY435" fmla="*/ 739367 h 6774426"/>
              <a:gd name="connsiteX436" fmla="*/ 4506781 w 12093677"/>
              <a:gd name="connsiteY436" fmla="*/ 774186 h 6774426"/>
              <a:gd name="connsiteX437" fmla="*/ 4541600 w 12093677"/>
              <a:gd name="connsiteY437" fmla="*/ 809005 h 6774426"/>
              <a:gd name="connsiteX438" fmla="*/ 4576419 w 12093677"/>
              <a:gd name="connsiteY438" fmla="*/ 774186 h 6774426"/>
              <a:gd name="connsiteX439" fmla="*/ 4541600 w 12093677"/>
              <a:gd name="connsiteY439" fmla="*/ 739367 h 6774426"/>
              <a:gd name="connsiteX440" fmla="*/ 4626493 w 12093677"/>
              <a:gd name="connsiteY440" fmla="*/ 739367 h 6774426"/>
              <a:gd name="connsiteX441" fmla="*/ 4591674 w 12093677"/>
              <a:gd name="connsiteY441" fmla="*/ 774186 h 6774426"/>
              <a:gd name="connsiteX442" fmla="*/ 4626493 w 12093677"/>
              <a:gd name="connsiteY442" fmla="*/ 809005 h 6774426"/>
              <a:gd name="connsiteX443" fmla="*/ 4661312 w 12093677"/>
              <a:gd name="connsiteY443" fmla="*/ 774186 h 6774426"/>
              <a:gd name="connsiteX444" fmla="*/ 4626493 w 12093677"/>
              <a:gd name="connsiteY444" fmla="*/ 739367 h 6774426"/>
              <a:gd name="connsiteX445" fmla="*/ 4711385 w 12093677"/>
              <a:gd name="connsiteY445" fmla="*/ 739367 h 6774426"/>
              <a:gd name="connsiteX446" fmla="*/ 4676567 w 12093677"/>
              <a:gd name="connsiteY446" fmla="*/ 774186 h 6774426"/>
              <a:gd name="connsiteX447" fmla="*/ 4711385 w 12093677"/>
              <a:gd name="connsiteY447" fmla="*/ 809005 h 6774426"/>
              <a:gd name="connsiteX448" fmla="*/ 4746204 w 12093677"/>
              <a:gd name="connsiteY448" fmla="*/ 774186 h 6774426"/>
              <a:gd name="connsiteX449" fmla="*/ 4711385 w 12093677"/>
              <a:gd name="connsiteY449" fmla="*/ 739367 h 6774426"/>
              <a:gd name="connsiteX450" fmla="*/ 4796278 w 12093677"/>
              <a:gd name="connsiteY450" fmla="*/ 739367 h 6774426"/>
              <a:gd name="connsiteX451" fmla="*/ 4761459 w 12093677"/>
              <a:gd name="connsiteY451" fmla="*/ 774186 h 6774426"/>
              <a:gd name="connsiteX452" fmla="*/ 4796278 w 12093677"/>
              <a:gd name="connsiteY452" fmla="*/ 809005 h 6774426"/>
              <a:gd name="connsiteX453" fmla="*/ 4831096 w 12093677"/>
              <a:gd name="connsiteY453" fmla="*/ 774186 h 6774426"/>
              <a:gd name="connsiteX454" fmla="*/ 4796278 w 12093677"/>
              <a:gd name="connsiteY454" fmla="*/ 739367 h 6774426"/>
              <a:gd name="connsiteX455" fmla="*/ 4881170 w 12093677"/>
              <a:gd name="connsiteY455" fmla="*/ 739367 h 6774426"/>
              <a:gd name="connsiteX456" fmla="*/ 4846351 w 12093677"/>
              <a:gd name="connsiteY456" fmla="*/ 774186 h 6774426"/>
              <a:gd name="connsiteX457" fmla="*/ 4881170 w 12093677"/>
              <a:gd name="connsiteY457" fmla="*/ 809005 h 6774426"/>
              <a:gd name="connsiteX458" fmla="*/ 4915989 w 12093677"/>
              <a:gd name="connsiteY458" fmla="*/ 774186 h 6774426"/>
              <a:gd name="connsiteX459" fmla="*/ 4881170 w 12093677"/>
              <a:gd name="connsiteY459" fmla="*/ 739367 h 6774426"/>
              <a:gd name="connsiteX460" fmla="*/ 4966063 w 12093677"/>
              <a:gd name="connsiteY460" fmla="*/ 739367 h 6774426"/>
              <a:gd name="connsiteX461" fmla="*/ 4931244 w 12093677"/>
              <a:gd name="connsiteY461" fmla="*/ 774186 h 6774426"/>
              <a:gd name="connsiteX462" fmla="*/ 4966063 w 12093677"/>
              <a:gd name="connsiteY462" fmla="*/ 809005 h 6774426"/>
              <a:gd name="connsiteX463" fmla="*/ 5000882 w 12093677"/>
              <a:gd name="connsiteY463" fmla="*/ 774186 h 6774426"/>
              <a:gd name="connsiteX464" fmla="*/ 4966063 w 12093677"/>
              <a:gd name="connsiteY464" fmla="*/ 739367 h 6774426"/>
              <a:gd name="connsiteX465" fmla="*/ 5050955 w 12093677"/>
              <a:gd name="connsiteY465" fmla="*/ 739367 h 6774426"/>
              <a:gd name="connsiteX466" fmla="*/ 5016137 w 12093677"/>
              <a:gd name="connsiteY466" fmla="*/ 774186 h 6774426"/>
              <a:gd name="connsiteX467" fmla="*/ 5050955 w 12093677"/>
              <a:gd name="connsiteY467" fmla="*/ 809005 h 6774426"/>
              <a:gd name="connsiteX468" fmla="*/ 5085774 w 12093677"/>
              <a:gd name="connsiteY468" fmla="*/ 774186 h 6774426"/>
              <a:gd name="connsiteX469" fmla="*/ 5050955 w 12093677"/>
              <a:gd name="connsiteY469" fmla="*/ 739367 h 6774426"/>
              <a:gd name="connsiteX470" fmla="*/ 5135848 w 12093677"/>
              <a:gd name="connsiteY470" fmla="*/ 739367 h 6774426"/>
              <a:gd name="connsiteX471" fmla="*/ 5101029 w 12093677"/>
              <a:gd name="connsiteY471" fmla="*/ 774186 h 6774426"/>
              <a:gd name="connsiteX472" fmla="*/ 5135848 w 12093677"/>
              <a:gd name="connsiteY472" fmla="*/ 809005 h 6774426"/>
              <a:gd name="connsiteX473" fmla="*/ 5170666 w 12093677"/>
              <a:gd name="connsiteY473" fmla="*/ 774186 h 6774426"/>
              <a:gd name="connsiteX474" fmla="*/ 5135848 w 12093677"/>
              <a:gd name="connsiteY474" fmla="*/ 739367 h 6774426"/>
              <a:gd name="connsiteX475" fmla="*/ 5220740 w 12093677"/>
              <a:gd name="connsiteY475" fmla="*/ 739367 h 6774426"/>
              <a:gd name="connsiteX476" fmla="*/ 5185921 w 12093677"/>
              <a:gd name="connsiteY476" fmla="*/ 774186 h 6774426"/>
              <a:gd name="connsiteX477" fmla="*/ 5220740 w 12093677"/>
              <a:gd name="connsiteY477" fmla="*/ 809005 h 6774426"/>
              <a:gd name="connsiteX478" fmla="*/ 5255559 w 12093677"/>
              <a:gd name="connsiteY478" fmla="*/ 774186 h 6774426"/>
              <a:gd name="connsiteX479" fmla="*/ 5220740 w 12093677"/>
              <a:gd name="connsiteY479" fmla="*/ 739367 h 6774426"/>
              <a:gd name="connsiteX480" fmla="*/ 5305633 w 12093677"/>
              <a:gd name="connsiteY480" fmla="*/ 739367 h 6774426"/>
              <a:gd name="connsiteX481" fmla="*/ 5270814 w 12093677"/>
              <a:gd name="connsiteY481" fmla="*/ 774186 h 6774426"/>
              <a:gd name="connsiteX482" fmla="*/ 5305633 w 12093677"/>
              <a:gd name="connsiteY482" fmla="*/ 809005 h 6774426"/>
              <a:gd name="connsiteX483" fmla="*/ 5340452 w 12093677"/>
              <a:gd name="connsiteY483" fmla="*/ 774186 h 6774426"/>
              <a:gd name="connsiteX484" fmla="*/ 5305633 w 12093677"/>
              <a:gd name="connsiteY484" fmla="*/ 739367 h 6774426"/>
              <a:gd name="connsiteX485" fmla="*/ 5390525 w 12093677"/>
              <a:gd name="connsiteY485" fmla="*/ 739367 h 6774426"/>
              <a:gd name="connsiteX486" fmla="*/ 5355707 w 12093677"/>
              <a:gd name="connsiteY486" fmla="*/ 774186 h 6774426"/>
              <a:gd name="connsiteX487" fmla="*/ 5390525 w 12093677"/>
              <a:gd name="connsiteY487" fmla="*/ 809005 h 6774426"/>
              <a:gd name="connsiteX488" fmla="*/ 5425344 w 12093677"/>
              <a:gd name="connsiteY488" fmla="*/ 774186 h 6774426"/>
              <a:gd name="connsiteX489" fmla="*/ 5390525 w 12093677"/>
              <a:gd name="connsiteY489" fmla="*/ 739367 h 6774426"/>
              <a:gd name="connsiteX490" fmla="*/ 6239450 w 12093677"/>
              <a:gd name="connsiteY490" fmla="*/ 739367 h 6774426"/>
              <a:gd name="connsiteX491" fmla="*/ 6204625 w 12093677"/>
              <a:gd name="connsiteY491" fmla="*/ 774186 h 6774426"/>
              <a:gd name="connsiteX492" fmla="*/ 6239450 w 12093677"/>
              <a:gd name="connsiteY492" fmla="*/ 809005 h 6774426"/>
              <a:gd name="connsiteX493" fmla="*/ 6274263 w 12093677"/>
              <a:gd name="connsiteY493" fmla="*/ 774186 h 6774426"/>
              <a:gd name="connsiteX494" fmla="*/ 6239450 w 12093677"/>
              <a:gd name="connsiteY494" fmla="*/ 739367 h 6774426"/>
              <a:gd name="connsiteX495" fmla="*/ 6324343 w 12093677"/>
              <a:gd name="connsiteY495" fmla="*/ 739367 h 6774426"/>
              <a:gd name="connsiteX496" fmla="*/ 6289517 w 12093677"/>
              <a:gd name="connsiteY496" fmla="*/ 774186 h 6774426"/>
              <a:gd name="connsiteX497" fmla="*/ 6324343 w 12093677"/>
              <a:gd name="connsiteY497" fmla="*/ 809005 h 6774426"/>
              <a:gd name="connsiteX498" fmla="*/ 6359155 w 12093677"/>
              <a:gd name="connsiteY498" fmla="*/ 774186 h 6774426"/>
              <a:gd name="connsiteX499" fmla="*/ 6324343 w 12093677"/>
              <a:gd name="connsiteY499" fmla="*/ 739367 h 6774426"/>
              <a:gd name="connsiteX500" fmla="*/ 8022219 w 12093677"/>
              <a:gd name="connsiteY500" fmla="*/ 739367 h 6774426"/>
              <a:gd name="connsiteX501" fmla="*/ 7987393 w 12093677"/>
              <a:gd name="connsiteY501" fmla="*/ 774186 h 6774426"/>
              <a:gd name="connsiteX502" fmla="*/ 8022219 w 12093677"/>
              <a:gd name="connsiteY502" fmla="*/ 809005 h 6774426"/>
              <a:gd name="connsiteX503" fmla="*/ 8057031 w 12093677"/>
              <a:gd name="connsiteY503" fmla="*/ 774186 h 6774426"/>
              <a:gd name="connsiteX504" fmla="*/ 8022219 w 12093677"/>
              <a:gd name="connsiteY504" fmla="*/ 739367 h 6774426"/>
              <a:gd name="connsiteX505" fmla="*/ 8107111 w 12093677"/>
              <a:gd name="connsiteY505" fmla="*/ 739367 h 6774426"/>
              <a:gd name="connsiteX506" fmla="*/ 8072286 w 12093677"/>
              <a:gd name="connsiteY506" fmla="*/ 774186 h 6774426"/>
              <a:gd name="connsiteX507" fmla="*/ 8107111 w 12093677"/>
              <a:gd name="connsiteY507" fmla="*/ 809005 h 6774426"/>
              <a:gd name="connsiteX508" fmla="*/ 8141923 w 12093677"/>
              <a:gd name="connsiteY508" fmla="*/ 774186 h 6774426"/>
              <a:gd name="connsiteX509" fmla="*/ 8107111 w 12093677"/>
              <a:gd name="connsiteY509" fmla="*/ 739367 h 6774426"/>
              <a:gd name="connsiteX510" fmla="*/ 8192003 w 12093677"/>
              <a:gd name="connsiteY510" fmla="*/ 739367 h 6774426"/>
              <a:gd name="connsiteX511" fmla="*/ 8157178 w 12093677"/>
              <a:gd name="connsiteY511" fmla="*/ 774186 h 6774426"/>
              <a:gd name="connsiteX512" fmla="*/ 8192003 w 12093677"/>
              <a:gd name="connsiteY512" fmla="*/ 809005 h 6774426"/>
              <a:gd name="connsiteX513" fmla="*/ 8226815 w 12093677"/>
              <a:gd name="connsiteY513" fmla="*/ 774186 h 6774426"/>
              <a:gd name="connsiteX514" fmla="*/ 8192003 w 12093677"/>
              <a:gd name="connsiteY514" fmla="*/ 739367 h 6774426"/>
              <a:gd name="connsiteX515" fmla="*/ 8276895 w 12093677"/>
              <a:gd name="connsiteY515" fmla="*/ 739367 h 6774426"/>
              <a:gd name="connsiteX516" fmla="*/ 8242070 w 12093677"/>
              <a:gd name="connsiteY516" fmla="*/ 774186 h 6774426"/>
              <a:gd name="connsiteX517" fmla="*/ 8276895 w 12093677"/>
              <a:gd name="connsiteY517" fmla="*/ 809005 h 6774426"/>
              <a:gd name="connsiteX518" fmla="*/ 8311708 w 12093677"/>
              <a:gd name="connsiteY518" fmla="*/ 774186 h 6774426"/>
              <a:gd name="connsiteX519" fmla="*/ 8276895 w 12093677"/>
              <a:gd name="connsiteY519" fmla="*/ 739367 h 6774426"/>
              <a:gd name="connsiteX520" fmla="*/ 9295605 w 12093677"/>
              <a:gd name="connsiteY520" fmla="*/ 739367 h 6774426"/>
              <a:gd name="connsiteX521" fmla="*/ 9260780 w 12093677"/>
              <a:gd name="connsiteY521" fmla="*/ 774186 h 6774426"/>
              <a:gd name="connsiteX522" fmla="*/ 9295605 w 12093677"/>
              <a:gd name="connsiteY522" fmla="*/ 809005 h 6774426"/>
              <a:gd name="connsiteX523" fmla="*/ 9330418 w 12093677"/>
              <a:gd name="connsiteY523" fmla="*/ 774186 h 6774426"/>
              <a:gd name="connsiteX524" fmla="*/ 9295605 w 12093677"/>
              <a:gd name="connsiteY524" fmla="*/ 739367 h 6774426"/>
              <a:gd name="connsiteX525" fmla="*/ 10059638 w 12093677"/>
              <a:gd name="connsiteY525" fmla="*/ 739367 h 6774426"/>
              <a:gd name="connsiteX526" fmla="*/ 10024812 w 12093677"/>
              <a:gd name="connsiteY526" fmla="*/ 774186 h 6774426"/>
              <a:gd name="connsiteX527" fmla="*/ 10059638 w 12093677"/>
              <a:gd name="connsiteY527" fmla="*/ 809005 h 6774426"/>
              <a:gd name="connsiteX528" fmla="*/ 10094450 w 12093677"/>
              <a:gd name="connsiteY528" fmla="*/ 774186 h 6774426"/>
              <a:gd name="connsiteX529" fmla="*/ 10059638 w 12093677"/>
              <a:gd name="connsiteY529" fmla="*/ 739367 h 6774426"/>
              <a:gd name="connsiteX530" fmla="*/ 10144530 w 12093677"/>
              <a:gd name="connsiteY530" fmla="*/ 739367 h 6774426"/>
              <a:gd name="connsiteX531" fmla="*/ 10109705 w 12093677"/>
              <a:gd name="connsiteY531" fmla="*/ 774186 h 6774426"/>
              <a:gd name="connsiteX532" fmla="*/ 10144530 w 12093677"/>
              <a:gd name="connsiteY532" fmla="*/ 809005 h 6774426"/>
              <a:gd name="connsiteX533" fmla="*/ 10179342 w 12093677"/>
              <a:gd name="connsiteY533" fmla="*/ 774186 h 6774426"/>
              <a:gd name="connsiteX534" fmla="*/ 10144530 w 12093677"/>
              <a:gd name="connsiteY534" fmla="*/ 739367 h 6774426"/>
              <a:gd name="connsiteX535" fmla="*/ 10229423 w 12093677"/>
              <a:gd name="connsiteY535" fmla="*/ 739367 h 6774426"/>
              <a:gd name="connsiteX536" fmla="*/ 10194598 w 12093677"/>
              <a:gd name="connsiteY536" fmla="*/ 774186 h 6774426"/>
              <a:gd name="connsiteX537" fmla="*/ 10229423 w 12093677"/>
              <a:gd name="connsiteY537" fmla="*/ 809005 h 6774426"/>
              <a:gd name="connsiteX538" fmla="*/ 10264235 w 12093677"/>
              <a:gd name="connsiteY538" fmla="*/ 774186 h 6774426"/>
              <a:gd name="connsiteX539" fmla="*/ 10229423 w 12093677"/>
              <a:gd name="connsiteY539" fmla="*/ 739367 h 6774426"/>
              <a:gd name="connsiteX540" fmla="*/ 10314315 w 12093677"/>
              <a:gd name="connsiteY540" fmla="*/ 739367 h 6774426"/>
              <a:gd name="connsiteX541" fmla="*/ 10279490 w 12093677"/>
              <a:gd name="connsiteY541" fmla="*/ 774186 h 6774426"/>
              <a:gd name="connsiteX542" fmla="*/ 10314315 w 12093677"/>
              <a:gd name="connsiteY542" fmla="*/ 809005 h 6774426"/>
              <a:gd name="connsiteX543" fmla="*/ 10349128 w 12093677"/>
              <a:gd name="connsiteY543" fmla="*/ 774186 h 6774426"/>
              <a:gd name="connsiteX544" fmla="*/ 10314315 w 12093677"/>
              <a:gd name="connsiteY544" fmla="*/ 739367 h 6774426"/>
              <a:gd name="connsiteX545" fmla="*/ 10399208 w 12093677"/>
              <a:gd name="connsiteY545" fmla="*/ 739367 h 6774426"/>
              <a:gd name="connsiteX546" fmla="*/ 10364382 w 12093677"/>
              <a:gd name="connsiteY546" fmla="*/ 774186 h 6774426"/>
              <a:gd name="connsiteX547" fmla="*/ 10399208 w 12093677"/>
              <a:gd name="connsiteY547" fmla="*/ 809005 h 6774426"/>
              <a:gd name="connsiteX548" fmla="*/ 10434020 w 12093677"/>
              <a:gd name="connsiteY548" fmla="*/ 774186 h 6774426"/>
              <a:gd name="connsiteX549" fmla="*/ 10399208 w 12093677"/>
              <a:gd name="connsiteY549" fmla="*/ 739367 h 6774426"/>
              <a:gd name="connsiteX550" fmla="*/ 10568993 w 12093677"/>
              <a:gd name="connsiteY550" fmla="*/ 739367 h 6774426"/>
              <a:gd name="connsiteX551" fmla="*/ 10534168 w 12093677"/>
              <a:gd name="connsiteY551" fmla="*/ 774186 h 6774426"/>
              <a:gd name="connsiteX552" fmla="*/ 10568993 w 12093677"/>
              <a:gd name="connsiteY552" fmla="*/ 809005 h 6774426"/>
              <a:gd name="connsiteX553" fmla="*/ 10603805 w 12093677"/>
              <a:gd name="connsiteY553" fmla="*/ 774186 h 6774426"/>
              <a:gd name="connsiteX554" fmla="*/ 10568993 w 12093677"/>
              <a:gd name="connsiteY554" fmla="*/ 739367 h 6774426"/>
              <a:gd name="connsiteX555" fmla="*/ 1909933 w 12093677"/>
              <a:gd name="connsiteY555" fmla="*/ 824228 h 6774426"/>
              <a:gd name="connsiteX556" fmla="*/ 1875114 w 12093677"/>
              <a:gd name="connsiteY556" fmla="*/ 859047 h 6774426"/>
              <a:gd name="connsiteX557" fmla="*/ 1909933 w 12093677"/>
              <a:gd name="connsiteY557" fmla="*/ 893865 h 6774426"/>
              <a:gd name="connsiteX558" fmla="*/ 1944752 w 12093677"/>
              <a:gd name="connsiteY558" fmla="*/ 859047 h 6774426"/>
              <a:gd name="connsiteX559" fmla="*/ 1909933 w 12093677"/>
              <a:gd name="connsiteY559" fmla="*/ 824228 h 6774426"/>
              <a:gd name="connsiteX560" fmla="*/ 1994825 w 12093677"/>
              <a:gd name="connsiteY560" fmla="*/ 824228 h 6774426"/>
              <a:gd name="connsiteX561" fmla="*/ 1960007 w 12093677"/>
              <a:gd name="connsiteY561" fmla="*/ 859047 h 6774426"/>
              <a:gd name="connsiteX562" fmla="*/ 1994825 w 12093677"/>
              <a:gd name="connsiteY562" fmla="*/ 893865 h 6774426"/>
              <a:gd name="connsiteX563" fmla="*/ 2029644 w 12093677"/>
              <a:gd name="connsiteY563" fmla="*/ 859047 h 6774426"/>
              <a:gd name="connsiteX564" fmla="*/ 1994825 w 12093677"/>
              <a:gd name="connsiteY564" fmla="*/ 824228 h 6774426"/>
              <a:gd name="connsiteX565" fmla="*/ 3013529 w 12093677"/>
              <a:gd name="connsiteY565" fmla="*/ 824228 h 6774426"/>
              <a:gd name="connsiteX566" fmla="*/ 2978710 w 12093677"/>
              <a:gd name="connsiteY566" fmla="*/ 859047 h 6774426"/>
              <a:gd name="connsiteX567" fmla="*/ 3013529 w 12093677"/>
              <a:gd name="connsiteY567" fmla="*/ 893865 h 6774426"/>
              <a:gd name="connsiteX568" fmla="*/ 3048348 w 12093677"/>
              <a:gd name="connsiteY568" fmla="*/ 859047 h 6774426"/>
              <a:gd name="connsiteX569" fmla="*/ 3013529 w 12093677"/>
              <a:gd name="connsiteY569" fmla="*/ 824228 h 6774426"/>
              <a:gd name="connsiteX570" fmla="*/ 3268206 w 12093677"/>
              <a:gd name="connsiteY570" fmla="*/ 824228 h 6774426"/>
              <a:gd name="connsiteX571" fmla="*/ 3233387 w 12093677"/>
              <a:gd name="connsiteY571" fmla="*/ 859047 h 6774426"/>
              <a:gd name="connsiteX572" fmla="*/ 3268206 w 12093677"/>
              <a:gd name="connsiteY572" fmla="*/ 893865 h 6774426"/>
              <a:gd name="connsiteX573" fmla="*/ 3303025 w 12093677"/>
              <a:gd name="connsiteY573" fmla="*/ 859047 h 6774426"/>
              <a:gd name="connsiteX574" fmla="*/ 3268206 w 12093677"/>
              <a:gd name="connsiteY574" fmla="*/ 824228 h 6774426"/>
              <a:gd name="connsiteX575" fmla="*/ 3353099 w 12093677"/>
              <a:gd name="connsiteY575" fmla="*/ 824228 h 6774426"/>
              <a:gd name="connsiteX576" fmla="*/ 3318280 w 12093677"/>
              <a:gd name="connsiteY576" fmla="*/ 859047 h 6774426"/>
              <a:gd name="connsiteX577" fmla="*/ 3353099 w 12093677"/>
              <a:gd name="connsiteY577" fmla="*/ 893865 h 6774426"/>
              <a:gd name="connsiteX578" fmla="*/ 3387918 w 12093677"/>
              <a:gd name="connsiteY578" fmla="*/ 859047 h 6774426"/>
              <a:gd name="connsiteX579" fmla="*/ 3353099 w 12093677"/>
              <a:gd name="connsiteY579" fmla="*/ 824228 h 6774426"/>
              <a:gd name="connsiteX580" fmla="*/ 3437992 w 12093677"/>
              <a:gd name="connsiteY580" fmla="*/ 824228 h 6774426"/>
              <a:gd name="connsiteX581" fmla="*/ 3403173 w 12093677"/>
              <a:gd name="connsiteY581" fmla="*/ 859047 h 6774426"/>
              <a:gd name="connsiteX582" fmla="*/ 3437992 w 12093677"/>
              <a:gd name="connsiteY582" fmla="*/ 893865 h 6774426"/>
              <a:gd name="connsiteX583" fmla="*/ 3472810 w 12093677"/>
              <a:gd name="connsiteY583" fmla="*/ 859047 h 6774426"/>
              <a:gd name="connsiteX584" fmla="*/ 3437992 w 12093677"/>
              <a:gd name="connsiteY584" fmla="*/ 824228 h 6774426"/>
              <a:gd name="connsiteX585" fmla="*/ 3607776 w 12093677"/>
              <a:gd name="connsiteY585" fmla="*/ 824228 h 6774426"/>
              <a:gd name="connsiteX586" fmla="*/ 3572957 w 12093677"/>
              <a:gd name="connsiteY586" fmla="*/ 859047 h 6774426"/>
              <a:gd name="connsiteX587" fmla="*/ 3607776 w 12093677"/>
              <a:gd name="connsiteY587" fmla="*/ 893865 h 6774426"/>
              <a:gd name="connsiteX588" fmla="*/ 3642595 w 12093677"/>
              <a:gd name="connsiteY588" fmla="*/ 859047 h 6774426"/>
              <a:gd name="connsiteX589" fmla="*/ 3607776 w 12093677"/>
              <a:gd name="connsiteY589" fmla="*/ 824228 h 6774426"/>
              <a:gd name="connsiteX590" fmla="*/ 3777562 w 12093677"/>
              <a:gd name="connsiteY590" fmla="*/ 824228 h 6774426"/>
              <a:gd name="connsiteX591" fmla="*/ 3742743 w 12093677"/>
              <a:gd name="connsiteY591" fmla="*/ 859047 h 6774426"/>
              <a:gd name="connsiteX592" fmla="*/ 3777562 w 12093677"/>
              <a:gd name="connsiteY592" fmla="*/ 893865 h 6774426"/>
              <a:gd name="connsiteX593" fmla="*/ 3812380 w 12093677"/>
              <a:gd name="connsiteY593" fmla="*/ 859047 h 6774426"/>
              <a:gd name="connsiteX594" fmla="*/ 3777562 w 12093677"/>
              <a:gd name="connsiteY594" fmla="*/ 824228 h 6774426"/>
              <a:gd name="connsiteX595" fmla="*/ 3947353 w 12093677"/>
              <a:gd name="connsiteY595" fmla="*/ 824228 h 6774426"/>
              <a:gd name="connsiteX596" fmla="*/ 3912534 w 12093677"/>
              <a:gd name="connsiteY596" fmla="*/ 859047 h 6774426"/>
              <a:gd name="connsiteX597" fmla="*/ 3947353 w 12093677"/>
              <a:gd name="connsiteY597" fmla="*/ 893865 h 6774426"/>
              <a:gd name="connsiteX598" fmla="*/ 3982172 w 12093677"/>
              <a:gd name="connsiteY598" fmla="*/ 859047 h 6774426"/>
              <a:gd name="connsiteX599" fmla="*/ 3947353 w 12093677"/>
              <a:gd name="connsiteY599" fmla="*/ 824228 h 6774426"/>
              <a:gd name="connsiteX600" fmla="*/ 4032245 w 12093677"/>
              <a:gd name="connsiteY600" fmla="*/ 824228 h 6774426"/>
              <a:gd name="connsiteX601" fmla="*/ 3997427 w 12093677"/>
              <a:gd name="connsiteY601" fmla="*/ 859047 h 6774426"/>
              <a:gd name="connsiteX602" fmla="*/ 4032245 w 12093677"/>
              <a:gd name="connsiteY602" fmla="*/ 893865 h 6774426"/>
              <a:gd name="connsiteX603" fmla="*/ 4067064 w 12093677"/>
              <a:gd name="connsiteY603" fmla="*/ 859047 h 6774426"/>
              <a:gd name="connsiteX604" fmla="*/ 4032245 w 12093677"/>
              <a:gd name="connsiteY604" fmla="*/ 824228 h 6774426"/>
              <a:gd name="connsiteX605" fmla="*/ 4371815 w 12093677"/>
              <a:gd name="connsiteY605" fmla="*/ 824228 h 6774426"/>
              <a:gd name="connsiteX606" fmla="*/ 4336997 w 12093677"/>
              <a:gd name="connsiteY606" fmla="*/ 859047 h 6774426"/>
              <a:gd name="connsiteX607" fmla="*/ 4371815 w 12093677"/>
              <a:gd name="connsiteY607" fmla="*/ 893865 h 6774426"/>
              <a:gd name="connsiteX608" fmla="*/ 4406634 w 12093677"/>
              <a:gd name="connsiteY608" fmla="*/ 859047 h 6774426"/>
              <a:gd name="connsiteX609" fmla="*/ 4371815 w 12093677"/>
              <a:gd name="connsiteY609" fmla="*/ 824228 h 6774426"/>
              <a:gd name="connsiteX610" fmla="*/ 4456708 w 12093677"/>
              <a:gd name="connsiteY610" fmla="*/ 824228 h 6774426"/>
              <a:gd name="connsiteX611" fmla="*/ 4421889 w 12093677"/>
              <a:gd name="connsiteY611" fmla="*/ 859047 h 6774426"/>
              <a:gd name="connsiteX612" fmla="*/ 4456708 w 12093677"/>
              <a:gd name="connsiteY612" fmla="*/ 893865 h 6774426"/>
              <a:gd name="connsiteX613" fmla="*/ 4491526 w 12093677"/>
              <a:gd name="connsiteY613" fmla="*/ 859047 h 6774426"/>
              <a:gd name="connsiteX614" fmla="*/ 4456708 w 12093677"/>
              <a:gd name="connsiteY614" fmla="*/ 824228 h 6774426"/>
              <a:gd name="connsiteX615" fmla="*/ 4541600 w 12093677"/>
              <a:gd name="connsiteY615" fmla="*/ 824228 h 6774426"/>
              <a:gd name="connsiteX616" fmla="*/ 4506781 w 12093677"/>
              <a:gd name="connsiteY616" fmla="*/ 859047 h 6774426"/>
              <a:gd name="connsiteX617" fmla="*/ 4541600 w 12093677"/>
              <a:gd name="connsiteY617" fmla="*/ 893865 h 6774426"/>
              <a:gd name="connsiteX618" fmla="*/ 4576419 w 12093677"/>
              <a:gd name="connsiteY618" fmla="*/ 859047 h 6774426"/>
              <a:gd name="connsiteX619" fmla="*/ 4541600 w 12093677"/>
              <a:gd name="connsiteY619" fmla="*/ 824228 h 6774426"/>
              <a:gd name="connsiteX620" fmla="*/ 4626493 w 12093677"/>
              <a:gd name="connsiteY620" fmla="*/ 824228 h 6774426"/>
              <a:gd name="connsiteX621" fmla="*/ 4591674 w 12093677"/>
              <a:gd name="connsiteY621" fmla="*/ 859047 h 6774426"/>
              <a:gd name="connsiteX622" fmla="*/ 4626493 w 12093677"/>
              <a:gd name="connsiteY622" fmla="*/ 893865 h 6774426"/>
              <a:gd name="connsiteX623" fmla="*/ 4661312 w 12093677"/>
              <a:gd name="connsiteY623" fmla="*/ 859047 h 6774426"/>
              <a:gd name="connsiteX624" fmla="*/ 4626493 w 12093677"/>
              <a:gd name="connsiteY624" fmla="*/ 824228 h 6774426"/>
              <a:gd name="connsiteX625" fmla="*/ 4711385 w 12093677"/>
              <a:gd name="connsiteY625" fmla="*/ 824228 h 6774426"/>
              <a:gd name="connsiteX626" fmla="*/ 4676567 w 12093677"/>
              <a:gd name="connsiteY626" fmla="*/ 859047 h 6774426"/>
              <a:gd name="connsiteX627" fmla="*/ 4711385 w 12093677"/>
              <a:gd name="connsiteY627" fmla="*/ 893865 h 6774426"/>
              <a:gd name="connsiteX628" fmla="*/ 4746204 w 12093677"/>
              <a:gd name="connsiteY628" fmla="*/ 859047 h 6774426"/>
              <a:gd name="connsiteX629" fmla="*/ 4711385 w 12093677"/>
              <a:gd name="connsiteY629" fmla="*/ 824228 h 6774426"/>
              <a:gd name="connsiteX630" fmla="*/ 4796278 w 12093677"/>
              <a:gd name="connsiteY630" fmla="*/ 824228 h 6774426"/>
              <a:gd name="connsiteX631" fmla="*/ 4761459 w 12093677"/>
              <a:gd name="connsiteY631" fmla="*/ 859047 h 6774426"/>
              <a:gd name="connsiteX632" fmla="*/ 4796278 w 12093677"/>
              <a:gd name="connsiteY632" fmla="*/ 893865 h 6774426"/>
              <a:gd name="connsiteX633" fmla="*/ 4831096 w 12093677"/>
              <a:gd name="connsiteY633" fmla="*/ 859047 h 6774426"/>
              <a:gd name="connsiteX634" fmla="*/ 4796278 w 12093677"/>
              <a:gd name="connsiteY634" fmla="*/ 824228 h 6774426"/>
              <a:gd name="connsiteX635" fmla="*/ 4881170 w 12093677"/>
              <a:gd name="connsiteY635" fmla="*/ 824228 h 6774426"/>
              <a:gd name="connsiteX636" fmla="*/ 4846351 w 12093677"/>
              <a:gd name="connsiteY636" fmla="*/ 859047 h 6774426"/>
              <a:gd name="connsiteX637" fmla="*/ 4881170 w 12093677"/>
              <a:gd name="connsiteY637" fmla="*/ 893865 h 6774426"/>
              <a:gd name="connsiteX638" fmla="*/ 4915989 w 12093677"/>
              <a:gd name="connsiteY638" fmla="*/ 859047 h 6774426"/>
              <a:gd name="connsiteX639" fmla="*/ 4881170 w 12093677"/>
              <a:gd name="connsiteY639" fmla="*/ 824228 h 6774426"/>
              <a:gd name="connsiteX640" fmla="*/ 4966063 w 12093677"/>
              <a:gd name="connsiteY640" fmla="*/ 824228 h 6774426"/>
              <a:gd name="connsiteX641" fmla="*/ 4931244 w 12093677"/>
              <a:gd name="connsiteY641" fmla="*/ 859047 h 6774426"/>
              <a:gd name="connsiteX642" fmla="*/ 4966063 w 12093677"/>
              <a:gd name="connsiteY642" fmla="*/ 893865 h 6774426"/>
              <a:gd name="connsiteX643" fmla="*/ 5000882 w 12093677"/>
              <a:gd name="connsiteY643" fmla="*/ 859047 h 6774426"/>
              <a:gd name="connsiteX644" fmla="*/ 4966063 w 12093677"/>
              <a:gd name="connsiteY644" fmla="*/ 824228 h 6774426"/>
              <a:gd name="connsiteX645" fmla="*/ 5050955 w 12093677"/>
              <a:gd name="connsiteY645" fmla="*/ 824228 h 6774426"/>
              <a:gd name="connsiteX646" fmla="*/ 5016137 w 12093677"/>
              <a:gd name="connsiteY646" fmla="*/ 859047 h 6774426"/>
              <a:gd name="connsiteX647" fmla="*/ 5050955 w 12093677"/>
              <a:gd name="connsiteY647" fmla="*/ 893865 h 6774426"/>
              <a:gd name="connsiteX648" fmla="*/ 5085774 w 12093677"/>
              <a:gd name="connsiteY648" fmla="*/ 859047 h 6774426"/>
              <a:gd name="connsiteX649" fmla="*/ 5050955 w 12093677"/>
              <a:gd name="connsiteY649" fmla="*/ 824228 h 6774426"/>
              <a:gd name="connsiteX650" fmla="*/ 5135848 w 12093677"/>
              <a:gd name="connsiteY650" fmla="*/ 824228 h 6774426"/>
              <a:gd name="connsiteX651" fmla="*/ 5101029 w 12093677"/>
              <a:gd name="connsiteY651" fmla="*/ 859047 h 6774426"/>
              <a:gd name="connsiteX652" fmla="*/ 5135848 w 12093677"/>
              <a:gd name="connsiteY652" fmla="*/ 893865 h 6774426"/>
              <a:gd name="connsiteX653" fmla="*/ 5170666 w 12093677"/>
              <a:gd name="connsiteY653" fmla="*/ 859047 h 6774426"/>
              <a:gd name="connsiteX654" fmla="*/ 5135848 w 12093677"/>
              <a:gd name="connsiteY654" fmla="*/ 824228 h 6774426"/>
              <a:gd name="connsiteX655" fmla="*/ 5220740 w 12093677"/>
              <a:gd name="connsiteY655" fmla="*/ 824228 h 6774426"/>
              <a:gd name="connsiteX656" fmla="*/ 5185921 w 12093677"/>
              <a:gd name="connsiteY656" fmla="*/ 859047 h 6774426"/>
              <a:gd name="connsiteX657" fmla="*/ 5220740 w 12093677"/>
              <a:gd name="connsiteY657" fmla="*/ 893865 h 6774426"/>
              <a:gd name="connsiteX658" fmla="*/ 5255559 w 12093677"/>
              <a:gd name="connsiteY658" fmla="*/ 859047 h 6774426"/>
              <a:gd name="connsiteX659" fmla="*/ 5220740 w 12093677"/>
              <a:gd name="connsiteY659" fmla="*/ 824228 h 6774426"/>
              <a:gd name="connsiteX660" fmla="*/ 5305633 w 12093677"/>
              <a:gd name="connsiteY660" fmla="*/ 824228 h 6774426"/>
              <a:gd name="connsiteX661" fmla="*/ 5270814 w 12093677"/>
              <a:gd name="connsiteY661" fmla="*/ 859047 h 6774426"/>
              <a:gd name="connsiteX662" fmla="*/ 5305633 w 12093677"/>
              <a:gd name="connsiteY662" fmla="*/ 893865 h 6774426"/>
              <a:gd name="connsiteX663" fmla="*/ 5340452 w 12093677"/>
              <a:gd name="connsiteY663" fmla="*/ 859047 h 6774426"/>
              <a:gd name="connsiteX664" fmla="*/ 5305633 w 12093677"/>
              <a:gd name="connsiteY664" fmla="*/ 824228 h 6774426"/>
              <a:gd name="connsiteX665" fmla="*/ 5390525 w 12093677"/>
              <a:gd name="connsiteY665" fmla="*/ 824228 h 6774426"/>
              <a:gd name="connsiteX666" fmla="*/ 5355707 w 12093677"/>
              <a:gd name="connsiteY666" fmla="*/ 859047 h 6774426"/>
              <a:gd name="connsiteX667" fmla="*/ 5390525 w 12093677"/>
              <a:gd name="connsiteY667" fmla="*/ 893865 h 6774426"/>
              <a:gd name="connsiteX668" fmla="*/ 5425344 w 12093677"/>
              <a:gd name="connsiteY668" fmla="*/ 859047 h 6774426"/>
              <a:gd name="connsiteX669" fmla="*/ 5390525 w 12093677"/>
              <a:gd name="connsiteY669" fmla="*/ 824228 h 6774426"/>
              <a:gd name="connsiteX670" fmla="*/ 6069665 w 12093677"/>
              <a:gd name="connsiteY670" fmla="*/ 824228 h 6774426"/>
              <a:gd name="connsiteX671" fmla="*/ 6034839 w 12093677"/>
              <a:gd name="connsiteY671" fmla="*/ 859047 h 6774426"/>
              <a:gd name="connsiteX672" fmla="*/ 6069665 w 12093677"/>
              <a:gd name="connsiteY672" fmla="*/ 893865 h 6774426"/>
              <a:gd name="connsiteX673" fmla="*/ 6104477 w 12093677"/>
              <a:gd name="connsiteY673" fmla="*/ 859047 h 6774426"/>
              <a:gd name="connsiteX674" fmla="*/ 6069665 w 12093677"/>
              <a:gd name="connsiteY674" fmla="*/ 824228 h 6774426"/>
              <a:gd name="connsiteX675" fmla="*/ 6154557 w 12093677"/>
              <a:gd name="connsiteY675" fmla="*/ 824228 h 6774426"/>
              <a:gd name="connsiteX676" fmla="*/ 6119732 w 12093677"/>
              <a:gd name="connsiteY676" fmla="*/ 859047 h 6774426"/>
              <a:gd name="connsiteX677" fmla="*/ 6154557 w 12093677"/>
              <a:gd name="connsiteY677" fmla="*/ 893865 h 6774426"/>
              <a:gd name="connsiteX678" fmla="*/ 6189369 w 12093677"/>
              <a:gd name="connsiteY678" fmla="*/ 859047 h 6774426"/>
              <a:gd name="connsiteX679" fmla="*/ 6154557 w 12093677"/>
              <a:gd name="connsiteY679" fmla="*/ 824228 h 6774426"/>
              <a:gd name="connsiteX680" fmla="*/ 7937325 w 12093677"/>
              <a:gd name="connsiteY680" fmla="*/ 824228 h 6774426"/>
              <a:gd name="connsiteX681" fmla="*/ 7902500 w 12093677"/>
              <a:gd name="connsiteY681" fmla="*/ 859047 h 6774426"/>
              <a:gd name="connsiteX682" fmla="*/ 7937325 w 12093677"/>
              <a:gd name="connsiteY682" fmla="*/ 893865 h 6774426"/>
              <a:gd name="connsiteX683" fmla="*/ 7972138 w 12093677"/>
              <a:gd name="connsiteY683" fmla="*/ 859047 h 6774426"/>
              <a:gd name="connsiteX684" fmla="*/ 7937325 w 12093677"/>
              <a:gd name="connsiteY684" fmla="*/ 824228 h 6774426"/>
              <a:gd name="connsiteX685" fmla="*/ 8022219 w 12093677"/>
              <a:gd name="connsiteY685" fmla="*/ 824228 h 6774426"/>
              <a:gd name="connsiteX686" fmla="*/ 7987393 w 12093677"/>
              <a:gd name="connsiteY686" fmla="*/ 859047 h 6774426"/>
              <a:gd name="connsiteX687" fmla="*/ 8022219 w 12093677"/>
              <a:gd name="connsiteY687" fmla="*/ 893865 h 6774426"/>
              <a:gd name="connsiteX688" fmla="*/ 8057031 w 12093677"/>
              <a:gd name="connsiteY688" fmla="*/ 859047 h 6774426"/>
              <a:gd name="connsiteX689" fmla="*/ 8022219 w 12093677"/>
              <a:gd name="connsiteY689" fmla="*/ 824228 h 6774426"/>
              <a:gd name="connsiteX690" fmla="*/ 8107111 w 12093677"/>
              <a:gd name="connsiteY690" fmla="*/ 824228 h 6774426"/>
              <a:gd name="connsiteX691" fmla="*/ 8072286 w 12093677"/>
              <a:gd name="connsiteY691" fmla="*/ 859047 h 6774426"/>
              <a:gd name="connsiteX692" fmla="*/ 8107111 w 12093677"/>
              <a:gd name="connsiteY692" fmla="*/ 893865 h 6774426"/>
              <a:gd name="connsiteX693" fmla="*/ 8141923 w 12093677"/>
              <a:gd name="connsiteY693" fmla="*/ 859047 h 6774426"/>
              <a:gd name="connsiteX694" fmla="*/ 8107111 w 12093677"/>
              <a:gd name="connsiteY694" fmla="*/ 824228 h 6774426"/>
              <a:gd name="connsiteX695" fmla="*/ 8192003 w 12093677"/>
              <a:gd name="connsiteY695" fmla="*/ 824228 h 6774426"/>
              <a:gd name="connsiteX696" fmla="*/ 8157178 w 12093677"/>
              <a:gd name="connsiteY696" fmla="*/ 859047 h 6774426"/>
              <a:gd name="connsiteX697" fmla="*/ 8192003 w 12093677"/>
              <a:gd name="connsiteY697" fmla="*/ 893865 h 6774426"/>
              <a:gd name="connsiteX698" fmla="*/ 8226815 w 12093677"/>
              <a:gd name="connsiteY698" fmla="*/ 859047 h 6774426"/>
              <a:gd name="connsiteX699" fmla="*/ 8192003 w 12093677"/>
              <a:gd name="connsiteY699" fmla="*/ 824228 h 6774426"/>
              <a:gd name="connsiteX700" fmla="*/ 8276895 w 12093677"/>
              <a:gd name="connsiteY700" fmla="*/ 824228 h 6774426"/>
              <a:gd name="connsiteX701" fmla="*/ 8242070 w 12093677"/>
              <a:gd name="connsiteY701" fmla="*/ 859047 h 6774426"/>
              <a:gd name="connsiteX702" fmla="*/ 8276895 w 12093677"/>
              <a:gd name="connsiteY702" fmla="*/ 893865 h 6774426"/>
              <a:gd name="connsiteX703" fmla="*/ 8311708 w 12093677"/>
              <a:gd name="connsiteY703" fmla="*/ 859047 h 6774426"/>
              <a:gd name="connsiteX704" fmla="*/ 8276895 w 12093677"/>
              <a:gd name="connsiteY704" fmla="*/ 824228 h 6774426"/>
              <a:gd name="connsiteX705" fmla="*/ 9210713 w 12093677"/>
              <a:gd name="connsiteY705" fmla="*/ 824228 h 6774426"/>
              <a:gd name="connsiteX706" fmla="*/ 9175888 w 12093677"/>
              <a:gd name="connsiteY706" fmla="*/ 859047 h 6774426"/>
              <a:gd name="connsiteX707" fmla="*/ 9210713 w 12093677"/>
              <a:gd name="connsiteY707" fmla="*/ 893865 h 6774426"/>
              <a:gd name="connsiteX708" fmla="*/ 9245525 w 12093677"/>
              <a:gd name="connsiteY708" fmla="*/ 859047 h 6774426"/>
              <a:gd name="connsiteX709" fmla="*/ 9210713 w 12093677"/>
              <a:gd name="connsiteY709" fmla="*/ 824228 h 6774426"/>
              <a:gd name="connsiteX710" fmla="*/ 9295605 w 12093677"/>
              <a:gd name="connsiteY710" fmla="*/ 824228 h 6774426"/>
              <a:gd name="connsiteX711" fmla="*/ 9260780 w 12093677"/>
              <a:gd name="connsiteY711" fmla="*/ 859047 h 6774426"/>
              <a:gd name="connsiteX712" fmla="*/ 9295605 w 12093677"/>
              <a:gd name="connsiteY712" fmla="*/ 893865 h 6774426"/>
              <a:gd name="connsiteX713" fmla="*/ 9330418 w 12093677"/>
              <a:gd name="connsiteY713" fmla="*/ 859047 h 6774426"/>
              <a:gd name="connsiteX714" fmla="*/ 9295605 w 12093677"/>
              <a:gd name="connsiteY714" fmla="*/ 824228 h 6774426"/>
              <a:gd name="connsiteX715" fmla="*/ 9380498 w 12093677"/>
              <a:gd name="connsiteY715" fmla="*/ 824228 h 6774426"/>
              <a:gd name="connsiteX716" fmla="*/ 9345672 w 12093677"/>
              <a:gd name="connsiteY716" fmla="*/ 859047 h 6774426"/>
              <a:gd name="connsiteX717" fmla="*/ 9380498 w 12093677"/>
              <a:gd name="connsiteY717" fmla="*/ 893865 h 6774426"/>
              <a:gd name="connsiteX718" fmla="*/ 9415310 w 12093677"/>
              <a:gd name="connsiteY718" fmla="*/ 859047 h 6774426"/>
              <a:gd name="connsiteX719" fmla="*/ 9380498 w 12093677"/>
              <a:gd name="connsiteY719" fmla="*/ 824228 h 6774426"/>
              <a:gd name="connsiteX720" fmla="*/ 9550283 w 12093677"/>
              <a:gd name="connsiteY720" fmla="*/ 824228 h 6774426"/>
              <a:gd name="connsiteX721" fmla="*/ 9515458 w 12093677"/>
              <a:gd name="connsiteY721" fmla="*/ 859047 h 6774426"/>
              <a:gd name="connsiteX722" fmla="*/ 9550283 w 12093677"/>
              <a:gd name="connsiteY722" fmla="*/ 893865 h 6774426"/>
              <a:gd name="connsiteX723" fmla="*/ 9585095 w 12093677"/>
              <a:gd name="connsiteY723" fmla="*/ 859047 h 6774426"/>
              <a:gd name="connsiteX724" fmla="*/ 9550283 w 12093677"/>
              <a:gd name="connsiteY724" fmla="*/ 824228 h 6774426"/>
              <a:gd name="connsiteX725" fmla="*/ 9635175 w 12093677"/>
              <a:gd name="connsiteY725" fmla="*/ 824228 h 6774426"/>
              <a:gd name="connsiteX726" fmla="*/ 9600350 w 12093677"/>
              <a:gd name="connsiteY726" fmla="*/ 859047 h 6774426"/>
              <a:gd name="connsiteX727" fmla="*/ 9635175 w 12093677"/>
              <a:gd name="connsiteY727" fmla="*/ 893865 h 6774426"/>
              <a:gd name="connsiteX728" fmla="*/ 9669988 w 12093677"/>
              <a:gd name="connsiteY728" fmla="*/ 859047 h 6774426"/>
              <a:gd name="connsiteX729" fmla="*/ 9635175 w 12093677"/>
              <a:gd name="connsiteY729" fmla="*/ 824228 h 6774426"/>
              <a:gd name="connsiteX730" fmla="*/ 9889853 w 12093677"/>
              <a:gd name="connsiteY730" fmla="*/ 824228 h 6774426"/>
              <a:gd name="connsiteX731" fmla="*/ 9855028 w 12093677"/>
              <a:gd name="connsiteY731" fmla="*/ 859047 h 6774426"/>
              <a:gd name="connsiteX732" fmla="*/ 9889853 w 12093677"/>
              <a:gd name="connsiteY732" fmla="*/ 893865 h 6774426"/>
              <a:gd name="connsiteX733" fmla="*/ 9924665 w 12093677"/>
              <a:gd name="connsiteY733" fmla="*/ 859047 h 6774426"/>
              <a:gd name="connsiteX734" fmla="*/ 9889853 w 12093677"/>
              <a:gd name="connsiteY734" fmla="*/ 824228 h 6774426"/>
              <a:gd name="connsiteX735" fmla="*/ 9974745 w 12093677"/>
              <a:gd name="connsiteY735" fmla="*/ 824228 h 6774426"/>
              <a:gd name="connsiteX736" fmla="*/ 9939920 w 12093677"/>
              <a:gd name="connsiteY736" fmla="*/ 859047 h 6774426"/>
              <a:gd name="connsiteX737" fmla="*/ 9974745 w 12093677"/>
              <a:gd name="connsiteY737" fmla="*/ 893865 h 6774426"/>
              <a:gd name="connsiteX738" fmla="*/ 10009558 w 12093677"/>
              <a:gd name="connsiteY738" fmla="*/ 859047 h 6774426"/>
              <a:gd name="connsiteX739" fmla="*/ 9974745 w 12093677"/>
              <a:gd name="connsiteY739" fmla="*/ 824228 h 6774426"/>
              <a:gd name="connsiteX740" fmla="*/ 10059638 w 12093677"/>
              <a:gd name="connsiteY740" fmla="*/ 824228 h 6774426"/>
              <a:gd name="connsiteX741" fmla="*/ 10024812 w 12093677"/>
              <a:gd name="connsiteY741" fmla="*/ 859047 h 6774426"/>
              <a:gd name="connsiteX742" fmla="*/ 10059638 w 12093677"/>
              <a:gd name="connsiteY742" fmla="*/ 893865 h 6774426"/>
              <a:gd name="connsiteX743" fmla="*/ 10094450 w 12093677"/>
              <a:gd name="connsiteY743" fmla="*/ 859047 h 6774426"/>
              <a:gd name="connsiteX744" fmla="*/ 10059638 w 12093677"/>
              <a:gd name="connsiteY744" fmla="*/ 824228 h 6774426"/>
              <a:gd name="connsiteX745" fmla="*/ 10144530 w 12093677"/>
              <a:gd name="connsiteY745" fmla="*/ 824228 h 6774426"/>
              <a:gd name="connsiteX746" fmla="*/ 10109705 w 12093677"/>
              <a:gd name="connsiteY746" fmla="*/ 859047 h 6774426"/>
              <a:gd name="connsiteX747" fmla="*/ 10144530 w 12093677"/>
              <a:gd name="connsiteY747" fmla="*/ 893865 h 6774426"/>
              <a:gd name="connsiteX748" fmla="*/ 10179342 w 12093677"/>
              <a:gd name="connsiteY748" fmla="*/ 859047 h 6774426"/>
              <a:gd name="connsiteX749" fmla="*/ 10144530 w 12093677"/>
              <a:gd name="connsiteY749" fmla="*/ 824228 h 6774426"/>
              <a:gd name="connsiteX750" fmla="*/ 10229423 w 12093677"/>
              <a:gd name="connsiteY750" fmla="*/ 824228 h 6774426"/>
              <a:gd name="connsiteX751" fmla="*/ 10194598 w 12093677"/>
              <a:gd name="connsiteY751" fmla="*/ 859047 h 6774426"/>
              <a:gd name="connsiteX752" fmla="*/ 10229423 w 12093677"/>
              <a:gd name="connsiteY752" fmla="*/ 893865 h 6774426"/>
              <a:gd name="connsiteX753" fmla="*/ 10264235 w 12093677"/>
              <a:gd name="connsiteY753" fmla="*/ 859047 h 6774426"/>
              <a:gd name="connsiteX754" fmla="*/ 10229423 w 12093677"/>
              <a:gd name="connsiteY754" fmla="*/ 824228 h 6774426"/>
              <a:gd name="connsiteX755" fmla="*/ 10314315 w 12093677"/>
              <a:gd name="connsiteY755" fmla="*/ 824228 h 6774426"/>
              <a:gd name="connsiteX756" fmla="*/ 10279490 w 12093677"/>
              <a:gd name="connsiteY756" fmla="*/ 859047 h 6774426"/>
              <a:gd name="connsiteX757" fmla="*/ 10314315 w 12093677"/>
              <a:gd name="connsiteY757" fmla="*/ 893865 h 6774426"/>
              <a:gd name="connsiteX758" fmla="*/ 10349128 w 12093677"/>
              <a:gd name="connsiteY758" fmla="*/ 859047 h 6774426"/>
              <a:gd name="connsiteX759" fmla="*/ 10314315 w 12093677"/>
              <a:gd name="connsiteY759" fmla="*/ 824228 h 6774426"/>
              <a:gd name="connsiteX760" fmla="*/ 10399208 w 12093677"/>
              <a:gd name="connsiteY760" fmla="*/ 824228 h 6774426"/>
              <a:gd name="connsiteX761" fmla="*/ 10364382 w 12093677"/>
              <a:gd name="connsiteY761" fmla="*/ 859047 h 6774426"/>
              <a:gd name="connsiteX762" fmla="*/ 10399208 w 12093677"/>
              <a:gd name="connsiteY762" fmla="*/ 893865 h 6774426"/>
              <a:gd name="connsiteX763" fmla="*/ 10434020 w 12093677"/>
              <a:gd name="connsiteY763" fmla="*/ 859047 h 6774426"/>
              <a:gd name="connsiteX764" fmla="*/ 10399208 w 12093677"/>
              <a:gd name="connsiteY764" fmla="*/ 824228 h 6774426"/>
              <a:gd name="connsiteX765" fmla="*/ 10484100 w 12093677"/>
              <a:gd name="connsiteY765" fmla="*/ 824228 h 6774426"/>
              <a:gd name="connsiteX766" fmla="*/ 10449275 w 12093677"/>
              <a:gd name="connsiteY766" fmla="*/ 859047 h 6774426"/>
              <a:gd name="connsiteX767" fmla="*/ 10484100 w 12093677"/>
              <a:gd name="connsiteY767" fmla="*/ 893865 h 6774426"/>
              <a:gd name="connsiteX768" fmla="*/ 10518912 w 12093677"/>
              <a:gd name="connsiteY768" fmla="*/ 859047 h 6774426"/>
              <a:gd name="connsiteX769" fmla="*/ 10484100 w 12093677"/>
              <a:gd name="connsiteY769" fmla="*/ 824228 h 6774426"/>
              <a:gd name="connsiteX770" fmla="*/ 10568993 w 12093677"/>
              <a:gd name="connsiteY770" fmla="*/ 824228 h 6774426"/>
              <a:gd name="connsiteX771" fmla="*/ 10534168 w 12093677"/>
              <a:gd name="connsiteY771" fmla="*/ 859047 h 6774426"/>
              <a:gd name="connsiteX772" fmla="*/ 10568993 w 12093677"/>
              <a:gd name="connsiteY772" fmla="*/ 893865 h 6774426"/>
              <a:gd name="connsiteX773" fmla="*/ 10603805 w 12093677"/>
              <a:gd name="connsiteY773" fmla="*/ 859047 h 6774426"/>
              <a:gd name="connsiteX774" fmla="*/ 10568993 w 12093677"/>
              <a:gd name="connsiteY774" fmla="*/ 824228 h 6774426"/>
              <a:gd name="connsiteX775" fmla="*/ 1655255 w 12093677"/>
              <a:gd name="connsiteY775" fmla="*/ 909088 h 6774426"/>
              <a:gd name="connsiteX776" fmla="*/ 1620437 w 12093677"/>
              <a:gd name="connsiteY776" fmla="*/ 943906 h 6774426"/>
              <a:gd name="connsiteX777" fmla="*/ 1655255 w 12093677"/>
              <a:gd name="connsiteY777" fmla="*/ 978725 h 6774426"/>
              <a:gd name="connsiteX778" fmla="*/ 1690074 w 12093677"/>
              <a:gd name="connsiteY778" fmla="*/ 943906 h 6774426"/>
              <a:gd name="connsiteX779" fmla="*/ 1655255 w 12093677"/>
              <a:gd name="connsiteY779" fmla="*/ 909088 h 6774426"/>
              <a:gd name="connsiteX780" fmla="*/ 1740149 w 12093677"/>
              <a:gd name="connsiteY780" fmla="*/ 909088 h 6774426"/>
              <a:gd name="connsiteX781" fmla="*/ 1705330 w 12093677"/>
              <a:gd name="connsiteY781" fmla="*/ 943906 h 6774426"/>
              <a:gd name="connsiteX782" fmla="*/ 1740149 w 12093677"/>
              <a:gd name="connsiteY782" fmla="*/ 978725 h 6774426"/>
              <a:gd name="connsiteX783" fmla="*/ 1774967 w 12093677"/>
              <a:gd name="connsiteY783" fmla="*/ 943906 h 6774426"/>
              <a:gd name="connsiteX784" fmla="*/ 1740149 w 12093677"/>
              <a:gd name="connsiteY784" fmla="*/ 909088 h 6774426"/>
              <a:gd name="connsiteX785" fmla="*/ 1825041 w 12093677"/>
              <a:gd name="connsiteY785" fmla="*/ 909088 h 6774426"/>
              <a:gd name="connsiteX786" fmla="*/ 1790222 w 12093677"/>
              <a:gd name="connsiteY786" fmla="*/ 943906 h 6774426"/>
              <a:gd name="connsiteX787" fmla="*/ 1825041 w 12093677"/>
              <a:gd name="connsiteY787" fmla="*/ 978725 h 6774426"/>
              <a:gd name="connsiteX788" fmla="*/ 1859860 w 12093677"/>
              <a:gd name="connsiteY788" fmla="*/ 943906 h 6774426"/>
              <a:gd name="connsiteX789" fmla="*/ 1825041 w 12093677"/>
              <a:gd name="connsiteY789" fmla="*/ 909088 h 6774426"/>
              <a:gd name="connsiteX790" fmla="*/ 1909933 w 12093677"/>
              <a:gd name="connsiteY790" fmla="*/ 909088 h 6774426"/>
              <a:gd name="connsiteX791" fmla="*/ 1875114 w 12093677"/>
              <a:gd name="connsiteY791" fmla="*/ 943906 h 6774426"/>
              <a:gd name="connsiteX792" fmla="*/ 1909933 w 12093677"/>
              <a:gd name="connsiteY792" fmla="*/ 978725 h 6774426"/>
              <a:gd name="connsiteX793" fmla="*/ 1944752 w 12093677"/>
              <a:gd name="connsiteY793" fmla="*/ 943906 h 6774426"/>
              <a:gd name="connsiteX794" fmla="*/ 1909933 w 12093677"/>
              <a:gd name="connsiteY794" fmla="*/ 909088 h 6774426"/>
              <a:gd name="connsiteX795" fmla="*/ 1994825 w 12093677"/>
              <a:gd name="connsiteY795" fmla="*/ 909088 h 6774426"/>
              <a:gd name="connsiteX796" fmla="*/ 1960007 w 12093677"/>
              <a:gd name="connsiteY796" fmla="*/ 943906 h 6774426"/>
              <a:gd name="connsiteX797" fmla="*/ 1994825 w 12093677"/>
              <a:gd name="connsiteY797" fmla="*/ 978725 h 6774426"/>
              <a:gd name="connsiteX798" fmla="*/ 2029644 w 12093677"/>
              <a:gd name="connsiteY798" fmla="*/ 943906 h 6774426"/>
              <a:gd name="connsiteX799" fmla="*/ 1994825 w 12093677"/>
              <a:gd name="connsiteY799" fmla="*/ 909088 h 6774426"/>
              <a:gd name="connsiteX800" fmla="*/ 2079719 w 12093677"/>
              <a:gd name="connsiteY800" fmla="*/ 909088 h 6774426"/>
              <a:gd name="connsiteX801" fmla="*/ 2044900 w 12093677"/>
              <a:gd name="connsiteY801" fmla="*/ 943906 h 6774426"/>
              <a:gd name="connsiteX802" fmla="*/ 2079719 w 12093677"/>
              <a:gd name="connsiteY802" fmla="*/ 978725 h 6774426"/>
              <a:gd name="connsiteX803" fmla="*/ 2114537 w 12093677"/>
              <a:gd name="connsiteY803" fmla="*/ 943906 h 6774426"/>
              <a:gd name="connsiteX804" fmla="*/ 2079719 w 12093677"/>
              <a:gd name="connsiteY804" fmla="*/ 909088 h 6774426"/>
              <a:gd name="connsiteX805" fmla="*/ 2928636 w 12093677"/>
              <a:gd name="connsiteY805" fmla="*/ 909088 h 6774426"/>
              <a:gd name="connsiteX806" fmla="*/ 2893817 w 12093677"/>
              <a:gd name="connsiteY806" fmla="*/ 943906 h 6774426"/>
              <a:gd name="connsiteX807" fmla="*/ 2928636 w 12093677"/>
              <a:gd name="connsiteY807" fmla="*/ 978725 h 6774426"/>
              <a:gd name="connsiteX808" fmla="*/ 2963455 w 12093677"/>
              <a:gd name="connsiteY808" fmla="*/ 943906 h 6774426"/>
              <a:gd name="connsiteX809" fmla="*/ 2928636 w 12093677"/>
              <a:gd name="connsiteY809" fmla="*/ 909088 h 6774426"/>
              <a:gd name="connsiteX810" fmla="*/ 3013529 w 12093677"/>
              <a:gd name="connsiteY810" fmla="*/ 909088 h 6774426"/>
              <a:gd name="connsiteX811" fmla="*/ 2978710 w 12093677"/>
              <a:gd name="connsiteY811" fmla="*/ 943906 h 6774426"/>
              <a:gd name="connsiteX812" fmla="*/ 3013529 w 12093677"/>
              <a:gd name="connsiteY812" fmla="*/ 978725 h 6774426"/>
              <a:gd name="connsiteX813" fmla="*/ 3048348 w 12093677"/>
              <a:gd name="connsiteY813" fmla="*/ 943906 h 6774426"/>
              <a:gd name="connsiteX814" fmla="*/ 3013529 w 12093677"/>
              <a:gd name="connsiteY814" fmla="*/ 909088 h 6774426"/>
              <a:gd name="connsiteX815" fmla="*/ 3098422 w 12093677"/>
              <a:gd name="connsiteY815" fmla="*/ 909088 h 6774426"/>
              <a:gd name="connsiteX816" fmla="*/ 3063603 w 12093677"/>
              <a:gd name="connsiteY816" fmla="*/ 943906 h 6774426"/>
              <a:gd name="connsiteX817" fmla="*/ 3098422 w 12093677"/>
              <a:gd name="connsiteY817" fmla="*/ 978725 h 6774426"/>
              <a:gd name="connsiteX818" fmla="*/ 3133240 w 12093677"/>
              <a:gd name="connsiteY818" fmla="*/ 943906 h 6774426"/>
              <a:gd name="connsiteX819" fmla="*/ 3098422 w 12093677"/>
              <a:gd name="connsiteY819" fmla="*/ 909088 h 6774426"/>
              <a:gd name="connsiteX820" fmla="*/ 3777562 w 12093677"/>
              <a:gd name="connsiteY820" fmla="*/ 909088 h 6774426"/>
              <a:gd name="connsiteX821" fmla="*/ 3742743 w 12093677"/>
              <a:gd name="connsiteY821" fmla="*/ 943906 h 6774426"/>
              <a:gd name="connsiteX822" fmla="*/ 3777562 w 12093677"/>
              <a:gd name="connsiteY822" fmla="*/ 978725 h 6774426"/>
              <a:gd name="connsiteX823" fmla="*/ 3812380 w 12093677"/>
              <a:gd name="connsiteY823" fmla="*/ 943906 h 6774426"/>
              <a:gd name="connsiteX824" fmla="*/ 3777562 w 12093677"/>
              <a:gd name="connsiteY824" fmla="*/ 909088 h 6774426"/>
              <a:gd name="connsiteX825" fmla="*/ 3862454 w 12093677"/>
              <a:gd name="connsiteY825" fmla="*/ 909088 h 6774426"/>
              <a:gd name="connsiteX826" fmla="*/ 3827635 w 12093677"/>
              <a:gd name="connsiteY826" fmla="*/ 943906 h 6774426"/>
              <a:gd name="connsiteX827" fmla="*/ 3862454 w 12093677"/>
              <a:gd name="connsiteY827" fmla="*/ 978725 h 6774426"/>
              <a:gd name="connsiteX828" fmla="*/ 3897273 w 12093677"/>
              <a:gd name="connsiteY828" fmla="*/ 943906 h 6774426"/>
              <a:gd name="connsiteX829" fmla="*/ 3862454 w 12093677"/>
              <a:gd name="connsiteY829" fmla="*/ 909088 h 6774426"/>
              <a:gd name="connsiteX830" fmla="*/ 3947353 w 12093677"/>
              <a:gd name="connsiteY830" fmla="*/ 909088 h 6774426"/>
              <a:gd name="connsiteX831" fmla="*/ 3912534 w 12093677"/>
              <a:gd name="connsiteY831" fmla="*/ 943906 h 6774426"/>
              <a:gd name="connsiteX832" fmla="*/ 3947353 w 12093677"/>
              <a:gd name="connsiteY832" fmla="*/ 978725 h 6774426"/>
              <a:gd name="connsiteX833" fmla="*/ 3982172 w 12093677"/>
              <a:gd name="connsiteY833" fmla="*/ 943906 h 6774426"/>
              <a:gd name="connsiteX834" fmla="*/ 3947353 w 12093677"/>
              <a:gd name="connsiteY834" fmla="*/ 909088 h 6774426"/>
              <a:gd name="connsiteX835" fmla="*/ 4286923 w 12093677"/>
              <a:gd name="connsiteY835" fmla="*/ 909088 h 6774426"/>
              <a:gd name="connsiteX836" fmla="*/ 4252104 w 12093677"/>
              <a:gd name="connsiteY836" fmla="*/ 943906 h 6774426"/>
              <a:gd name="connsiteX837" fmla="*/ 4286923 w 12093677"/>
              <a:gd name="connsiteY837" fmla="*/ 978725 h 6774426"/>
              <a:gd name="connsiteX838" fmla="*/ 4321742 w 12093677"/>
              <a:gd name="connsiteY838" fmla="*/ 943906 h 6774426"/>
              <a:gd name="connsiteX839" fmla="*/ 4286923 w 12093677"/>
              <a:gd name="connsiteY839" fmla="*/ 909088 h 6774426"/>
              <a:gd name="connsiteX840" fmla="*/ 4371815 w 12093677"/>
              <a:gd name="connsiteY840" fmla="*/ 909088 h 6774426"/>
              <a:gd name="connsiteX841" fmla="*/ 4336997 w 12093677"/>
              <a:gd name="connsiteY841" fmla="*/ 943906 h 6774426"/>
              <a:gd name="connsiteX842" fmla="*/ 4371815 w 12093677"/>
              <a:gd name="connsiteY842" fmla="*/ 978725 h 6774426"/>
              <a:gd name="connsiteX843" fmla="*/ 4406634 w 12093677"/>
              <a:gd name="connsiteY843" fmla="*/ 943906 h 6774426"/>
              <a:gd name="connsiteX844" fmla="*/ 4371815 w 12093677"/>
              <a:gd name="connsiteY844" fmla="*/ 909088 h 6774426"/>
              <a:gd name="connsiteX845" fmla="*/ 4456708 w 12093677"/>
              <a:gd name="connsiteY845" fmla="*/ 909088 h 6774426"/>
              <a:gd name="connsiteX846" fmla="*/ 4421889 w 12093677"/>
              <a:gd name="connsiteY846" fmla="*/ 943906 h 6774426"/>
              <a:gd name="connsiteX847" fmla="*/ 4456708 w 12093677"/>
              <a:gd name="connsiteY847" fmla="*/ 978725 h 6774426"/>
              <a:gd name="connsiteX848" fmla="*/ 4491526 w 12093677"/>
              <a:gd name="connsiteY848" fmla="*/ 943906 h 6774426"/>
              <a:gd name="connsiteX849" fmla="*/ 4456708 w 12093677"/>
              <a:gd name="connsiteY849" fmla="*/ 909088 h 6774426"/>
              <a:gd name="connsiteX850" fmla="*/ 4541600 w 12093677"/>
              <a:gd name="connsiteY850" fmla="*/ 909088 h 6774426"/>
              <a:gd name="connsiteX851" fmla="*/ 4506781 w 12093677"/>
              <a:gd name="connsiteY851" fmla="*/ 943906 h 6774426"/>
              <a:gd name="connsiteX852" fmla="*/ 4541600 w 12093677"/>
              <a:gd name="connsiteY852" fmla="*/ 978725 h 6774426"/>
              <a:gd name="connsiteX853" fmla="*/ 4576419 w 12093677"/>
              <a:gd name="connsiteY853" fmla="*/ 943906 h 6774426"/>
              <a:gd name="connsiteX854" fmla="*/ 4541600 w 12093677"/>
              <a:gd name="connsiteY854" fmla="*/ 909088 h 6774426"/>
              <a:gd name="connsiteX855" fmla="*/ 4626493 w 12093677"/>
              <a:gd name="connsiteY855" fmla="*/ 909088 h 6774426"/>
              <a:gd name="connsiteX856" fmla="*/ 4591674 w 12093677"/>
              <a:gd name="connsiteY856" fmla="*/ 943906 h 6774426"/>
              <a:gd name="connsiteX857" fmla="*/ 4626493 w 12093677"/>
              <a:gd name="connsiteY857" fmla="*/ 978725 h 6774426"/>
              <a:gd name="connsiteX858" fmla="*/ 4661312 w 12093677"/>
              <a:gd name="connsiteY858" fmla="*/ 943906 h 6774426"/>
              <a:gd name="connsiteX859" fmla="*/ 4626493 w 12093677"/>
              <a:gd name="connsiteY859" fmla="*/ 909088 h 6774426"/>
              <a:gd name="connsiteX860" fmla="*/ 4711385 w 12093677"/>
              <a:gd name="connsiteY860" fmla="*/ 909088 h 6774426"/>
              <a:gd name="connsiteX861" fmla="*/ 4676567 w 12093677"/>
              <a:gd name="connsiteY861" fmla="*/ 943906 h 6774426"/>
              <a:gd name="connsiteX862" fmla="*/ 4711385 w 12093677"/>
              <a:gd name="connsiteY862" fmla="*/ 978725 h 6774426"/>
              <a:gd name="connsiteX863" fmla="*/ 4746204 w 12093677"/>
              <a:gd name="connsiteY863" fmla="*/ 943906 h 6774426"/>
              <a:gd name="connsiteX864" fmla="*/ 4711385 w 12093677"/>
              <a:gd name="connsiteY864" fmla="*/ 909088 h 6774426"/>
              <a:gd name="connsiteX865" fmla="*/ 4796278 w 12093677"/>
              <a:gd name="connsiteY865" fmla="*/ 909088 h 6774426"/>
              <a:gd name="connsiteX866" fmla="*/ 4761459 w 12093677"/>
              <a:gd name="connsiteY866" fmla="*/ 943906 h 6774426"/>
              <a:gd name="connsiteX867" fmla="*/ 4796278 w 12093677"/>
              <a:gd name="connsiteY867" fmla="*/ 978725 h 6774426"/>
              <a:gd name="connsiteX868" fmla="*/ 4831096 w 12093677"/>
              <a:gd name="connsiteY868" fmla="*/ 943906 h 6774426"/>
              <a:gd name="connsiteX869" fmla="*/ 4796278 w 12093677"/>
              <a:gd name="connsiteY869" fmla="*/ 909088 h 6774426"/>
              <a:gd name="connsiteX870" fmla="*/ 4881170 w 12093677"/>
              <a:gd name="connsiteY870" fmla="*/ 909088 h 6774426"/>
              <a:gd name="connsiteX871" fmla="*/ 4846351 w 12093677"/>
              <a:gd name="connsiteY871" fmla="*/ 943906 h 6774426"/>
              <a:gd name="connsiteX872" fmla="*/ 4881170 w 12093677"/>
              <a:gd name="connsiteY872" fmla="*/ 978725 h 6774426"/>
              <a:gd name="connsiteX873" fmla="*/ 4915989 w 12093677"/>
              <a:gd name="connsiteY873" fmla="*/ 943906 h 6774426"/>
              <a:gd name="connsiteX874" fmla="*/ 4881170 w 12093677"/>
              <a:gd name="connsiteY874" fmla="*/ 909088 h 6774426"/>
              <a:gd name="connsiteX875" fmla="*/ 4966063 w 12093677"/>
              <a:gd name="connsiteY875" fmla="*/ 909088 h 6774426"/>
              <a:gd name="connsiteX876" fmla="*/ 4931244 w 12093677"/>
              <a:gd name="connsiteY876" fmla="*/ 943906 h 6774426"/>
              <a:gd name="connsiteX877" fmla="*/ 4966063 w 12093677"/>
              <a:gd name="connsiteY877" fmla="*/ 978725 h 6774426"/>
              <a:gd name="connsiteX878" fmla="*/ 5000882 w 12093677"/>
              <a:gd name="connsiteY878" fmla="*/ 943906 h 6774426"/>
              <a:gd name="connsiteX879" fmla="*/ 4966063 w 12093677"/>
              <a:gd name="connsiteY879" fmla="*/ 909088 h 6774426"/>
              <a:gd name="connsiteX880" fmla="*/ 5050955 w 12093677"/>
              <a:gd name="connsiteY880" fmla="*/ 909088 h 6774426"/>
              <a:gd name="connsiteX881" fmla="*/ 5016137 w 12093677"/>
              <a:gd name="connsiteY881" fmla="*/ 943906 h 6774426"/>
              <a:gd name="connsiteX882" fmla="*/ 5050955 w 12093677"/>
              <a:gd name="connsiteY882" fmla="*/ 978725 h 6774426"/>
              <a:gd name="connsiteX883" fmla="*/ 5085774 w 12093677"/>
              <a:gd name="connsiteY883" fmla="*/ 943906 h 6774426"/>
              <a:gd name="connsiteX884" fmla="*/ 5050955 w 12093677"/>
              <a:gd name="connsiteY884" fmla="*/ 909088 h 6774426"/>
              <a:gd name="connsiteX885" fmla="*/ 5135848 w 12093677"/>
              <a:gd name="connsiteY885" fmla="*/ 909088 h 6774426"/>
              <a:gd name="connsiteX886" fmla="*/ 5101029 w 12093677"/>
              <a:gd name="connsiteY886" fmla="*/ 943906 h 6774426"/>
              <a:gd name="connsiteX887" fmla="*/ 5135848 w 12093677"/>
              <a:gd name="connsiteY887" fmla="*/ 978725 h 6774426"/>
              <a:gd name="connsiteX888" fmla="*/ 5170666 w 12093677"/>
              <a:gd name="connsiteY888" fmla="*/ 943906 h 6774426"/>
              <a:gd name="connsiteX889" fmla="*/ 5135848 w 12093677"/>
              <a:gd name="connsiteY889" fmla="*/ 909088 h 6774426"/>
              <a:gd name="connsiteX890" fmla="*/ 5220740 w 12093677"/>
              <a:gd name="connsiteY890" fmla="*/ 909088 h 6774426"/>
              <a:gd name="connsiteX891" fmla="*/ 5185921 w 12093677"/>
              <a:gd name="connsiteY891" fmla="*/ 943906 h 6774426"/>
              <a:gd name="connsiteX892" fmla="*/ 5220740 w 12093677"/>
              <a:gd name="connsiteY892" fmla="*/ 978725 h 6774426"/>
              <a:gd name="connsiteX893" fmla="*/ 5255559 w 12093677"/>
              <a:gd name="connsiteY893" fmla="*/ 943906 h 6774426"/>
              <a:gd name="connsiteX894" fmla="*/ 5220740 w 12093677"/>
              <a:gd name="connsiteY894" fmla="*/ 909088 h 6774426"/>
              <a:gd name="connsiteX895" fmla="*/ 5305633 w 12093677"/>
              <a:gd name="connsiteY895" fmla="*/ 909088 h 6774426"/>
              <a:gd name="connsiteX896" fmla="*/ 5270814 w 12093677"/>
              <a:gd name="connsiteY896" fmla="*/ 943906 h 6774426"/>
              <a:gd name="connsiteX897" fmla="*/ 5305633 w 12093677"/>
              <a:gd name="connsiteY897" fmla="*/ 978725 h 6774426"/>
              <a:gd name="connsiteX898" fmla="*/ 5340452 w 12093677"/>
              <a:gd name="connsiteY898" fmla="*/ 943906 h 6774426"/>
              <a:gd name="connsiteX899" fmla="*/ 5305633 w 12093677"/>
              <a:gd name="connsiteY899" fmla="*/ 909088 h 6774426"/>
              <a:gd name="connsiteX900" fmla="*/ 6154557 w 12093677"/>
              <a:gd name="connsiteY900" fmla="*/ 909088 h 6774426"/>
              <a:gd name="connsiteX901" fmla="*/ 6119732 w 12093677"/>
              <a:gd name="connsiteY901" fmla="*/ 943906 h 6774426"/>
              <a:gd name="connsiteX902" fmla="*/ 6154557 w 12093677"/>
              <a:gd name="connsiteY902" fmla="*/ 978725 h 6774426"/>
              <a:gd name="connsiteX903" fmla="*/ 6189369 w 12093677"/>
              <a:gd name="connsiteY903" fmla="*/ 943906 h 6774426"/>
              <a:gd name="connsiteX904" fmla="*/ 6154557 w 12093677"/>
              <a:gd name="connsiteY904" fmla="*/ 909088 h 6774426"/>
              <a:gd name="connsiteX905" fmla="*/ 6239450 w 12093677"/>
              <a:gd name="connsiteY905" fmla="*/ 909088 h 6774426"/>
              <a:gd name="connsiteX906" fmla="*/ 6204625 w 12093677"/>
              <a:gd name="connsiteY906" fmla="*/ 943906 h 6774426"/>
              <a:gd name="connsiteX907" fmla="*/ 6239450 w 12093677"/>
              <a:gd name="connsiteY907" fmla="*/ 978725 h 6774426"/>
              <a:gd name="connsiteX908" fmla="*/ 6274263 w 12093677"/>
              <a:gd name="connsiteY908" fmla="*/ 943906 h 6774426"/>
              <a:gd name="connsiteX909" fmla="*/ 6239450 w 12093677"/>
              <a:gd name="connsiteY909" fmla="*/ 909088 h 6774426"/>
              <a:gd name="connsiteX910" fmla="*/ 7258186 w 12093677"/>
              <a:gd name="connsiteY910" fmla="*/ 909088 h 6774426"/>
              <a:gd name="connsiteX911" fmla="*/ 7223361 w 12093677"/>
              <a:gd name="connsiteY911" fmla="*/ 943906 h 6774426"/>
              <a:gd name="connsiteX912" fmla="*/ 7258186 w 12093677"/>
              <a:gd name="connsiteY912" fmla="*/ 978725 h 6774426"/>
              <a:gd name="connsiteX913" fmla="*/ 7292999 w 12093677"/>
              <a:gd name="connsiteY913" fmla="*/ 943906 h 6774426"/>
              <a:gd name="connsiteX914" fmla="*/ 7258186 w 12093677"/>
              <a:gd name="connsiteY914" fmla="*/ 909088 h 6774426"/>
              <a:gd name="connsiteX915" fmla="*/ 7852433 w 12093677"/>
              <a:gd name="connsiteY915" fmla="*/ 909088 h 6774426"/>
              <a:gd name="connsiteX916" fmla="*/ 7817608 w 12093677"/>
              <a:gd name="connsiteY916" fmla="*/ 943906 h 6774426"/>
              <a:gd name="connsiteX917" fmla="*/ 7852433 w 12093677"/>
              <a:gd name="connsiteY917" fmla="*/ 978725 h 6774426"/>
              <a:gd name="connsiteX918" fmla="*/ 7887245 w 12093677"/>
              <a:gd name="connsiteY918" fmla="*/ 943906 h 6774426"/>
              <a:gd name="connsiteX919" fmla="*/ 7852433 w 12093677"/>
              <a:gd name="connsiteY919" fmla="*/ 909088 h 6774426"/>
              <a:gd name="connsiteX920" fmla="*/ 7937325 w 12093677"/>
              <a:gd name="connsiteY920" fmla="*/ 909088 h 6774426"/>
              <a:gd name="connsiteX921" fmla="*/ 7902500 w 12093677"/>
              <a:gd name="connsiteY921" fmla="*/ 943906 h 6774426"/>
              <a:gd name="connsiteX922" fmla="*/ 7937325 w 12093677"/>
              <a:gd name="connsiteY922" fmla="*/ 978725 h 6774426"/>
              <a:gd name="connsiteX923" fmla="*/ 7972138 w 12093677"/>
              <a:gd name="connsiteY923" fmla="*/ 943906 h 6774426"/>
              <a:gd name="connsiteX924" fmla="*/ 7937325 w 12093677"/>
              <a:gd name="connsiteY924" fmla="*/ 909088 h 6774426"/>
              <a:gd name="connsiteX925" fmla="*/ 8022219 w 12093677"/>
              <a:gd name="connsiteY925" fmla="*/ 909088 h 6774426"/>
              <a:gd name="connsiteX926" fmla="*/ 7987393 w 12093677"/>
              <a:gd name="connsiteY926" fmla="*/ 943906 h 6774426"/>
              <a:gd name="connsiteX927" fmla="*/ 8022219 w 12093677"/>
              <a:gd name="connsiteY927" fmla="*/ 978725 h 6774426"/>
              <a:gd name="connsiteX928" fmla="*/ 8057031 w 12093677"/>
              <a:gd name="connsiteY928" fmla="*/ 943906 h 6774426"/>
              <a:gd name="connsiteX929" fmla="*/ 8022219 w 12093677"/>
              <a:gd name="connsiteY929" fmla="*/ 909088 h 6774426"/>
              <a:gd name="connsiteX930" fmla="*/ 8192003 w 12093677"/>
              <a:gd name="connsiteY930" fmla="*/ 909088 h 6774426"/>
              <a:gd name="connsiteX931" fmla="*/ 8157178 w 12093677"/>
              <a:gd name="connsiteY931" fmla="*/ 943906 h 6774426"/>
              <a:gd name="connsiteX932" fmla="*/ 8192003 w 12093677"/>
              <a:gd name="connsiteY932" fmla="*/ 978725 h 6774426"/>
              <a:gd name="connsiteX933" fmla="*/ 8226815 w 12093677"/>
              <a:gd name="connsiteY933" fmla="*/ 943906 h 6774426"/>
              <a:gd name="connsiteX934" fmla="*/ 8192003 w 12093677"/>
              <a:gd name="connsiteY934" fmla="*/ 909088 h 6774426"/>
              <a:gd name="connsiteX935" fmla="*/ 8531573 w 12093677"/>
              <a:gd name="connsiteY935" fmla="*/ 909088 h 6774426"/>
              <a:gd name="connsiteX936" fmla="*/ 8496748 w 12093677"/>
              <a:gd name="connsiteY936" fmla="*/ 943906 h 6774426"/>
              <a:gd name="connsiteX937" fmla="*/ 8531573 w 12093677"/>
              <a:gd name="connsiteY937" fmla="*/ 978725 h 6774426"/>
              <a:gd name="connsiteX938" fmla="*/ 8566385 w 12093677"/>
              <a:gd name="connsiteY938" fmla="*/ 943906 h 6774426"/>
              <a:gd name="connsiteX939" fmla="*/ 8531573 w 12093677"/>
              <a:gd name="connsiteY939" fmla="*/ 909088 h 6774426"/>
              <a:gd name="connsiteX940" fmla="*/ 8701358 w 12093677"/>
              <a:gd name="connsiteY940" fmla="*/ 909088 h 6774426"/>
              <a:gd name="connsiteX941" fmla="*/ 8666532 w 12093677"/>
              <a:gd name="connsiteY941" fmla="*/ 943906 h 6774426"/>
              <a:gd name="connsiteX942" fmla="*/ 8701358 w 12093677"/>
              <a:gd name="connsiteY942" fmla="*/ 978725 h 6774426"/>
              <a:gd name="connsiteX943" fmla="*/ 8736170 w 12093677"/>
              <a:gd name="connsiteY943" fmla="*/ 943906 h 6774426"/>
              <a:gd name="connsiteX944" fmla="*/ 8701358 w 12093677"/>
              <a:gd name="connsiteY944" fmla="*/ 909088 h 6774426"/>
              <a:gd name="connsiteX945" fmla="*/ 8786251 w 12093677"/>
              <a:gd name="connsiteY945" fmla="*/ 909088 h 6774426"/>
              <a:gd name="connsiteX946" fmla="*/ 8751426 w 12093677"/>
              <a:gd name="connsiteY946" fmla="*/ 943906 h 6774426"/>
              <a:gd name="connsiteX947" fmla="*/ 8786251 w 12093677"/>
              <a:gd name="connsiteY947" fmla="*/ 978725 h 6774426"/>
              <a:gd name="connsiteX948" fmla="*/ 8821063 w 12093677"/>
              <a:gd name="connsiteY948" fmla="*/ 943906 h 6774426"/>
              <a:gd name="connsiteX949" fmla="*/ 8786251 w 12093677"/>
              <a:gd name="connsiteY949" fmla="*/ 909088 h 6774426"/>
              <a:gd name="connsiteX950" fmla="*/ 9125821 w 12093677"/>
              <a:gd name="connsiteY950" fmla="*/ 909088 h 6774426"/>
              <a:gd name="connsiteX951" fmla="*/ 9090996 w 12093677"/>
              <a:gd name="connsiteY951" fmla="*/ 943906 h 6774426"/>
              <a:gd name="connsiteX952" fmla="*/ 9125821 w 12093677"/>
              <a:gd name="connsiteY952" fmla="*/ 978725 h 6774426"/>
              <a:gd name="connsiteX953" fmla="*/ 9160633 w 12093677"/>
              <a:gd name="connsiteY953" fmla="*/ 943906 h 6774426"/>
              <a:gd name="connsiteX954" fmla="*/ 9125821 w 12093677"/>
              <a:gd name="connsiteY954" fmla="*/ 909088 h 6774426"/>
              <a:gd name="connsiteX955" fmla="*/ 9210713 w 12093677"/>
              <a:gd name="connsiteY955" fmla="*/ 909088 h 6774426"/>
              <a:gd name="connsiteX956" fmla="*/ 9175888 w 12093677"/>
              <a:gd name="connsiteY956" fmla="*/ 943906 h 6774426"/>
              <a:gd name="connsiteX957" fmla="*/ 9210713 w 12093677"/>
              <a:gd name="connsiteY957" fmla="*/ 978725 h 6774426"/>
              <a:gd name="connsiteX958" fmla="*/ 9245525 w 12093677"/>
              <a:gd name="connsiteY958" fmla="*/ 943906 h 6774426"/>
              <a:gd name="connsiteX959" fmla="*/ 9210713 w 12093677"/>
              <a:gd name="connsiteY959" fmla="*/ 909088 h 6774426"/>
              <a:gd name="connsiteX960" fmla="*/ 9295605 w 12093677"/>
              <a:gd name="connsiteY960" fmla="*/ 909088 h 6774426"/>
              <a:gd name="connsiteX961" fmla="*/ 9260780 w 12093677"/>
              <a:gd name="connsiteY961" fmla="*/ 943906 h 6774426"/>
              <a:gd name="connsiteX962" fmla="*/ 9295605 w 12093677"/>
              <a:gd name="connsiteY962" fmla="*/ 978725 h 6774426"/>
              <a:gd name="connsiteX963" fmla="*/ 9330418 w 12093677"/>
              <a:gd name="connsiteY963" fmla="*/ 943906 h 6774426"/>
              <a:gd name="connsiteX964" fmla="*/ 9295605 w 12093677"/>
              <a:gd name="connsiteY964" fmla="*/ 909088 h 6774426"/>
              <a:gd name="connsiteX965" fmla="*/ 9380498 w 12093677"/>
              <a:gd name="connsiteY965" fmla="*/ 909088 h 6774426"/>
              <a:gd name="connsiteX966" fmla="*/ 9345672 w 12093677"/>
              <a:gd name="connsiteY966" fmla="*/ 943906 h 6774426"/>
              <a:gd name="connsiteX967" fmla="*/ 9380498 w 12093677"/>
              <a:gd name="connsiteY967" fmla="*/ 978725 h 6774426"/>
              <a:gd name="connsiteX968" fmla="*/ 9415310 w 12093677"/>
              <a:gd name="connsiteY968" fmla="*/ 943906 h 6774426"/>
              <a:gd name="connsiteX969" fmla="*/ 9380498 w 12093677"/>
              <a:gd name="connsiteY969" fmla="*/ 909088 h 6774426"/>
              <a:gd name="connsiteX970" fmla="*/ 9465391 w 12093677"/>
              <a:gd name="connsiteY970" fmla="*/ 909088 h 6774426"/>
              <a:gd name="connsiteX971" fmla="*/ 9430566 w 12093677"/>
              <a:gd name="connsiteY971" fmla="*/ 943906 h 6774426"/>
              <a:gd name="connsiteX972" fmla="*/ 9465391 w 12093677"/>
              <a:gd name="connsiteY972" fmla="*/ 978725 h 6774426"/>
              <a:gd name="connsiteX973" fmla="*/ 9500203 w 12093677"/>
              <a:gd name="connsiteY973" fmla="*/ 943906 h 6774426"/>
              <a:gd name="connsiteX974" fmla="*/ 9465391 w 12093677"/>
              <a:gd name="connsiteY974" fmla="*/ 909088 h 6774426"/>
              <a:gd name="connsiteX975" fmla="*/ 9550283 w 12093677"/>
              <a:gd name="connsiteY975" fmla="*/ 909088 h 6774426"/>
              <a:gd name="connsiteX976" fmla="*/ 9515458 w 12093677"/>
              <a:gd name="connsiteY976" fmla="*/ 943906 h 6774426"/>
              <a:gd name="connsiteX977" fmla="*/ 9550283 w 12093677"/>
              <a:gd name="connsiteY977" fmla="*/ 978725 h 6774426"/>
              <a:gd name="connsiteX978" fmla="*/ 9585095 w 12093677"/>
              <a:gd name="connsiteY978" fmla="*/ 943906 h 6774426"/>
              <a:gd name="connsiteX979" fmla="*/ 9550283 w 12093677"/>
              <a:gd name="connsiteY979" fmla="*/ 909088 h 6774426"/>
              <a:gd name="connsiteX980" fmla="*/ 9635175 w 12093677"/>
              <a:gd name="connsiteY980" fmla="*/ 909088 h 6774426"/>
              <a:gd name="connsiteX981" fmla="*/ 9600350 w 12093677"/>
              <a:gd name="connsiteY981" fmla="*/ 943906 h 6774426"/>
              <a:gd name="connsiteX982" fmla="*/ 9635175 w 12093677"/>
              <a:gd name="connsiteY982" fmla="*/ 978725 h 6774426"/>
              <a:gd name="connsiteX983" fmla="*/ 9669988 w 12093677"/>
              <a:gd name="connsiteY983" fmla="*/ 943906 h 6774426"/>
              <a:gd name="connsiteX984" fmla="*/ 9635175 w 12093677"/>
              <a:gd name="connsiteY984" fmla="*/ 909088 h 6774426"/>
              <a:gd name="connsiteX985" fmla="*/ 9720068 w 12093677"/>
              <a:gd name="connsiteY985" fmla="*/ 909088 h 6774426"/>
              <a:gd name="connsiteX986" fmla="*/ 9685242 w 12093677"/>
              <a:gd name="connsiteY986" fmla="*/ 943906 h 6774426"/>
              <a:gd name="connsiteX987" fmla="*/ 9720068 w 12093677"/>
              <a:gd name="connsiteY987" fmla="*/ 978725 h 6774426"/>
              <a:gd name="connsiteX988" fmla="*/ 9754880 w 12093677"/>
              <a:gd name="connsiteY988" fmla="*/ 943906 h 6774426"/>
              <a:gd name="connsiteX989" fmla="*/ 9720068 w 12093677"/>
              <a:gd name="connsiteY989" fmla="*/ 909088 h 6774426"/>
              <a:gd name="connsiteX990" fmla="*/ 9804961 w 12093677"/>
              <a:gd name="connsiteY990" fmla="*/ 909088 h 6774426"/>
              <a:gd name="connsiteX991" fmla="*/ 9770136 w 12093677"/>
              <a:gd name="connsiteY991" fmla="*/ 943906 h 6774426"/>
              <a:gd name="connsiteX992" fmla="*/ 9804961 w 12093677"/>
              <a:gd name="connsiteY992" fmla="*/ 978725 h 6774426"/>
              <a:gd name="connsiteX993" fmla="*/ 9839773 w 12093677"/>
              <a:gd name="connsiteY993" fmla="*/ 943906 h 6774426"/>
              <a:gd name="connsiteX994" fmla="*/ 9804961 w 12093677"/>
              <a:gd name="connsiteY994" fmla="*/ 909088 h 6774426"/>
              <a:gd name="connsiteX995" fmla="*/ 9889853 w 12093677"/>
              <a:gd name="connsiteY995" fmla="*/ 909088 h 6774426"/>
              <a:gd name="connsiteX996" fmla="*/ 9855028 w 12093677"/>
              <a:gd name="connsiteY996" fmla="*/ 943906 h 6774426"/>
              <a:gd name="connsiteX997" fmla="*/ 9889853 w 12093677"/>
              <a:gd name="connsiteY997" fmla="*/ 978725 h 6774426"/>
              <a:gd name="connsiteX998" fmla="*/ 9924665 w 12093677"/>
              <a:gd name="connsiteY998" fmla="*/ 943906 h 6774426"/>
              <a:gd name="connsiteX999" fmla="*/ 9889853 w 12093677"/>
              <a:gd name="connsiteY999" fmla="*/ 909088 h 6774426"/>
              <a:gd name="connsiteX1000" fmla="*/ 9974745 w 12093677"/>
              <a:gd name="connsiteY1000" fmla="*/ 909088 h 6774426"/>
              <a:gd name="connsiteX1001" fmla="*/ 9939920 w 12093677"/>
              <a:gd name="connsiteY1001" fmla="*/ 943906 h 6774426"/>
              <a:gd name="connsiteX1002" fmla="*/ 9974745 w 12093677"/>
              <a:gd name="connsiteY1002" fmla="*/ 978725 h 6774426"/>
              <a:gd name="connsiteX1003" fmla="*/ 10009558 w 12093677"/>
              <a:gd name="connsiteY1003" fmla="*/ 943906 h 6774426"/>
              <a:gd name="connsiteX1004" fmla="*/ 9974745 w 12093677"/>
              <a:gd name="connsiteY1004" fmla="*/ 909088 h 6774426"/>
              <a:gd name="connsiteX1005" fmla="*/ 10059638 w 12093677"/>
              <a:gd name="connsiteY1005" fmla="*/ 909088 h 6774426"/>
              <a:gd name="connsiteX1006" fmla="*/ 10024812 w 12093677"/>
              <a:gd name="connsiteY1006" fmla="*/ 943906 h 6774426"/>
              <a:gd name="connsiteX1007" fmla="*/ 10059638 w 12093677"/>
              <a:gd name="connsiteY1007" fmla="*/ 978725 h 6774426"/>
              <a:gd name="connsiteX1008" fmla="*/ 10094450 w 12093677"/>
              <a:gd name="connsiteY1008" fmla="*/ 943906 h 6774426"/>
              <a:gd name="connsiteX1009" fmla="*/ 10059638 w 12093677"/>
              <a:gd name="connsiteY1009" fmla="*/ 909088 h 6774426"/>
              <a:gd name="connsiteX1010" fmla="*/ 10144530 w 12093677"/>
              <a:gd name="connsiteY1010" fmla="*/ 909088 h 6774426"/>
              <a:gd name="connsiteX1011" fmla="*/ 10109705 w 12093677"/>
              <a:gd name="connsiteY1011" fmla="*/ 943906 h 6774426"/>
              <a:gd name="connsiteX1012" fmla="*/ 10144530 w 12093677"/>
              <a:gd name="connsiteY1012" fmla="*/ 978725 h 6774426"/>
              <a:gd name="connsiteX1013" fmla="*/ 10179342 w 12093677"/>
              <a:gd name="connsiteY1013" fmla="*/ 943906 h 6774426"/>
              <a:gd name="connsiteX1014" fmla="*/ 10144530 w 12093677"/>
              <a:gd name="connsiteY1014" fmla="*/ 909088 h 6774426"/>
              <a:gd name="connsiteX1015" fmla="*/ 10229423 w 12093677"/>
              <a:gd name="connsiteY1015" fmla="*/ 909088 h 6774426"/>
              <a:gd name="connsiteX1016" fmla="*/ 10194598 w 12093677"/>
              <a:gd name="connsiteY1016" fmla="*/ 943906 h 6774426"/>
              <a:gd name="connsiteX1017" fmla="*/ 10229423 w 12093677"/>
              <a:gd name="connsiteY1017" fmla="*/ 978725 h 6774426"/>
              <a:gd name="connsiteX1018" fmla="*/ 10264235 w 12093677"/>
              <a:gd name="connsiteY1018" fmla="*/ 943906 h 6774426"/>
              <a:gd name="connsiteX1019" fmla="*/ 10229423 w 12093677"/>
              <a:gd name="connsiteY1019" fmla="*/ 909088 h 6774426"/>
              <a:gd name="connsiteX1020" fmla="*/ 10314315 w 12093677"/>
              <a:gd name="connsiteY1020" fmla="*/ 909088 h 6774426"/>
              <a:gd name="connsiteX1021" fmla="*/ 10279490 w 12093677"/>
              <a:gd name="connsiteY1021" fmla="*/ 943906 h 6774426"/>
              <a:gd name="connsiteX1022" fmla="*/ 10314315 w 12093677"/>
              <a:gd name="connsiteY1022" fmla="*/ 978725 h 6774426"/>
              <a:gd name="connsiteX1023" fmla="*/ 10349128 w 12093677"/>
              <a:gd name="connsiteY1023" fmla="*/ 943906 h 6774426"/>
              <a:gd name="connsiteX1024" fmla="*/ 10314315 w 12093677"/>
              <a:gd name="connsiteY1024" fmla="*/ 909088 h 6774426"/>
              <a:gd name="connsiteX1025" fmla="*/ 10399208 w 12093677"/>
              <a:gd name="connsiteY1025" fmla="*/ 909088 h 6774426"/>
              <a:gd name="connsiteX1026" fmla="*/ 10364382 w 12093677"/>
              <a:gd name="connsiteY1026" fmla="*/ 943906 h 6774426"/>
              <a:gd name="connsiteX1027" fmla="*/ 10399208 w 12093677"/>
              <a:gd name="connsiteY1027" fmla="*/ 978725 h 6774426"/>
              <a:gd name="connsiteX1028" fmla="*/ 10434020 w 12093677"/>
              <a:gd name="connsiteY1028" fmla="*/ 943906 h 6774426"/>
              <a:gd name="connsiteX1029" fmla="*/ 10399208 w 12093677"/>
              <a:gd name="connsiteY1029" fmla="*/ 909088 h 6774426"/>
              <a:gd name="connsiteX1030" fmla="*/ 10568993 w 12093677"/>
              <a:gd name="connsiteY1030" fmla="*/ 909088 h 6774426"/>
              <a:gd name="connsiteX1031" fmla="*/ 10534168 w 12093677"/>
              <a:gd name="connsiteY1031" fmla="*/ 943906 h 6774426"/>
              <a:gd name="connsiteX1032" fmla="*/ 10568993 w 12093677"/>
              <a:gd name="connsiteY1032" fmla="*/ 978725 h 6774426"/>
              <a:gd name="connsiteX1033" fmla="*/ 10603805 w 12093677"/>
              <a:gd name="connsiteY1033" fmla="*/ 943906 h 6774426"/>
              <a:gd name="connsiteX1034" fmla="*/ 10568993 w 12093677"/>
              <a:gd name="connsiteY1034" fmla="*/ 909088 h 6774426"/>
              <a:gd name="connsiteX1035" fmla="*/ 1655255 w 12093677"/>
              <a:gd name="connsiteY1035" fmla="*/ 993947 h 6774426"/>
              <a:gd name="connsiteX1036" fmla="*/ 1620437 w 12093677"/>
              <a:gd name="connsiteY1036" fmla="*/ 1028766 h 6774426"/>
              <a:gd name="connsiteX1037" fmla="*/ 1655255 w 12093677"/>
              <a:gd name="connsiteY1037" fmla="*/ 1063585 h 6774426"/>
              <a:gd name="connsiteX1038" fmla="*/ 1690074 w 12093677"/>
              <a:gd name="connsiteY1038" fmla="*/ 1028766 h 6774426"/>
              <a:gd name="connsiteX1039" fmla="*/ 1655255 w 12093677"/>
              <a:gd name="connsiteY1039" fmla="*/ 993947 h 6774426"/>
              <a:gd name="connsiteX1040" fmla="*/ 1740149 w 12093677"/>
              <a:gd name="connsiteY1040" fmla="*/ 993947 h 6774426"/>
              <a:gd name="connsiteX1041" fmla="*/ 1705330 w 12093677"/>
              <a:gd name="connsiteY1041" fmla="*/ 1028766 h 6774426"/>
              <a:gd name="connsiteX1042" fmla="*/ 1740149 w 12093677"/>
              <a:gd name="connsiteY1042" fmla="*/ 1063585 h 6774426"/>
              <a:gd name="connsiteX1043" fmla="*/ 1774967 w 12093677"/>
              <a:gd name="connsiteY1043" fmla="*/ 1028766 h 6774426"/>
              <a:gd name="connsiteX1044" fmla="*/ 1740149 w 12093677"/>
              <a:gd name="connsiteY1044" fmla="*/ 993947 h 6774426"/>
              <a:gd name="connsiteX1045" fmla="*/ 1825041 w 12093677"/>
              <a:gd name="connsiteY1045" fmla="*/ 993947 h 6774426"/>
              <a:gd name="connsiteX1046" fmla="*/ 1790222 w 12093677"/>
              <a:gd name="connsiteY1046" fmla="*/ 1028766 h 6774426"/>
              <a:gd name="connsiteX1047" fmla="*/ 1825041 w 12093677"/>
              <a:gd name="connsiteY1047" fmla="*/ 1063585 h 6774426"/>
              <a:gd name="connsiteX1048" fmla="*/ 1859860 w 12093677"/>
              <a:gd name="connsiteY1048" fmla="*/ 1028766 h 6774426"/>
              <a:gd name="connsiteX1049" fmla="*/ 1825041 w 12093677"/>
              <a:gd name="connsiteY1049" fmla="*/ 993947 h 6774426"/>
              <a:gd name="connsiteX1050" fmla="*/ 1909933 w 12093677"/>
              <a:gd name="connsiteY1050" fmla="*/ 993947 h 6774426"/>
              <a:gd name="connsiteX1051" fmla="*/ 1875114 w 12093677"/>
              <a:gd name="connsiteY1051" fmla="*/ 1028766 h 6774426"/>
              <a:gd name="connsiteX1052" fmla="*/ 1909933 w 12093677"/>
              <a:gd name="connsiteY1052" fmla="*/ 1063585 h 6774426"/>
              <a:gd name="connsiteX1053" fmla="*/ 1944752 w 12093677"/>
              <a:gd name="connsiteY1053" fmla="*/ 1028766 h 6774426"/>
              <a:gd name="connsiteX1054" fmla="*/ 1909933 w 12093677"/>
              <a:gd name="connsiteY1054" fmla="*/ 993947 h 6774426"/>
              <a:gd name="connsiteX1055" fmla="*/ 1994825 w 12093677"/>
              <a:gd name="connsiteY1055" fmla="*/ 993947 h 6774426"/>
              <a:gd name="connsiteX1056" fmla="*/ 1960007 w 12093677"/>
              <a:gd name="connsiteY1056" fmla="*/ 1028766 h 6774426"/>
              <a:gd name="connsiteX1057" fmla="*/ 1994825 w 12093677"/>
              <a:gd name="connsiteY1057" fmla="*/ 1063585 h 6774426"/>
              <a:gd name="connsiteX1058" fmla="*/ 2029644 w 12093677"/>
              <a:gd name="connsiteY1058" fmla="*/ 1028766 h 6774426"/>
              <a:gd name="connsiteX1059" fmla="*/ 1994825 w 12093677"/>
              <a:gd name="connsiteY1059" fmla="*/ 993947 h 6774426"/>
              <a:gd name="connsiteX1060" fmla="*/ 2079719 w 12093677"/>
              <a:gd name="connsiteY1060" fmla="*/ 993947 h 6774426"/>
              <a:gd name="connsiteX1061" fmla="*/ 2044900 w 12093677"/>
              <a:gd name="connsiteY1061" fmla="*/ 1028766 h 6774426"/>
              <a:gd name="connsiteX1062" fmla="*/ 2079719 w 12093677"/>
              <a:gd name="connsiteY1062" fmla="*/ 1063585 h 6774426"/>
              <a:gd name="connsiteX1063" fmla="*/ 2114537 w 12093677"/>
              <a:gd name="connsiteY1063" fmla="*/ 1028766 h 6774426"/>
              <a:gd name="connsiteX1064" fmla="*/ 2079719 w 12093677"/>
              <a:gd name="connsiteY1064" fmla="*/ 993947 h 6774426"/>
              <a:gd name="connsiteX1065" fmla="*/ 2164611 w 12093677"/>
              <a:gd name="connsiteY1065" fmla="*/ 993947 h 6774426"/>
              <a:gd name="connsiteX1066" fmla="*/ 2129792 w 12093677"/>
              <a:gd name="connsiteY1066" fmla="*/ 1028766 h 6774426"/>
              <a:gd name="connsiteX1067" fmla="*/ 2164611 w 12093677"/>
              <a:gd name="connsiteY1067" fmla="*/ 1063585 h 6774426"/>
              <a:gd name="connsiteX1068" fmla="*/ 2199430 w 12093677"/>
              <a:gd name="connsiteY1068" fmla="*/ 1028766 h 6774426"/>
              <a:gd name="connsiteX1069" fmla="*/ 2164611 w 12093677"/>
              <a:gd name="connsiteY1069" fmla="*/ 993947 h 6774426"/>
              <a:gd name="connsiteX1070" fmla="*/ 2249497 w 12093677"/>
              <a:gd name="connsiteY1070" fmla="*/ 993947 h 6774426"/>
              <a:gd name="connsiteX1071" fmla="*/ 2214678 w 12093677"/>
              <a:gd name="connsiteY1071" fmla="*/ 1028766 h 6774426"/>
              <a:gd name="connsiteX1072" fmla="*/ 2249497 w 12093677"/>
              <a:gd name="connsiteY1072" fmla="*/ 1063585 h 6774426"/>
              <a:gd name="connsiteX1073" fmla="*/ 2284316 w 12093677"/>
              <a:gd name="connsiteY1073" fmla="*/ 1028766 h 6774426"/>
              <a:gd name="connsiteX1074" fmla="*/ 2249497 w 12093677"/>
              <a:gd name="connsiteY1074" fmla="*/ 993947 h 6774426"/>
              <a:gd name="connsiteX1075" fmla="*/ 2843744 w 12093677"/>
              <a:gd name="connsiteY1075" fmla="*/ 993947 h 6774426"/>
              <a:gd name="connsiteX1076" fmla="*/ 2808925 w 12093677"/>
              <a:gd name="connsiteY1076" fmla="*/ 1028766 h 6774426"/>
              <a:gd name="connsiteX1077" fmla="*/ 2843744 w 12093677"/>
              <a:gd name="connsiteY1077" fmla="*/ 1063585 h 6774426"/>
              <a:gd name="connsiteX1078" fmla="*/ 2878563 w 12093677"/>
              <a:gd name="connsiteY1078" fmla="*/ 1028766 h 6774426"/>
              <a:gd name="connsiteX1079" fmla="*/ 2843744 w 12093677"/>
              <a:gd name="connsiteY1079" fmla="*/ 993947 h 6774426"/>
              <a:gd name="connsiteX1080" fmla="*/ 3013529 w 12093677"/>
              <a:gd name="connsiteY1080" fmla="*/ 993947 h 6774426"/>
              <a:gd name="connsiteX1081" fmla="*/ 2978710 w 12093677"/>
              <a:gd name="connsiteY1081" fmla="*/ 1028766 h 6774426"/>
              <a:gd name="connsiteX1082" fmla="*/ 3013529 w 12093677"/>
              <a:gd name="connsiteY1082" fmla="*/ 1063585 h 6774426"/>
              <a:gd name="connsiteX1083" fmla="*/ 3048348 w 12093677"/>
              <a:gd name="connsiteY1083" fmla="*/ 1028766 h 6774426"/>
              <a:gd name="connsiteX1084" fmla="*/ 3013529 w 12093677"/>
              <a:gd name="connsiteY1084" fmla="*/ 993947 h 6774426"/>
              <a:gd name="connsiteX1085" fmla="*/ 3098422 w 12093677"/>
              <a:gd name="connsiteY1085" fmla="*/ 993947 h 6774426"/>
              <a:gd name="connsiteX1086" fmla="*/ 3063603 w 12093677"/>
              <a:gd name="connsiteY1086" fmla="*/ 1028766 h 6774426"/>
              <a:gd name="connsiteX1087" fmla="*/ 3098422 w 12093677"/>
              <a:gd name="connsiteY1087" fmla="*/ 1063585 h 6774426"/>
              <a:gd name="connsiteX1088" fmla="*/ 3133240 w 12093677"/>
              <a:gd name="connsiteY1088" fmla="*/ 1028766 h 6774426"/>
              <a:gd name="connsiteX1089" fmla="*/ 3098422 w 12093677"/>
              <a:gd name="connsiteY1089" fmla="*/ 993947 h 6774426"/>
              <a:gd name="connsiteX1090" fmla="*/ 3353099 w 12093677"/>
              <a:gd name="connsiteY1090" fmla="*/ 993947 h 6774426"/>
              <a:gd name="connsiteX1091" fmla="*/ 3318280 w 12093677"/>
              <a:gd name="connsiteY1091" fmla="*/ 1028766 h 6774426"/>
              <a:gd name="connsiteX1092" fmla="*/ 3353099 w 12093677"/>
              <a:gd name="connsiteY1092" fmla="*/ 1063585 h 6774426"/>
              <a:gd name="connsiteX1093" fmla="*/ 3387918 w 12093677"/>
              <a:gd name="connsiteY1093" fmla="*/ 1028766 h 6774426"/>
              <a:gd name="connsiteX1094" fmla="*/ 3353099 w 12093677"/>
              <a:gd name="connsiteY1094" fmla="*/ 993947 h 6774426"/>
              <a:gd name="connsiteX1095" fmla="*/ 3522884 w 12093677"/>
              <a:gd name="connsiteY1095" fmla="*/ 993947 h 6774426"/>
              <a:gd name="connsiteX1096" fmla="*/ 3488065 w 12093677"/>
              <a:gd name="connsiteY1096" fmla="*/ 1028766 h 6774426"/>
              <a:gd name="connsiteX1097" fmla="*/ 3522884 w 12093677"/>
              <a:gd name="connsiteY1097" fmla="*/ 1063585 h 6774426"/>
              <a:gd name="connsiteX1098" fmla="*/ 3557703 w 12093677"/>
              <a:gd name="connsiteY1098" fmla="*/ 1028766 h 6774426"/>
              <a:gd name="connsiteX1099" fmla="*/ 3522884 w 12093677"/>
              <a:gd name="connsiteY1099" fmla="*/ 993947 h 6774426"/>
              <a:gd name="connsiteX1100" fmla="*/ 3692669 w 12093677"/>
              <a:gd name="connsiteY1100" fmla="*/ 993947 h 6774426"/>
              <a:gd name="connsiteX1101" fmla="*/ 3657850 w 12093677"/>
              <a:gd name="connsiteY1101" fmla="*/ 1028766 h 6774426"/>
              <a:gd name="connsiteX1102" fmla="*/ 3692669 w 12093677"/>
              <a:gd name="connsiteY1102" fmla="*/ 1063585 h 6774426"/>
              <a:gd name="connsiteX1103" fmla="*/ 3727488 w 12093677"/>
              <a:gd name="connsiteY1103" fmla="*/ 1028766 h 6774426"/>
              <a:gd name="connsiteX1104" fmla="*/ 3692669 w 12093677"/>
              <a:gd name="connsiteY1104" fmla="*/ 993947 h 6774426"/>
              <a:gd name="connsiteX1105" fmla="*/ 3947353 w 12093677"/>
              <a:gd name="connsiteY1105" fmla="*/ 993947 h 6774426"/>
              <a:gd name="connsiteX1106" fmla="*/ 3912534 w 12093677"/>
              <a:gd name="connsiteY1106" fmla="*/ 1028766 h 6774426"/>
              <a:gd name="connsiteX1107" fmla="*/ 3947353 w 12093677"/>
              <a:gd name="connsiteY1107" fmla="*/ 1063585 h 6774426"/>
              <a:gd name="connsiteX1108" fmla="*/ 3982172 w 12093677"/>
              <a:gd name="connsiteY1108" fmla="*/ 1028766 h 6774426"/>
              <a:gd name="connsiteX1109" fmla="*/ 3947353 w 12093677"/>
              <a:gd name="connsiteY1109" fmla="*/ 993947 h 6774426"/>
              <a:gd name="connsiteX1110" fmla="*/ 4541600 w 12093677"/>
              <a:gd name="connsiteY1110" fmla="*/ 993947 h 6774426"/>
              <a:gd name="connsiteX1111" fmla="*/ 4506781 w 12093677"/>
              <a:gd name="connsiteY1111" fmla="*/ 1028766 h 6774426"/>
              <a:gd name="connsiteX1112" fmla="*/ 4541600 w 12093677"/>
              <a:gd name="connsiteY1112" fmla="*/ 1063585 h 6774426"/>
              <a:gd name="connsiteX1113" fmla="*/ 4576419 w 12093677"/>
              <a:gd name="connsiteY1113" fmla="*/ 1028766 h 6774426"/>
              <a:gd name="connsiteX1114" fmla="*/ 4541600 w 12093677"/>
              <a:gd name="connsiteY1114" fmla="*/ 993947 h 6774426"/>
              <a:gd name="connsiteX1115" fmla="*/ 4626493 w 12093677"/>
              <a:gd name="connsiteY1115" fmla="*/ 993947 h 6774426"/>
              <a:gd name="connsiteX1116" fmla="*/ 4591674 w 12093677"/>
              <a:gd name="connsiteY1116" fmla="*/ 1028766 h 6774426"/>
              <a:gd name="connsiteX1117" fmla="*/ 4626493 w 12093677"/>
              <a:gd name="connsiteY1117" fmla="*/ 1063585 h 6774426"/>
              <a:gd name="connsiteX1118" fmla="*/ 4661312 w 12093677"/>
              <a:gd name="connsiteY1118" fmla="*/ 1028766 h 6774426"/>
              <a:gd name="connsiteX1119" fmla="*/ 4626493 w 12093677"/>
              <a:gd name="connsiteY1119" fmla="*/ 993947 h 6774426"/>
              <a:gd name="connsiteX1120" fmla="*/ 4711385 w 12093677"/>
              <a:gd name="connsiteY1120" fmla="*/ 993947 h 6774426"/>
              <a:gd name="connsiteX1121" fmla="*/ 4676567 w 12093677"/>
              <a:gd name="connsiteY1121" fmla="*/ 1028766 h 6774426"/>
              <a:gd name="connsiteX1122" fmla="*/ 4711385 w 12093677"/>
              <a:gd name="connsiteY1122" fmla="*/ 1063585 h 6774426"/>
              <a:gd name="connsiteX1123" fmla="*/ 4746204 w 12093677"/>
              <a:gd name="connsiteY1123" fmla="*/ 1028766 h 6774426"/>
              <a:gd name="connsiteX1124" fmla="*/ 4711385 w 12093677"/>
              <a:gd name="connsiteY1124" fmla="*/ 993947 h 6774426"/>
              <a:gd name="connsiteX1125" fmla="*/ 4796278 w 12093677"/>
              <a:gd name="connsiteY1125" fmla="*/ 993947 h 6774426"/>
              <a:gd name="connsiteX1126" fmla="*/ 4761459 w 12093677"/>
              <a:gd name="connsiteY1126" fmla="*/ 1028766 h 6774426"/>
              <a:gd name="connsiteX1127" fmla="*/ 4796278 w 12093677"/>
              <a:gd name="connsiteY1127" fmla="*/ 1063585 h 6774426"/>
              <a:gd name="connsiteX1128" fmla="*/ 4831096 w 12093677"/>
              <a:gd name="connsiteY1128" fmla="*/ 1028766 h 6774426"/>
              <a:gd name="connsiteX1129" fmla="*/ 4796278 w 12093677"/>
              <a:gd name="connsiteY1129" fmla="*/ 993947 h 6774426"/>
              <a:gd name="connsiteX1130" fmla="*/ 4881170 w 12093677"/>
              <a:gd name="connsiteY1130" fmla="*/ 993947 h 6774426"/>
              <a:gd name="connsiteX1131" fmla="*/ 4846351 w 12093677"/>
              <a:gd name="connsiteY1131" fmla="*/ 1028766 h 6774426"/>
              <a:gd name="connsiteX1132" fmla="*/ 4881170 w 12093677"/>
              <a:gd name="connsiteY1132" fmla="*/ 1063585 h 6774426"/>
              <a:gd name="connsiteX1133" fmla="*/ 4915989 w 12093677"/>
              <a:gd name="connsiteY1133" fmla="*/ 1028766 h 6774426"/>
              <a:gd name="connsiteX1134" fmla="*/ 4881170 w 12093677"/>
              <a:gd name="connsiteY1134" fmla="*/ 993947 h 6774426"/>
              <a:gd name="connsiteX1135" fmla="*/ 4966063 w 12093677"/>
              <a:gd name="connsiteY1135" fmla="*/ 993947 h 6774426"/>
              <a:gd name="connsiteX1136" fmla="*/ 4931244 w 12093677"/>
              <a:gd name="connsiteY1136" fmla="*/ 1028766 h 6774426"/>
              <a:gd name="connsiteX1137" fmla="*/ 4966063 w 12093677"/>
              <a:gd name="connsiteY1137" fmla="*/ 1063585 h 6774426"/>
              <a:gd name="connsiteX1138" fmla="*/ 5000882 w 12093677"/>
              <a:gd name="connsiteY1138" fmla="*/ 1028766 h 6774426"/>
              <a:gd name="connsiteX1139" fmla="*/ 4966063 w 12093677"/>
              <a:gd name="connsiteY1139" fmla="*/ 993947 h 6774426"/>
              <a:gd name="connsiteX1140" fmla="*/ 5050955 w 12093677"/>
              <a:gd name="connsiteY1140" fmla="*/ 993947 h 6774426"/>
              <a:gd name="connsiteX1141" fmla="*/ 5016137 w 12093677"/>
              <a:gd name="connsiteY1141" fmla="*/ 1028766 h 6774426"/>
              <a:gd name="connsiteX1142" fmla="*/ 5050955 w 12093677"/>
              <a:gd name="connsiteY1142" fmla="*/ 1063585 h 6774426"/>
              <a:gd name="connsiteX1143" fmla="*/ 5085774 w 12093677"/>
              <a:gd name="connsiteY1143" fmla="*/ 1028766 h 6774426"/>
              <a:gd name="connsiteX1144" fmla="*/ 5050955 w 12093677"/>
              <a:gd name="connsiteY1144" fmla="*/ 993947 h 6774426"/>
              <a:gd name="connsiteX1145" fmla="*/ 5135848 w 12093677"/>
              <a:gd name="connsiteY1145" fmla="*/ 993947 h 6774426"/>
              <a:gd name="connsiteX1146" fmla="*/ 5101029 w 12093677"/>
              <a:gd name="connsiteY1146" fmla="*/ 1028766 h 6774426"/>
              <a:gd name="connsiteX1147" fmla="*/ 5135848 w 12093677"/>
              <a:gd name="connsiteY1147" fmla="*/ 1063585 h 6774426"/>
              <a:gd name="connsiteX1148" fmla="*/ 5170666 w 12093677"/>
              <a:gd name="connsiteY1148" fmla="*/ 1028766 h 6774426"/>
              <a:gd name="connsiteX1149" fmla="*/ 5135848 w 12093677"/>
              <a:gd name="connsiteY1149" fmla="*/ 993947 h 6774426"/>
              <a:gd name="connsiteX1150" fmla="*/ 5220740 w 12093677"/>
              <a:gd name="connsiteY1150" fmla="*/ 993947 h 6774426"/>
              <a:gd name="connsiteX1151" fmla="*/ 5185921 w 12093677"/>
              <a:gd name="connsiteY1151" fmla="*/ 1028766 h 6774426"/>
              <a:gd name="connsiteX1152" fmla="*/ 5220740 w 12093677"/>
              <a:gd name="connsiteY1152" fmla="*/ 1063585 h 6774426"/>
              <a:gd name="connsiteX1153" fmla="*/ 5255559 w 12093677"/>
              <a:gd name="connsiteY1153" fmla="*/ 1028766 h 6774426"/>
              <a:gd name="connsiteX1154" fmla="*/ 5220740 w 12093677"/>
              <a:gd name="connsiteY1154" fmla="*/ 993947 h 6774426"/>
              <a:gd name="connsiteX1155" fmla="*/ 5305633 w 12093677"/>
              <a:gd name="connsiteY1155" fmla="*/ 993947 h 6774426"/>
              <a:gd name="connsiteX1156" fmla="*/ 5270814 w 12093677"/>
              <a:gd name="connsiteY1156" fmla="*/ 1028766 h 6774426"/>
              <a:gd name="connsiteX1157" fmla="*/ 5305633 w 12093677"/>
              <a:gd name="connsiteY1157" fmla="*/ 1063585 h 6774426"/>
              <a:gd name="connsiteX1158" fmla="*/ 5340452 w 12093677"/>
              <a:gd name="connsiteY1158" fmla="*/ 1028766 h 6774426"/>
              <a:gd name="connsiteX1159" fmla="*/ 5305633 w 12093677"/>
              <a:gd name="connsiteY1159" fmla="*/ 993947 h 6774426"/>
              <a:gd name="connsiteX1160" fmla="*/ 6154557 w 12093677"/>
              <a:gd name="connsiteY1160" fmla="*/ 993947 h 6774426"/>
              <a:gd name="connsiteX1161" fmla="*/ 6119732 w 12093677"/>
              <a:gd name="connsiteY1161" fmla="*/ 1028766 h 6774426"/>
              <a:gd name="connsiteX1162" fmla="*/ 6154557 w 12093677"/>
              <a:gd name="connsiteY1162" fmla="*/ 1063585 h 6774426"/>
              <a:gd name="connsiteX1163" fmla="*/ 6189369 w 12093677"/>
              <a:gd name="connsiteY1163" fmla="*/ 1028766 h 6774426"/>
              <a:gd name="connsiteX1164" fmla="*/ 6154557 w 12093677"/>
              <a:gd name="connsiteY1164" fmla="*/ 993947 h 6774426"/>
              <a:gd name="connsiteX1165" fmla="*/ 7173293 w 12093677"/>
              <a:gd name="connsiteY1165" fmla="*/ 993947 h 6774426"/>
              <a:gd name="connsiteX1166" fmla="*/ 7138468 w 12093677"/>
              <a:gd name="connsiteY1166" fmla="*/ 1028766 h 6774426"/>
              <a:gd name="connsiteX1167" fmla="*/ 7173293 w 12093677"/>
              <a:gd name="connsiteY1167" fmla="*/ 1063585 h 6774426"/>
              <a:gd name="connsiteX1168" fmla="*/ 7208105 w 12093677"/>
              <a:gd name="connsiteY1168" fmla="*/ 1028766 h 6774426"/>
              <a:gd name="connsiteX1169" fmla="*/ 7173293 w 12093677"/>
              <a:gd name="connsiteY1169" fmla="*/ 993947 h 6774426"/>
              <a:gd name="connsiteX1170" fmla="*/ 7852433 w 12093677"/>
              <a:gd name="connsiteY1170" fmla="*/ 993947 h 6774426"/>
              <a:gd name="connsiteX1171" fmla="*/ 7817608 w 12093677"/>
              <a:gd name="connsiteY1171" fmla="*/ 1028766 h 6774426"/>
              <a:gd name="connsiteX1172" fmla="*/ 7852433 w 12093677"/>
              <a:gd name="connsiteY1172" fmla="*/ 1063585 h 6774426"/>
              <a:gd name="connsiteX1173" fmla="*/ 7887245 w 12093677"/>
              <a:gd name="connsiteY1173" fmla="*/ 1028766 h 6774426"/>
              <a:gd name="connsiteX1174" fmla="*/ 7852433 w 12093677"/>
              <a:gd name="connsiteY1174" fmla="*/ 993947 h 6774426"/>
              <a:gd name="connsiteX1175" fmla="*/ 7937325 w 12093677"/>
              <a:gd name="connsiteY1175" fmla="*/ 993947 h 6774426"/>
              <a:gd name="connsiteX1176" fmla="*/ 7902500 w 12093677"/>
              <a:gd name="connsiteY1176" fmla="*/ 1028766 h 6774426"/>
              <a:gd name="connsiteX1177" fmla="*/ 7937325 w 12093677"/>
              <a:gd name="connsiteY1177" fmla="*/ 1063585 h 6774426"/>
              <a:gd name="connsiteX1178" fmla="*/ 7972138 w 12093677"/>
              <a:gd name="connsiteY1178" fmla="*/ 1028766 h 6774426"/>
              <a:gd name="connsiteX1179" fmla="*/ 7937325 w 12093677"/>
              <a:gd name="connsiteY1179" fmla="*/ 993947 h 6774426"/>
              <a:gd name="connsiteX1180" fmla="*/ 8022219 w 12093677"/>
              <a:gd name="connsiteY1180" fmla="*/ 993947 h 6774426"/>
              <a:gd name="connsiteX1181" fmla="*/ 7987393 w 12093677"/>
              <a:gd name="connsiteY1181" fmla="*/ 1028766 h 6774426"/>
              <a:gd name="connsiteX1182" fmla="*/ 8022219 w 12093677"/>
              <a:gd name="connsiteY1182" fmla="*/ 1063585 h 6774426"/>
              <a:gd name="connsiteX1183" fmla="*/ 8057031 w 12093677"/>
              <a:gd name="connsiteY1183" fmla="*/ 1028766 h 6774426"/>
              <a:gd name="connsiteX1184" fmla="*/ 8022219 w 12093677"/>
              <a:gd name="connsiteY1184" fmla="*/ 993947 h 6774426"/>
              <a:gd name="connsiteX1185" fmla="*/ 8107111 w 12093677"/>
              <a:gd name="connsiteY1185" fmla="*/ 993947 h 6774426"/>
              <a:gd name="connsiteX1186" fmla="*/ 8072286 w 12093677"/>
              <a:gd name="connsiteY1186" fmla="*/ 1028766 h 6774426"/>
              <a:gd name="connsiteX1187" fmla="*/ 8107111 w 12093677"/>
              <a:gd name="connsiteY1187" fmla="*/ 1063585 h 6774426"/>
              <a:gd name="connsiteX1188" fmla="*/ 8141923 w 12093677"/>
              <a:gd name="connsiteY1188" fmla="*/ 1028766 h 6774426"/>
              <a:gd name="connsiteX1189" fmla="*/ 8107111 w 12093677"/>
              <a:gd name="connsiteY1189" fmla="*/ 993947 h 6774426"/>
              <a:gd name="connsiteX1190" fmla="*/ 8192003 w 12093677"/>
              <a:gd name="connsiteY1190" fmla="*/ 993947 h 6774426"/>
              <a:gd name="connsiteX1191" fmla="*/ 8157178 w 12093677"/>
              <a:gd name="connsiteY1191" fmla="*/ 1028766 h 6774426"/>
              <a:gd name="connsiteX1192" fmla="*/ 8192003 w 12093677"/>
              <a:gd name="connsiteY1192" fmla="*/ 1063585 h 6774426"/>
              <a:gd name="connsiteX1193" fmla="*/ 8226815 w 12093677"/>
              <a:gd name="connsiteY1193" fmla="*/ 1028766 h 6774426"/>
              <a:gd name="connsiteX1194" fmla="*/ 8192003 w 12093677"/>
              <a:gd name="connsiteY1194" fmla="*/ 993947 h 6774426"/>
              <a:gd name="connsiteX1195" fmla="*/ 8361789 w 12093677"/>
              <a:gd name="connsiteY1195" fmla="*/ 993947 h 6774426"/>
              <a:gd name="connsiteX1196" fmla="*/ 8326963 w 12093677"/>
              <a:gd name="connsiteY1196" fmla="*/ 1028766 h 6774426"/>
              <a:gd name="connsiteX1197" fmla="*/ 8361789 w 12093677"/>
              <a:gd name="connsiteY1197" fmla="*/ 1063585 h 6774426"/>
              <a:gd name="connsiteX1198" fmla="*/ 8396601 w 12093677"/>
              <a:gd name="connsiteY1198" fmla="*/ 1028766 h 6774426"/>
              <a:gd name="connsiteX1199" fmla="*/ 8361789 w 12093677"/>
              <a:gd name="connsiteY1199" fmla="*/ 993947 h 6774426"/>
              <a:gd name="connsiteX1200" fmla="*/ 8446681 w 12093677"/>
              <a:gd name="connsiteY1200" fmla="*/ 993947 h 6774426"/>
              <a:gd name="connsiteX1201" fmla="*/ 8411856 w 12093677"/>
              <a:gd name="connsiteY1201" fmla="*/ 1028766 h 6774426"/>
              <a:gd name="connsiteX1202" fmla="*/ 8446681 w 12093677"/>
              <a:gd name="connsiteY1202" fmla="*/ 1063585 h 6774426"/>
              <a:gd name="connsiteX1203" fmla="*/ 8481493 w 12093677"/>
              <a:gd name="connsiteY1203" fmla="*/ 1028766 h 6774426"/>
              <a:gd name="connsiteX1204" fmla="*/ 8446681 w 12093677"/>
              <a:gd name="connsiteY1204" fmla="*/ 993947 h 6774426"/>
              <a:gd name="connsiteX1205" fmla="*/ 8531573 w 12093677"/>
              <a:gd name="connsiteY1205" fmla="*/ 993947 h 6774426"/>
              <a:gd name="connsiteX1206" fmla="*/ 8496748 w 12093677"/>
              <a:gd name="connsiteY1206" fmla="*/ 1028766 h 6774426"/>
              <a:gd name="connsiteX1207" fmla="*/ 8531573 w 12093677"/>
              <a:gd name="connsiteY1207" fmla="*/ 1063585 h 6774426"/>
              <a:gd name="connsiteX1208" fmla="*/ 8566385 w 12093677"/>
              <a:gd name="connsiteY1208" fmla="*/ 1028766 h 6774426"/>
              <a:gd name="connsiteX1209" fmla="*/ 8531573 w 12093677"/>
              <a:gd name="connsiteY1209" fmla="*/ 993947 h 6774426"/>
              <a:gd name="connsiteX1210" fmla="*/ 8616465 w 12093677"/>
              <a:gd name="connsiteY1210" fmla="*/ 993947 h 6774426"/>
              <a:gd name="connsiteX1211" fmla="*/ 8581640 w 12093677"/>
              <a:gd name="connsiteY1211" fmla="*/ 1028766 h 6774426"/>
              <a:gd name="connsiteX1212" fmla="*/ 8616465 w 12093677"/>
              <a:gd name="connsiteY1212" fmla="*/ 1063585 h 6774426"/>
              <a:gd name="connsiteX1213" fmla="*/ 8651278 w 12093677"/>
              <a:gd name="connsiteY1213" fmla="*/ 1028766 h 6774426"/>
              <a:gd name="connsiteX1214" fmla="*/ 8616465 w 12093677"/>
              <a:gd name="connsiteY1214" fmla="*/ 993947 h 6774426"/>
              <a:gd name="connsiteX1215" fmla="*/ 8701358 w 12093677"/>
              <a:gd name="connsiteY1215" fmla="*/ 993947 h 6774426"/>
              <a:gd name="connsiteX1216" fmla="*/ 8666532 w 12093677"/>
              <a:gd name="connsiteY1216" fmla="*/ 1028766 h 6774426"/>
              <a:gd name="connsiteX1217" fmla="*/ 8701358 w 12093677"/>
              <a:gd name="connsiteY1217" fmla="*/ 1063585 h 6774426"/>
              <a:gd name="connsiteX1218" fmla="*/ 8736170 w 12093677"/>
              <a:gd name="connsiteY1218" fmla="*/ 1028766 h 6774426"/>
              <a:gd name="connsiteX1219" fmla="*/ 8701358 w 12093677"/>
              <a:gd name="connsiteY1219" fmla="*/ 993947 h 6774426"/>
              <a:gd name="connsiteX1220" fmla="*/ 8786251 w 12093677"/>
              <a:gd name="connsiteY1220" fmla="*/ 993947 h 6774426"/>
              <a:gd name="connsiteX1221" fmla="*/ 8751426 w 12093677"/>
              <a:gd name="connsiteY1221" fmla="*/ 1028766 h 6774426"/>
              <a:gd name="connsiteX1222" fmla="*/ 8786251 w 12093677"/>
              <a:gd name="connsiteY1222" fmla="*/ 1063585 h 6774426"/>
              <a:gd name="connsiteX1223" fmla="*/ 8821063 w 12093677"/>
              <a:gd name="connsiteY1223" fmla="*/ 1028766 h 6774426"/>
              <a:gd name="connsiteX1224" fmla="*/ 8786251 w 12093677"/>
              <a:gd name="connsiteY1224" fmla="*/ 993947 h 6774426"/>
              <a:gd name="connsiteX1225" fmla="*/ 8871143 w 12093677"/>
              <a:gd name="connsiteY1225" fmla="*/ 993947 h 6774426"/>
              <a:gd name="connsiteX1226" fmla="*/ 8836318 w 12093677"/>
              <a:gd name="connsiteY1226" fmla="*/ 1028766 h 6774426"/>
              <a:gd name="connsiteX1227" fmla="*/ 8871143 w 12093677"/>
              <a:gd name="connsiteY1227" fmla="*/ 1063585 h 6774426"/>
              <a:gd name="connsiteX1228" fmla="*/ 8905955 w 12093677"/>
              <a:gd name="connsiteY1228" fmla="*/ 1028766 h 6774426"/>
              <a:gd name="connsiteX1229" fmla="*/ 8871143 w 12093677"/>
              <a:gd name="connsiteY1229" fmla="*/ 993947 h 6774426"/>
              <a:gd name="connsiteX1230" fmla="*/ 9040928 w 12093677"/>
              <a:gd name="connsiteY1230" fmla="*/ 993947 h 6774426"/>
              <a:gd name="connsiteX1231" fmla="*/ 9006102 w 12093677"/>
              <a:gd name="connsiteY1231" fmla="*/ 1028766 h 6774426"/>
              <a:gd name="connsiteX1232" fmla="*/ 9040928 w 12093677"/>
              <a:gd name="connsiteY1232" fmla="*/ 1063585 h 6774426"/>
              <a:gd name="connsiteX1233" fmla="*/ 9075740 w 12093677"/>
              <a:gd name="connsiteY1233" fmla="*/ 1028766 h 6774426"/>
              <a:gd name="connsiteX1234" fmla="*/ 9040928 w 12093677"/>
              <a:gd name="connsiteY1234" fmla="*/ 993947 h 6774426"/>
              <a:gd name="connsiteX1235" fmla="*/ 9125821 w 12093677"/>
              <a:gd name="connsiteY1235" fmla="*/ 993947 h 6774426"/>
              <a:gd name="connsiteX1236" fmla="*/ 9090996 w 12093677"/>
              <a:gd name="connsiteY1236" fmla="*/ 1028766 h 6774426"/>
              <a:gd name="connsiteX1237" fmla="*/ 9125821 w 12093677"/>
              <a:gd name="connsiteY1237" fmla="*/ 1063585 h 6774426"/>
              <a:gd name="connsiteX1238" fmla="*/ 9160633 w 12093677"/>
              <a:gd name="connsiteY1238" fmla="*/ 1028766 h 6774426"/>
              <a:gd name="connsiteX1239" fmla="*/ 9125821 w 12093677"/>
              <a:gd name="connsiteY1239" fmla="*/ 993947 h 6774426"/>
              <a:gd name="connsiteX1240" fmla="*/ 9210713 w 12093677"/>
              <a:gd name="connsiteY1240" fmla="*/ 993947 h 6774426"/>
              <a:gd name="connsiteX1241" fmla="*/ 9175888 w 12093677"/>
              <a:gd name="connsiteY1241" fmla="*/ 1028766 h 6774426"/>
              <a:gd name="connsiteX1242" fmla="*/ 9210713 w 12093677"/>
              <a:gd name="connsiteY1242" fmla="*/ 1063585 h 6774426"/>
              <a:gd name="connsiteX1243" fmla="*/ 9245525 w 12093677"/>
              <a:gd name="connsiteY1243" fmla="*/ 1028766 h 6774426"/>
              <a:gd name="connsiteX1244" fmla="*/ 9210713 w 12093677"/>
              <a:gd name="connsiteY1244" fmla="*/ 993947 h 6774426"/>
              <a:gd name="connsiteX1245" fmla="*/ 9295605 w 12093677"/>
              <a:gd name="connsiteY1245" fmla="*/ 993947 h 6774426"/>
              <a:gd name="connsiteX1246" fmla="*/ 9260780 w 12093677"/>
              <a:gd name="connsiteY1246" fmla="*/ 1028766 h 6774426"/>
              <a:gd name="connsiteX1247" fmla="*/ 9295605 w 12093677"/>
              <a:gd name="connsiteY1247" fmla="*/ 1063585 h 6774426"/>
              <a:gd name="connsiteX1248" fmla="*/ 9330418 w 12093677"/>
              <a:gd name="connsiteY1248" fmla="*/ 1028766 h 6774426"/>
              <a:gd name="connsiteX1249" fmla="*/ 9295605 w 12093677"/>
              <a:gd name="connsiteY1249" fmla="*/ 993947 h 6774426"/>
              <a:gd name="connsiteX1250" fmla="*/ 9380498 w 12093677"/>
              <a:gd name="connsiteY1250" fmla="*/ 993947 h 6774426"/>
              <a:gd name="connsiteX1251" fmla="*/ 9345672 w 12093677"/>
              <a:gd name="connsiteY1251" fmla="*/ 1028766 h 6774426"/>
              <a:gd name="connsiteX1252" fmla="*/ 9380498 w 12093677"/>
              <a:gd name="connsiteY1252" fmla="*/ 1063585 h 6774426"/>
              <a:gd name="connsiteX1253" fmla="*/ 9415310 w 12093677"/>
              <a:gd name="connsiteY1253" fmla="*/ 1028766 h 6774426"/>
              <a:gd name="connsiteX1254" fmla="*/ 9380498 w 12093677"/>
              <a:gd name="connsiteY1254" fmla="*/ 993947 h 6774426"/>
              <a:gd name="connsiteX1255" fmla="*/ 9465391 w 12093677"/>
              <a:gd name="connsiteY1255" fmla="*/ 993947 h 6774426"/>
              <a:gd name="connsiteX1256" fmla="*/ 9430566 w 12093677"/>
              <a:gd name="connsiteY1256" fmla="*/ 1028766 h 6774426"/>
              <a:gd name="connsiteX1257" fmla="*/ 9465391 w 12093677"/>
              <a:gd name="connsiteY1257" fmla="*/ 1063585 h 6774426"/>
              <a:gd name="connsiteX1258" fmla="*/ 9500203 w 12093677"/>
              <a:gd name="connsiteY1258" fmla="*/ 1028766 h 6774426"/>
              <a:gd name="connsiteX1259" fmla="*/ 9465391 w 12093677"/>
              <a:gd name="connsiteY1259" fmla="*/ 993947 h 6774426"/>
              <a:gd name="connsiteX1260" fmla="*/ 9550283 w 12093677"/>
              <a:gd name="connsiteY1260" fmla="*/ 993947 h 6774426"/>
              <a:gd name="connsiteX1261" fmla="*/ 9515458 w 12093677"/>
              <a:gd name="connsiteY1261" fmla="*/ 1028766 h 6774426"/>
              <a:gd name="connsiteX1262" fmla="*/ 9550283 w 12093677"/>
              <a:gd name="connsiteY1262" fmla="*/ 1063585 h 6774426"/>
              <a:gd name="connsiteX1263" fmla="*/ 9585095 w 12093677"/>
              <a:gd name="connsiteY1263" fmla="*/ 1028766 h 6774426"/>
              <a:gd name="connsiteX1264" fmla="*/ 9550283 w 12093677"/>
              <a:gd name="connsiteY1264" fmla="*/ 993947 h 6774426"/>
              <a:gd name="connsiteX1265" fmla="*/ 9635175 w 12093677"/>
              <a:gd name="connsiteY1265" fmla="*/ 993947 h 6774426"/>
              <a:gd name="connsiteX1266" fmla="*/ 9600350 w 12093677"/>
              <a:gd name="connsiteY1266" fmla="*/ 1028766 h 6774426"/>
              <a:gd name="connsiteX1267" fmla="*/ 9635175 w 12093677"/>
              <a:gd name="connsiteY1267" fmla="*/ 1063585 h 6774426"/>
              <a:gd name="connsiteX1268" fmla="*/ 9669988 w 12093677"/>
              <a:gd name="connsiteY1268" fmla="*/ 1028766 h 6774426"/>
              <a:gd name="connsiteX1269" fmla="*/ 9635175 w 12093677"/>
              <a:gd name="connsiteY1269" fmla="*/ 993947 h 6774426"/>
              <a:gd name="connsiteX1270" fmla="*/ 9720068 w 12093677"/>
              <a:gd name="connsiteY1270" fmla="*/ 993947 h 6774426"/>
              <a:gd name="connsiteX1271" fmla="*/ 9685242 w 12093677"/>
              <a:gd name="connsiteY1271" fmla="*/ 1028766 h 6774426"/>
              <a:gd name="connsiteX1272" fmla="*/ 9720068 w 12093677"/>
              <a:gd name="connsiteY1272" fmla="*/ 1063585 h 6774426"/>
              <a:gd name="connsiteX1273" fmla="*/ 9754880 w 12093677"/>
              <a:gd name="connsiteY1273" fmla="*/ 1028766 h 6774426"/>
              <a:gd name="connsiteX1274" fmla="*/ 9720068 w 12093677"/>
              <a:gd name="connsiteY1274" fmla="*/ 993947 h 6774426"/>
              <a:gd name="connsiteX1275" fmla="*/ 9804961 w 12093677"/>
              <a:gd name="connsiteY1275" fmla="*/ 993947 h 6774426"/>
              <a:gd name="connsiteX1276" fmla="*/ 9770136 w 12093677"/>
              <a:gd name="connsiteY1276" fmla="*/ 1028766 h 6774426"/>
              <a:gd name="connsiteX1277" fmla="*/ 9804961 w 12093677"/>
              <a:gd name="connsiteY1277" fmla="*/ 1063585 h 6774426"/>
              <a:gd name="connsiteX1278" fmla="*/ 9839773 w 12093677"/>
              <a:gd name="connsiteY1278" fmla="*/ 1028766 h 6774426"/>
              <a:gd name="connsiteX1279" fmla="*/ 9804961 w 12093677"/>
              <a:gd name="connsiteY1279" fmla="*/ 993947 h 6774426"/>
              <a:gd name="connsiteX1280" fmla="*/ 9889853 w 12093677"/>
              <a:gd name="connsiteY1280" fmla="*/ 993947 h 6774426"/>
              <a:gd name="connsiteX1281" fmla="*/ 9855028 w 12093677"/>
              <a:gd name="connsiteY1281" fmla="*/ 1028766 h 6774426"/>
              <a:gd name="connsiteX1282" fmla="*/ 9889853 w 12093677"/>
              <a:gd name="connsiteY1282" fmla="*/ 1063585 h 6774426"/>
              <a:gd name="connsiteX1283" fmla="*/ 9924665 w 12093677"/>
              <a:gd name="connsiteY1283" fmla="*/ 1028766 h 6774426"/>
              <a:gd name="connsiteX1284" fmla="*/ 9889853 w 12093677"/>
              <a:gd name="connsiteY1284" fmla="*/ 993947 h 6774426"/>
              <a:gd name="connsiteX1285" fmla="*/ 9974745 w 12093677"/>
              <a:gd name="connsiteY1285" fmla="*/ 993947 h 6774426"/>
              <a:gd name="connsiteX1286" fmla="*/ 9939920 w 12093677"/>
              <a:gd name="connsiteY1286" fmla="*/ 1028766 h 6774426"/>
              <a:gd name="connsiteX1287" fmla="*/ 9974745 w 12093677"/>
              <a:gd name="connsiteY1287" fmla="*/ 1063585 h 6774426"/>
              <a:gd name="connsiteX1288" fmla="*/ 10009558 w 12093677"/>
              <a:gd name="connsiteY1288" fmla="*/ 1028766 h 6774426"/>
              <a:gd name="connsiteX1289" fmla="*/ 9974745 w 12093677"/>
              <a:gd name="connsiteY1289" fmla="*/ 993947 h 6774426"/>
              <a:gd name="connsiteX1290" fmla="*/ 10059638 w 12093677"/>
              <a:gd name="connsiteY1290" fmla="*/ 993947 h 6774426"/>
              <a:gd name="connsiteX1291" fmla="*/ 10024812 w 12093677"/>
              <a:gd name="connsiteY1291" fmla="*/ 1028766 h 6774426"/>
              <a:gd name="connsiteX1292" fmla="*/ 10059638 w 12093677"/>
              <a:gd name="connsiteY1292" fmla="*/ 1063585 h 6774426"/>
              <a:gd name="connsiteX1293" fmla="*/ 10094450 w 12093677"/>
              <a:gd name="connsiteY1293" fmla="*/ 1028766 h 6774426"/>
              <a:gd name="connsiteX1294" fmla="*/ 10059638 w 12093677"/>
              <a:gd name="connsiteY1294" fmla="*/ 993947 h 6774426"/>
              <a:gd name="connsiteX1295" fmla="*/ 10144530 w 12093677"/>
              <a:gd name="connsiteY1295" fmla="*/ 993947 h 6774426"/>
              <a:gd name="connsiteX1296" fmla="*/ 10109705 w 12093677"/>
              <a:gd name="connsiteY1296" fmla="*/ 1028766 h 6774426"/>
              <a:gd name="connsiteX1297" fmla="*/ 10144530 w 12093677"/>
              <a:gd name="connsiteY1297" fmla="*/ 1063585 h 6774426"/>
              <a:gd name="connsiteX1298" fmla="*/ 10179342 w 12093677"/>
              <a:gd name="connsiteY1298" fmla="*/ 1028766 h 6774426"/>
              <a:gd name="connsiteX1299" fmla="*/ 10144530 w 12093677"/>
              <a:gd name="connsiteY1299" fmla="*/ 993947 h 6774426"/>
              <a:gd name="connsiteX1300" fmla="*/ 10229423 w 12093677"/>
              <a:gd name="connsiteY1300" fmla="*/ 993947 h 6774426"/>
              <a:gd name="connsiteX1301" fmla="*/ 10194598 w 12093677"/>
              <a:gd name="connsiteY1301" fmla="*/ 1028766 h 6774426"/>
              <a:gd name="connsiteX1302" fmla="*/ 10229423 w 12093677"/>
              <a:gd name="connsiteY1302" fmla="*/ 1063585 h 6774426"/>
              <a:gd name="connsiteX1303" fmla="*/ 10264235 w 12093677"/>
              <a:gd name="connsiteY1303" fmla="*/ 1028766 h 6774426"/>
              <a:gd name="connsiteX1304" fmla="*/ 10229423 w 12093677"/>
              <a:gd name="connsiteY1304" fmla="*/ 993947 h 6774426"/>
              <a:gd name="connsiteX1305" fmla="*/ 10314315 w 12093677"/>
              <a:gd name="connsiteY1305" fmla="*/ 993947 h 6774426"/>
              <a:gd name="connsiteX1306" fmla="*/ 10279490 w 12093677"/>
              <a:gd name="connsiteY1306" fmla="*/ 1028766 h 6774426"/>
              <a:gd name="connsiteX1307" fmla="*/ 10314315 w 12093677"/>
              <a:gd name="connsiteY1307" fmla="*/ 1063585 h 6774426"/>
              <a:gd name="connsiteX1308" fmla="*/ 10349128 w 12093677"/>
              <a:gd name="connsiteY1308" fmla="*/ 1028766 h 6774426"/>
              <a:gd name="connsiteX1309" fmla="*/ 10314315 w 12093677"/>
              <a:gd name="connsiteY1309" fmla="*/ 993947 h 6774426"/>
              <a:gd name="connsiteX1310" fmla="*/ 10399208 w 12093677"/>
              <a:gd name="connsiteY1310" fmla="*/ 993947 h 6774426"/>
              <a:gd name="connsiteX1311" fmla="*/ 10364382 w 12093677"/>
              <a:gd name="connsiteY1311" fmla="*/ 1028766 h 6774426"/>
              <a:gd name="connsiteX1312" fmla="*/ 10399208 w 12093677"/>
              <a:gd name="connsiteY1312" fmla="*/ 1063585 h 6774426"/>
              <a:gd name="connsiteX1313" fmla="*/ 10434020 w 12093677"/>
              <a:gd name="connsiteY1313" fmla="*/ 1028766 h 6774426"/>
              <a:gd name="connsiteX1314" fmla="*/ 10399208 w 12093677"/>
              <a:gd name="connsiteY1314" fmla="*/ 993947 h 6774426"/>
              <a:gd name="connsiteX1315" fmla="*/ 10484100 w 12093677"/>
              <a:gd name="connsiteY1315" fmla="*/ 993947 h 6774426"/>
              <a:gd name="connsiteX1316" fmla="*/ 10449275 w 12093677"/>
              <a:gd name="connsiteY1316" fmla="*/ 1028766 h 6774426"/>
              <a:gd name="connsiteX1317" fmla="*/ 10484100 w 12093677"/>
              <a:gd name="connsiteY1317" fmla="*/ 1063585 h 6774426"/>
              <a:gd name="connsiteX1318" fmla="*/ 10518912 w 12093677"/>
              <a:gd name="connsiteY1318" fmla="*/ 1028766 h 6774426"/>
              <a:gd name="connsiteX1319" fmla="*/ 10484100 w 12093677"/>
              <a:gd name="connsiteY1319" fmla="*/ 993947 h 6774426"/>
              <a:gd name="connsiteX1320" fmla="*/ 1485471 w 12093677"/>
              <a:gd name="connsiteY1320" fmla="*/ 1078807 h 6774426"/>
              <a:gd name="connsiteX1321" fmla="*/ 1450652 w 12093677"/>
              <a:gd name="connsiteY1321" fmla="*/ 1113626 h 6774426"/>
              <a:gd name="connsiteX1322" fmla="*/ 1485471 w 12093677"/>
              <a:gd name="connsiteY1322" fmla="*/ 1148445 h 6774426"/>
              <a:gd name="connsiteX1323" fmla="*/ 1520290 w 12093677"/>
              <a:gd name="connsiteY1323" fmla="*/ 1113626 h 6774426"/>
              <a:gd name="connsiteX1324" fmla="*/ 1485471 w 12093677"/>
              <a:gd name="connsiteY1324" fmla="*/ 1078807 h 6774426"/>
              <a:gd name="connsiteX1325" fmla="*/ 1740149 w 12093677"/>
              <a:gd name="connsiteY1325" fmla="*/ 1078807 h 6774426"/>
              <a:gd name="connsiteX1326" fmla="*/ 1705330 w 12093677"/>
              <a:gd name="connsiteY1326" fmla="*/ 1113626 h 6774426"/>
              <a:gd name="connsiteX1327" fmla="*/ 1740149 w 12093677"/>
              <a:gd name="connsiteY1327" fmla="*/ 1148445 h 6774426"/>
              <a:gd name="connsiteX1328" fmla="*/ 1774967 w 12093677"/>
              <a:gd name="connsiteY1328" fmla="*/ 1113626 h 6774426"/>
              <a:gd name="connsiteX1329" fmla="*/ 1740149 w 12093677"/>
              <a:gd name="connsiteY1329" fmla="*/ 1078807 h 6774426"/>
              <a:gd name="connsiteX1330" fmla="*/ 1825041 w 12093677"/>
              <a:gd name="connsiteY1330" fmla="*/ 1078807 h 6774426"/>
              <a:gd name="connsiteX1331" fmla="*/ 1790222 w 12093677"/>
              <a:gd name="connsiteY1331" fmla="*/ 1113626 h 6774426"/>
              <a:gd name="connsiteX1332" fmla="*/ 1825041 w 12093677"/>
              <a:gd name="connsiteY1332" fmla="*/ 1148445 h 6774426"/>
              <a:gd name="connsiteX1333" fmla="*/ 1859860 w 12093677"/>
              <a:gd name="connsiteY1333" fmla="*/ 1113626 h 6774426"/>
              <a:gd name="connsiteX1334" fmla="*/ 1825041 w 12093677"/>
              <a:gd name="connsiteY1334" fmla="*/ 1078807 h 6774426"/>
              <a:gd name="connsiteX1335" fmla="*/ 1909933 w 12093677"/>
              <a:gd name="connsiteY1335" fmla="*/ 1078807 h 6774426"/>
              <a:gd name="connsiteX1336" fmla="*/ 1875114 w 12093677"/>
              <a:gd name="connsiteY1336" fmla="*/ 1113626 h 6774426"/>
              <a:gd name="connsiteX1337" fmla="*/ 1909933 w 12093677"/>
              <a:gd name="connsiteY1337" fmla="*/ 1148445 h 6774426"/>
              <a:gd name="connsiteX1338" fmla="*/ 1944752 w 12093677"/>
              <a:gd name="connsiteY1338" fmla="*/ 1113626 h 6774426"/>
              <a:gd name="connsiteX1339" fmla="*/ 1909933 w 12093677"/>
              <a:gd name="connsiteY1339" fmla="*/ 1078807 h 6774426"/>
              <a:gd name="connsiteX1340" fmla="*/ 1994825 w 12093677"/>
              <a:gd name="connsiteY1340" fmla="*/ 1078807 h 6774426"/>
              <a:gd name="connsiteX1341" fmla="*/ 1960007 w 12093677"/>
              <a:gd name="connsiteY1341" fmla="*/ 1113626 h 6774426"/>
              <a:gd name="connsiteX1342" fmla="*/ 1994825 w 12093677"/>
              <a:gd name="connsiteY1342" fmla="*/ 1148445 h 6774426"/>
              <a:gd name="connsiteX1343" fmla="*/ 2029644 w 12093677"/>
              <a:gd name="connsiteY1343" fmla="*/ 1113626 h 6774426"/>
              <a:gd name="connsiteX1344" fmla="*/ 1994825 w 12093677"/>
              <a:gd name="connsiteY1344" fmla="*/ 1078807 h 6774426"/>
              <a:gd name="connsiteX1345" fmla="*/ 2079719 w 12093677"/>
              <a:gd name="connsiteY1345" fmla="*/ 1078807 h 6774426"/>
              <a:gd name="connsiteX1346" fmla="*/ 2044900 w 12093677"/>
              <a:gd name="connsiteY1346" fmla="*/ 1113626 h 6774426"/>
              <a:gd name="connsiteX1347" fmla="*/ 2079719 w 12093677"/>
              <a:gd name="connsiteY1347" fmla="*/ 1148445 h 6774426"/>
              <a:gd name="connsiteX1348" fmla="*/ 2114537 w 12093677"/>
              <a:gd name="connsiteY1348" fmla="*/ 1113626 h 6774426"/>
              <a:gd name="connsiteX1349" fmla="*/ 2079719 w 12093677"/>
              <a:gd name="connsiteY1349" fmla="*/ 1078807 h 6774426"/>
              <a:gd name="connsiteX1350" fmla="*/ 2164611 w 12093677"/>
              <a:gd name="connsiteY1350" fmla="*/ 1078807 h 6774426"/>
              <a:gd name="connsiteX1351" fmla="*/ 2129792 w 12093677"/>
              <a:gd name="connsiteY1351" fmla="*/ 1113626 h 6774426"/>
              <a:gd name="connsiteX1352" fmla="*/ 2164611 w 12093677"/>
              <a:gd name="connsiteY1352" fmla="*/ 1148445 h 6774426"/>
              <a:gd name="connsiteX1353" fmla="*/ 2199430 w 12093677"/>
              <a:gd name="connsiteY1353" fmla="*/ 1113626 h 6774426"/>
              <a:gd name="connsiteX1354" fmla="*/ 2164611 w 12093677"/>
              <a:gd name="connsiteY1354" fmla="*/ 1078807 h 6774426"/>
              <a:gd name="connsiteX1355" fmla="*/ 2249497 w 12093677"/>
              <a:gd name="connsiteY1355" fmla="*/ 1078807 h 6774426"/>
              <a:gd name="connsiteX1356" fmla="*/ 2214678 w 12093677"/>
              <a:gd name="connsiteY1356" fmla="*/ 1113626 h 6774426"/>
              <a:gd name="connsiteX1357" fmla="*/ 2249497 w 12093677"/>
              <a:gd name="connsiteY1357" fmla="*/ 1148445 h 6774426"/>
              <a:gd name="connsiteX1358" fmla="*/ 2284316 w 12093677"/>
              <a:gd name="connsiteY1358" fmla="*/ 1113626 h 6774426"/>
              <a:gd name="connsiteX1359" fmla="*/ 2249497 w 12093677"/>
              <a:gd name="connsiteY1359" fmla="*/ 1078807 h 6774426"/>
              <a:gd name="connsiteX1360" fmla="*/ 2334389 w 12093677"/>
              <a:gd name="connsiteY1360" fmla="*/ 1078807 h 6774426"/>
              <a:gd name="connsiteX1361" fmla="*/ 2299570 w 12093677"/>
              <a:gd name="connsiteY1361" fmla="*/ 1113626 h 6774426"/>
              <a:gd name="connsiteX1362" fmla="*/ 2334389 w 12093677"/>
              <a:gd name="connsiteY1362" fmla="*/ 1148445 h 6774426"/>
              <a:gd name="connsiteX1363" fmla="*/ 2369208 w 12093677"/>
              <a:gd name="connsiteY1363" fmla="*/ 1113626 h 6774426"/>
              <a:gd name="connsiteX1364" fmla="*/ 2334389 w 12093677"/>
              <a:gd name="connsiteY1364" fmla="*/ 1078807 h 6774426"/>
              <a:gd name="connsiteX1365" fmla="*/ 2589067 w 12093677"/>
              <a:gd name="connsiteY1365" fmla="*/ 1078807 h 6774426"/>
              <a:gd name="connsiteX1366" fmla="*/ 2554248 w 12093677"/>
              <a:gd name="connsiteY1366" fmla="*/ 1113626 h 6774426"/>
              <a:gd name="connsiteX1367" fmla="*/ 2589067 w 12093677"/>
              <a:gd name="connsiteY1367" fmla="*/ 1148445 h 6774426"/>
              <a:gd name="connsiteX1368" fmla="*/ 2623886 w 12093677"/>
              <a:gd name="connsiteY1368" fmla="*/ 1113626 h 6774426"/>
              <a:gd name="connsiteX1369" fmla="*/ 2589067 w 12093677"/>
              <a:gd name="connsiteY1369" fmla="*/ 1078807 h 6774426"/>
              <a:gd name="connsiteX1370" fmla="*/ 2673959 w 12093677"/>
              <a:gd name="connsiteY1370" fmla="*/ 1078807 h 6774426"/>
              <a:gd name="connsiteX1371" fmla="*/ 2639140 w 12093677"/>
              <a:gd name="connsiteY1371" fmla="*/ 1113626 h 6774426"/>
              <a:gd name="connsiteX1372" fmla="*/ 2673959 w 12093677"/>
              <a:gd name="connsiteY1372" fmla="*/ 1148445 h 6774426"/>
              <a:gd name="connsiteX1373" fmla="*/ 2708778 w 12093677"/>
              <a:gd name="connsiteY1373" fmla="*/ 1113626 h 6774426"/>
              <a:gd name="connsiteX1374" fmla="*/ 2673959 w 12093677"/>
              <a:gd name="connsiteY1374" fmla="*/ 1078807 h 6774426"/>
              <a:gd name="connsiteX1375" fmla="*/ 3013529 w 12093677"/>
              <a:gd name="connsiteY1375" fmla="*/ 1078807 h 6774426"/>
              <a:gd name="connsiteX1376" fmla="*/ 2978710 w 12093677"/>
              <a:gd name="connsiteY1376" fmla="*/ 1113626 h 6774426"/>
              <a:gd name="connsiteX1377" fmla="*/ 3013529 w 12093677"/>
              <a:gd name="connsiteY1377" fmla="*/ 1148445 h 6774426"/>
              <a:gd name="connsiteX1378" fmla="*/ 3048348 w 12093677"/>
              <a:gd name="connsiteY1378" fmla="*/ 1113626 h 6774426"/>
              <a:gd name="connsiteX1379" fmla="*/ 3013529 w 12093677"/>
              <a:gd name="connsiteY1379" fmla="*/ 1078807 h 6774426"/>
              <a:gd name="connsiteX1380" fmla="*/ 3098422 w 12093677"/>
              <a:gd name="connsiteY1380" fmla="*/ 1078807 h 6774426"/>
              <a:gd name="connsiteX1381" fmla="*/ 3063603 w 12093677"/>
              <a:gd name="connsiteY1381" fmla="*/ 1113626 h 6774426"/>
              <a:gd name="connsiteX1382" fmla="*/ 3098422 w 12093677"/>
              <a:gd name="connsiteY1382" fmla="*/ 1148445 h 6774426"/>
              <a:gd name="connsiteX1383" fmla="*/ 3133240 w 12093677"/>
              <a:gd name="connsiteY1383" fmla="*/ 1113626 h 6774426"/>
              <a:gd name="connsiteX1384" fmla="*/ 3098422 w 12093677"/>
              <a:gd name="connsiteY1384" fmla="*/ 1078807 h 6774426"/>
              <a:gd name="connsiteX1385" fmla="*/ 3183314 w 12093677"/>
              <a:gd name="connsiteY1385" fmla="*/ 1078807 h 6774426"/>
              <a:gd name="connsiteX1386" fmla="*/ 3148495 w 12093677"/>
              <a:gd name="connsiteY1386" fmla="*/ 1113626 h 6774426"/>
              <a:gd name="connsiteX1387" fmla="*/ 3183314 w 12093677"/>
              <a:gd name="connsiteY1387" fmla="*/ 1148445 h 6774426"/>
              <a:gd name="connsiteX1388" fmla="*/ 3218133 w 12093677"/>
              <a:gd name="connsiteY1388" fmla="*/ 1113626 h 6774426"/>
              <a:gd name="connsiteX1389" fmla="*/ 3183314 w 12093677"/>
              <a:gd name="connsiteY1389" fmla="*/ 1078807 h 6774426"/>
              <a:gd name="connsiteX1390" fmla="*/ 3268206 w 12093677"/>
              <a:gd name="connsiteY1390" fmla="*/ 1078807 h 6774426"/>
              <a:gd name="connsiteX1391" fmla="*/ 3233387 w 12093677"/>
              <a:gd name="connsiteY1391" fmla="*/ 1113626 h 6774426"/>
              <a:gd name="connsiteX1392" fmla="*/ 3268206 w 12093677"/>
              <a:gd name="connsiteY1392" fmla="*/ 1148445 h 6774426"/>
              <a:gd name="connsiteX1393" fmla="*/ 3303025 w 12093677"/>
              <a:gd name="connsiteY1393" fmla="*/ 1113626 h 6774426"/>
              <a:gd name="connsiteX1394" fmla="*/ 3268206 w 12093677"/>
              <a:gd name="connsiteY1394" fmla="*/ 1078807 h 6774426"/>
              <a:gd name="connsiteX1395" fmla="*/ 3437992 w 12093677"/>
              <a:gd name="connsiteY1395" fmla="*/ 1078807 h 6774426"/>
              <a:gd name="connsiteX1396" fmla="*/ 3403173 w 12093677"/>
              <a:gd name="connsiteY1396" fmla="*/ 1113626 h 6774426"/>
              <a:gd name="connsiteX1397" fmla="*/ 3437992 w 12093677"/>
              <a:gd name="connsiteY1397" fmla="*/ 1148445 h 6774426"/>
              <a:gd name="connsiteX1398" fmla="*/ 3472810 w 12093677"/>
              <a:gd name="connsiteY1398" fmla="*/ 1113626 h 6774426"/>
              <a:gd name="connsiteX1399" fmla="*/ 3437992 w 12093677"/>
              <a:gd name="connsiteY1399" fmla="*/ 1078807 h 6774426"/>
              <a:gd name="connsiteX1400" fmla="*/ 3607776 w 12093677"/>
              <a:gd name="connsiteY1400" fmla="*/ 1078807 h 6774426"/>
              <a:gd name="connsiteX1401" fmla="*/ 3572957 w 12093677"/>
              <a:gd name="connsiteY1401" fmla="*/ 1113626 h 6774426"/>
              <a:gd name="connsiteX1402" fmla="*/ 3607776 w 12093677"/>
              <a:gd name="connsiteY1402" fmla="*/ 1148445 h 6774426"/>
              <a:gd name="connsiteX1403" fmla="*/ 3642595 w 12093677"/>
              <a:gd name="connsiteY1403" fmla="*/ 1113626 h 6774426"/>
              <a:gd name="connsiteX1404" fmla="*/ 3607776 w 12093677"/>
              <a:gd name="connsiteY1404" fmla="*/ 1078807 h 6774426"/>
              <a:gd name="connsiteX1405" fmla="*/ 3777562 w 12093677"/>
              <a:gd name="connsiteY1405" fmla="*/ 1078807 h 6774426"/>
              <a:gd name="connsiteX1406" fmla="*/ 3742743 w 12093677"/>
              <a:gd name="connsiteY1406" fmla="*/ 1113626 h 6774426"/>
              <a:gd name="connsiteX1407" fmla="*/ 3777562 w 12093677"/>
              <a:gd name="connsiteY1407" fmla="*/ 1148445 h 6774426"/>
              <a:gd name="connsiteX1408" fmla="*/ 3812380 w 12093677"/>
              <a:gd name="connsiteY1408" fmla="*/ 1113626 h 6774426"/>
              <a:gd name="connsiteX1409" fmla="*/ 3777562 w 12093677"/>
              <a:gd name="connsiteY1409" fmla="*/ 1078807 h 6774426"/>
              <a:gd name="connsiteX1410" fmla="*/ 4541600 w 12093677"/>
              <a:gd name="connsiteY1410" fmla="*/ 1078807 h 6774426"/>
              <a:gd name="connsiteX1411" fmla="*/ 4506781 w 12093677"/>
              <a:gd name="connsiteY1411" fmla="*/ 1113626 h 6774426"/>
              <a:gd name="connsiteX1412" fmla="*/ 4541600 w 12093677"/>
              <a:gd name="connsiteY1412" fmla="*/ 1148445 h 6774426"/>
              <a:gd name="connsiteX1413" fmla="*/ 4576419 w 12093677"/>
              <a:gd name="connsiteY1413" fmla="*/ 1113626 h 6774426"/>
              <a:gd name="connsiteX1414" fmla="*/ 4541600 w 12093677"/>
              <a:gd name="connsiteY1414" fmla="*/ 1078807 h 6774426"/>
              <a:gd name="connsiteX1415" fmla="*/ 4626493 w 12093677"/>
              <a:gd name="connsiteY1415" fmla="*/ 1078807 h 6774426"/>
              <a:gd name="connsiteX1416" fmla="*/ 4591674 w 12093677"/>
              <a:gd name="connsiteY1416" fmla="*/ 1113626 h 6774426"/>
              <a:gd name="connsiteX1417" fmla="*/ 4626493 w 12093677"/>
              <a:gd name="connsiteY1417" fmla="*/ 1148445 h 6774426"/>
              <a:gd name="connsiteX1418" fmla="*/ 4661312 w 12093677"/>
              <a:gd name="connsiteY1418" fmla="*/ 1113626 h 6774426"/>
              <a:gd name="connsiteX1419" fmla="*/ 4626493 w 12093677"/>
              <a:gd name="connsiteY1419" fmla="*/ 1078807 h 6774426"/>
              <a:gd name="connsiteX1420" fmla="*/ 4711385 w 12093677"/>
              <a:gd name="connsiteY1420" fmla="*/ 1078807 h 6774426"/>
              <a:gd name="connsiteX1421" fmla="*/ 4676567 w 12093677"/>
              <a:gd name="connsiteY1421" fmla="*/ 1113626 h 6774426"/>
              <a:gd name="connsiteX1422" fmla="*/ 4711385 w 12093677"/>
              <a:gd name="connsiteY1422" fmla="*/ 1148445 h 6774426"/>
              <a:gd name="connsiteX1423" fmla="*/ 4746204 w 12093677"/>
              <a:gd name="connsiteY1423" fmla="*/ 1113626 h 6774426"/>
              <a:gd name="connsiteX1424" fmla="*/ 4711385 w 12093677"/>
              <a:gd name="connsiteY1424" fmla="*/ 1078807 h 6774426"/>
              <a:gd name="connsiteX1425" fmla="*/ 4796278 w 12093677"/>
              <a:gd name="connsiteY1425" fmla="*/ 1078807 h 6774426"/>
              <a:gd name="connsiteX1426" fmla="*/ 4761459 w 12093677"/>
              <a:gd name="connsiteY1426" fmla="*/ 1113626 h 6774426"/>
              <a:gd name="connsiteX1427" fmla="*/ 4796278 w 12093677"/>
              <a:gd name="connsiteY1427" fmla="*/ 1148445 h 6774426"/>
              <a:gd name="connsiteX1428" fmla="*/ 4831096 w 12093677"/>
              <a:gd name="connsiteY1428" fmla="*/ 1113626 h 6774426"/>
              <a:gd name="connsiteX1429" fmla="*/ 4796278 w 12093677"/>
              <a:gd name="connsiteY1429" fmla="*/ 1078807 h 6774426"/>
              <a:gd name="connsiteX1430" fmla="*/ 4881170 w 12093677"/>
              <a:gd name="connsiteY1430" fmla="*/ 1078807 h 6774426"/>
              <a:gd name="connsiteX1431" fmla="*/ 4846351 w 12093677"/>
              <a:gd name="connsiteY1431" fmla="*/ 1113626 h 6774426"/>
              <a:gd name="connsiteX1432" fmla="*/ 4881170 w 12093677"/>
              <a:gd name="connsiteY1432" fmla="*/ 1148445 h 6774426"/>
              <a:gd name="connsiteX1433" fmla="*/ 4915989 w 12093677"/>
              <a:gd name="connsiteY1433" fmla="*/ 1113626 h 6774426"/>
              <a:gd name="connsiteX1434" fmla="*/ 4881170 w 12093677"/>
              <a:gd name="connsiteY1434" fmla="*/ 1078807 h 6774426"/>
              <a:gd name="connsiteX1435" fmla="*/ 4966063 w 12093677"/>
              <a:gd name="connsiteY1435" fmla="*/ 1078807 h 6774426"/>
              <a:gd name="connsiteX1436" fmla="*/ 4931244 w 12093677"/>
              <a:gd name="connsiteY1436" fmla="*/ 1113626 h 6774426"/>
              <a:gd name="connsiteX1437" fmla="*/ 4966063 w 12093677"/>
              <a:gd name="connsiteY1437" fmla="*/ 1148445 h 6774426"/>
              <a:gd name="connsiteX1438" fmla="*/ 5000882 w 12093677"/>
              <a:gd name="connsiteY1438" fmla="*/ 1113626 h 6774426"/>
              <a:gd name="connsiteX1439" fmla="*/ 4966063 w 12093677"/>
              <a:gd name="connsiteY1439" fmla="*/ 1078807 h 6774426"/>
              <a:gd name="connsiteX1440" fmla="*/ 5050955 w 12093677"/>
              <a:gd name="connsiteY1440" fmla="*/ 1078807 h 6774426"/>
              <a:gd name="connsiteX1441" fmla="*/ 5016137 w 12093677"/>
              <a:gd name="connsiteY1441" fmla="*/ 1113626 h 6774426"/>
              <a:gd name="connsiteX1442" fmla="*/ 5050955 w 12093677"/>
              <a:gd name="connsiteY1442" fmla="*/ 1148445 h 6774426"/>
              <a:gd name="connsiteX1443" fmla="*/ 5085774 w 12093677"/>
              <a:gd name="connsiteY1443" fmla="*/ 1113626 h 6774426"/>
              <a:gd name="connsiteX1444" fmla="*/ 5050955 w 12093677"/>
              <a:gd name="connsiteY1444" fmla="*/ 1078807 h 6774426"/>
              <a:gd name="connsiteX1445" fmla="*/ 5135848 w 12093677"/>
              <a:gd name="connsiteY1445" fmla="*/ 1078807 h 6774426"/>
              <a:gd name="connsiteX1446" fmla="*/ 5101029 w 12093677"/>
              <a:gd name="connsiteY1446" fmla="*/ 1113626 h 6774426"/>
              <a:gd name="connsiteX1447" fmla="*/ 5135848 w 12093677"/>
              <a:gd name="connsiteY1447" fmla="*/ 1148445 h 6774426"/>
              <a:gd name="connsiteX1448" fmla="*/ 5170666 w 12093677"/>
              <a:gd name="connsiteY1448" fmla="*/ 1113626 h 6774426"/>
              <a:gd name="connsiteX1449" fmla="*/ 5135848 w 12093677"/>
              <a:gd name="connsiteY1449" fmla="*/ 1078807 h 6774426"/>
              <a:gd name="connsiteX1450" fmla="*/ 5220740 w 12093677"/>
              <a:gd name="connsiteY1450" fmla="*/ 1078807 h 6774426"/>
              <a:gd name="connsiteX1451" fmla="*/ 5185921 w 12093677"/>
              <a:gd name="connsiteY1451" fmla="*/ 1113626 h 6774426"/>
              <a:gd name="connsiteX1452" fmla="*/ 5220740 w 12093677"/>
              <a:gd name="connsiteY1452" fmla="*/ 1148445 h 6774426"/>
              <a:gd name="connsiteX1453" fmla="*/ 5255559 w 12093677"/>
              <a:gd name="connsiteY1453" fmla="*/ 1113626 h 6774426"/>
              <a:gd name="connsiteX1454" fmla="*/ 5220740 w 12093677"/>
              <a:gd name="connsiteY1454" fmla="*/ 1078807 h 6774426"/>
              <a:gd name="connsiteX1455" fmla="*/ 7088401 w 12093677"/>
              <a:gd name="connsiteY1455" fmla="*/ 1078807 h 6774426"/>
              <a:gd name="connsiteX1456" fmla="*/ 7053576 w 12093677"/>
              <a:gd name="connsiteY1456" fmla="*/ 1113626 h 6774426"/>
              <a:gd name="connsiteX1457" fmla="*/ 7088401 w 12093677"/>
              <a:gd name="connsiteY1457" fmla="*/ 1148445 h 6774426"/>
              <a:gd name="connsiteX1458" fmla="*/ 7123213 w 12093677"/>
              <a:gd name="connsiteY1458" fmla="*/ 1113626 h 6774426"/>
              <a:gd name="connsiteX1459" fmla="*/ 7088401 w 12093677"/>
              <a:gd name="connsiteY1459" fmla="*/ 1078807 h 6774426"/>
              <a:gd name="connsiteX1460" fmla="*/ 7682649 w 12093677"/>
              <a:gd name="connsiteY1460" fmla="*/ 1078807 h 6774426"/>
              <a:gd name="connsiteX1461" fmla="*/ 7647823 w 12093677"/>
              <a:gd name="connsiteY1461" fmla="*/ 1113626 h 6774426"/>
              <a:gd name="connsiteX1462" fmla="*/ 7682649 w 12093677"/>
              <a:gd name="connsiteY1462" fmla="*/ 1148445 h 6774426"/>
              <a:gd name="connsiteX1463" fmla="*/ 7717461 w 12093677"/>
              <a:gd name="connsiteY1463" fmla="*/ 1113626 h 6774426"/>
              <a:gd name="connsiteX1464" fmla="*/ 7682649 w 12093677"/>
              <a:gd name="connsiteY1464" fmla="*/ 1078807 h 6774426"/>
              <a:gd name="connsiteX1465" fmla="*/ 7852433 w 12093677"/>
              <a:gd name="connsiteY1465" fmla="*/ 1078807 h 6774426"/>
              <a:gd name="connsiteX1466" fmla="*/ 7817608 w 12093677"/>
              <a:gd name="connsiteY1466" fmla="*/ 1113626 h 6774426"/>
              <a:gd name="connsiteX1467" fmla="*/ 7852433 w 12093677"/>
              <a:gd name="connsiteY1467" fmla="*/ 1148445 h 6774426"/>
              <a:gd name="connsiteX1468" fmla="*/ 7887245 w 12093677"/>
              <a:gd name="connsiteY1468" fmla="*/ 1113626 h 6774426"/>
              <a:gd name="connsiteX1469" fmla="*/ 7852433 w 12093677"/>
              <a:gd name="connsiteY1469" fmla="*/ 1078807 h 6774426"/>
              <a:gd name="connsiteX1470" fmla="*/ 7937325 w 12093677"/>
              <a:gd name="connsiteY1470" fmla="*/ 1078807 h 6774426"/>
              <a:gd name="connsiteX1471" fmla="*/ 7902500 w 12093677"/>
              <a:gd name="connsiteY1471" fmla="*/ 1113626 h 6774426"/>
              <a:gd name="connsiteX1472" fmla="*/ 7937325 w 12093677"/>
              <a:gd name="connsiteY1472" fmla="*/ 1148445 h 6774426"/>
              <a:gd name="connsiteX1473" fmla="*/ 7972138 w 12093677"/>
              <a:gd name="connsiteY1473" fmla="*/ 1113626 h 6774426"/>
              <a:gd name="connsiteX1474" fmla="*/ 7937325 w 12093677"/>
              <a:gd name="connsiteY1474" fmla="*/ 1078807 h 6774426"/>
              <a:gd name="connsiteX1475" fmla="*/ 8022219 w 12093677"/>
              <a:gd name="connsiteY1475" fmla="*/ 1078807 h 6774426"/>
              <a:gd name="connsiteX1476" fmla="*/ 7987393 w 12093677"/>
              <a:gd name="connsiteY1476" fmla="*/ 1113626 h 6774426"/>
              <a:gd name="connsiteX1477" fmla="*/ 8022219 w 12093677"/>
              <a:gd name="connsiteY1477" fmla="*/ 1148445 h 6774426"/>
              <a:gd name="connsiteX1478" fmla="*/ 8057031 w 12093677"/>
              <a:gd name="connsiteY1478" fmla="*/ 1113626 h 6774426"/>
              <a:gd name="connsiteX1479" fmla="*/ 8022219 w 12093677"/>
              <a:gd name="connsiteY1479" fmla="*/ 1078807 h 6774426"/>
              <a:gd name="connsiteX1480" fmla="*/ 8107111 w 12093677"/>
              <a:gd name="connsiteY1480" fmla="*/ 1078807 h 6774426"/>
              <a:gd name="connsiteX1481" fmla="*/ 8072286 w 12093677"/>
              <a:gd name="connsiteY1481" fmla="*/ 1113626 h 6774426"/>
              <a:gd name="connsiteX1482" fmla="*/ 8107111 w 12093677"/>
              <a:gd name="connsiteY1482" fmla="*/ 1148445 h 6774426"/>
              <a:gd name="connsiteX1483" fmla="*/ 8141923 w 12093677"/>
              <a:gd name="connsiteY1483" fmla="*/ 1113626 h 6774426"/>
              <a:gd name="connsiteX1484" fmla="*/ 8107111 w 12093677"/>
              <a:gd name="connsiteY1484" fmla="*/ 1078807 h 6774426"/>
              <a:gd name="connsiteX1485" fmla="*/ 8192003 w 12093677"/>
              <a:gd name="connsiteY1485" fmla="*/ 1078807 h 6774426"/>
              <a:gd name="connsiteX1486" fmla="*/ 8157178 w 12093677"/>
              <a:gd name="connsiteY1486" fmla="*/ 1113626 h 6774426"/>
              <a:gd name="connsiteX1487" fmla="*/ 8192003 w 12093677"/>
              <a:gd name="connsiteY1487" fmla="*/ 1148445 h 6774426"/>
              <a:gd name="connsiteX1488" fmla="*/ 8226815 w 12093677"/>
              <a:gd name="connsiteY1488" fmla="*/ 1113626 h 6774426"/>
              <a:gd name="connsiteX1489" fmla="*/ 8192003 w 12093677"/>
              <a:gd name="connsiteY1489" fmla="*/ 1078807 h 6774426"/>
              <a:gd name="connsiteX1490" fmla="*/ 8276895 w 12093677"/>
              <a:gd name="connsiteY1490" fmla="*/ 1078807 h 6774426"/>
              <a:gd name="connsiteX1491" fmla="*/ 8242070 w 12093677"/>
              <a:gd name="connsiteY1491" fmla="*/ 1113626 h 6774426"/>
              <a:gd name="connsiteX1492" fmla="*/ 8276895 w 12093677"/>
              <a:gd name="connsiteY1492" fmla="*/ 1148445 h 6774426"/>
              <a:gd name="connsiteX1493" fmla="*/ 8311708 w 12093677"/>
              <a:gd name="connsiteY1493" fmla="*/ 1113626 h 6774426"/>
              <a:gd name="connsiteX1494" fmla="*/ 8276895 w 12093677"/>
              <a:gd name="connsiteY1494" fmla="*/ 1078807 h 6774426"/>
              <a:gd name="connsiteX1495" fmla="*/ 8361789 w 12093677"/>
              <a:gd name="connsiteY1495" fmla="*/ 1078807 h 6774426"/>
              <a:gd name="connsiteX1496" fmla="*/ 8326963 w 12093677"/>
              <a:gd name="connsiteY1496" fmla="*/ 1113626 h 6774426"/>
              <a:gd name="connsiteX1497" fmla="*/ 8361789 w 12093677"/>
              <a:gd name="connsiteY1497" fmla="*/ 1148445 h 6774426"/>
              <a:gd name="connsiteX1498" fmla="*/ 8396601 w 12093677"/>
              <a:gd name="connsiteY1498" fmla="*/ 1113626 h 6774426"/>
              <a:gd name="connsiteX1499" fmla="*/ 8361789 w 12093677"/>
              <a:gd name="connsiteY1499" fmla="*/ 1078807 h 6774426"/>
              <a:gd name="connsiteX1500" fmla="*/ 8446681 w 12093677"/>
              <a:gd name="connsiteY1500" fmla="*/ 1078807 h 6774426"/>
              <a:gd name="connsiteX1501" fmla="*/ 8411856 w 12093677"/>
              <a:gd name="connsiteY1501" fmla="*/ 1113626 h 6774426"/>
              <a:gd name="connsiteX1502" fmla="*/ 8446681 w 12093677"/>
              <a:gd name="connsiteY1502" fmla="*/ 1148445 h 6774426"/>
              <a:gd name="connsiteX1503" fmla="*/ 8481493 w 12093677"/>
              <a:gd name="connsiteY1503" fmla="*/ 1113626 h 6774426"/>
              <a:gd name="connsiteX1504" fmla="*/ 8446681 w 12093677"/>
              <a:gd name="connsiteY1504" fmla="*/ 1078807 h 6774426"/>
              <a:gd name="connsiteX1505" fmla="*/ 8531573 w 12093677"/>
              <a:gd name="connsiteY1505" fmla="*/ 1078807 h 6774426"/>
              <a:gd name="connsiteX1506" fmla="*/ 8496748 w 12093677"/>
              <a:gd name="connsiteY1506" fmla="*/ 1113626 h 6774426"/>
              <a:gd name="connsiteX1507" fmla="*/ 8531573 w 12093677"/>
              <a:gd name="connsiteY1507" fmla="*/ 1148445 h 6774426"/>
              <a:gd name="connsiteX1508" fmla="*/ 8566385 w 12093677"/>
              <a:gd name="connsiteY1508" fmla="*/ 1113626 h 6774426"/>
              <a:gd name="connsiteX1509" fmla="*/ 8531573 w 12093677"/>
              <a:gd name="connsiteY1509" fmla="*/ 1078807 h 6774426"/>
              <a:gd name="connsiteX1510" fmla="*/ 8616465 w 12093677"/>
              <a:gd name="connsiteY1510" fmla="*/ 1078807 h 6774426"/>
              <a:gd name="connsiteX1511" fmla="*/ 8581640 w 12093677"/>
              <a:gd name="connsiteY1511" fmla="*/ 1113626 h 6774426"/>
              <a:gd name="connsiteX1512" fmla="*/ 8616465 w 12093677"/>
              <a:gd name="connsiteY1512" fmla="*/ 1148445 h 6774426"/>
              <a:gd name="connsiteX1513" fmla="*/ 8651278 w 12093677"/>
              <a:gd name="connsiteY1513" fmla="*/ 1113626 h 6774426"/>
              <a:gd name="connsiteX1514" fmla="*/ 8616465 w 12093677"/>
              <a:gd name="connsiteY1514" fmla="*/ 1078807 h 6774426"/>
              <a:gd name="connsiteX1515" fmla="*/ 8701358 w 12093677"/>
              <a:gd name="connsiteY1515" fmla="*/ 1078807 h 6774426"/>
              <a:gd name="connsiteX1516" fmla="*/ 8666532 w 12093677"/>
              <a:gd name="connsiteY1516" fmla="*/ 1113626 h 6774426"/>
              <a:gd name="connsiteX1517" fmla="*/ 8701358 w 12093677"/>
              <a:gd name="connsiteY1517" fmla="*/ 1148445 h 6774426"/>
              <a:gd name="connsiteX1518" fmla="*/ 8736170 w 12093677"/>
              <a:gd name="connsiteY1518" fmla="*/ 1113626 h 6774426"/>
              <a:gd name="connsiteX1519" fmla="*/ 8701358 w 12093677"/>
              <a:gd name="connsiteY1519" fmla="*/ 1078807 h 6774426"/>
              <a:gd name="connsiteX1520" fmla="*/ 8786251 w 12093677"/>
              <a:gd name="connsiteY1520" fmla="*/ 1078807 h 6774426"/>
              <a:gd name="connsiteX1521" fmla="*/ 8751426 w 12093677"/>
              <a:gd name="connsiteY1521" fmla="*/ 1113626 h 6774426"/>
              <a:gd name="connsiteX1522" fmla="*/ 8786251 w 12093677"/>
              <a:gd name="connsiteY1522" fmla="*/ 1148445 h 6774426"/>
              <a:gd name="connsiteX1523" fmla="*/ 8821063 w 12093677"/>
              <a:gd name="connsiteY1523" fmla="*/ 1113626 h 6774426"/>
              <a:gd name="connsiteX1524" fmla="*/ 8786251 w 12093677"/>
              <a:gd name="connsiteY1524" fmla="*/ 1078807 h 6774426"/>
              <a:gd name="connsiteX1525" fmla="*/ 8871143 w 12093677"/>
              <a:gd name="connsiteY1525" fmla="*/ 1078807 h 6774426"/>
              <a:gd name="connsiteX1526" fmla="*/ 8836318 w 12093677"/>
              <a:gd name="connsiteY1526" fmla="*/ 1113626 h 6774426"/>
              <a:gd name="connsiteX1527" fmla="*/ 8871143 w 12093677"/>
              <a:gd name="connsiteY1527" fmla="*/ 1148445 h 6774426"/>
              <a:gd name="connsiteX1528" fmla="*/ 8905955 w 12093677"/>
              <a:gd name="connsiteY1528" fmla="*/ 1113626 h 6774426"/>
              <a:gd name="connsiteX1529" fmla="*/ 8871143 w 12093677"/>
              <a:gd name="connsiteY1529" fmla="*/ 1078807 h 6774426"/>
              <a:gd name="connsiteX1530" fmla="*/ 8956035 w 12093677"/>
              <a:gd name="connsiteY1530" fmla="*/ 1078807 h 6774426"/>
              <a:gd name="connsiteX1531" fmla="*/ 8921210 w 12093677"/>
              <a:gd name="connsiteY1531" fmla="*/ 1113626 h 6774426"/>
              <a:gd name="connsiteX1532" fmla="*/ 8956035 w 12093677"/>
              <a:gd name="connsiteY1532" fmla="*/ 1148445 h 6774426"/>
              <a:gd name="connsiteX1533" fmla="*/ 8990848 w 12093677"/>
              <a:gd name="connsiteY1533" fmla="*/ 1113626 h 6774426"/>
              <a:gd name="connsiteX1534" fmla="*/ 8956035 w 12093677"/>
              <a:gd name="connsiteY1534" fmla="*/ 1078807 h 6774426"/>
              <a:gd name="connsiteX1535" fmla="*/ 9040928 w 12093677"/>
              <a:gd name="connsiteY1535" fmla="*/ 1078807 h 6774426"/>
              <a:gd name="connsiteX1536" fmla="*/ 9006102 w 12093677"/>
              <a:gd name="connsiteY1536" fmla="*/ 1113626 h 6774426"/>
              <a:gd name="connsiteX1537" fmla="*/ 9040928 w 12093677"/>
              <a:gd name="connsiteY1537" fmla="*/ 1148445 h 6774426"/>
              <a:gd name="connsiteX1538" fmla="*/ 9075740 w 12093677"/>
              <a:gd name="connsiteY1538" fmla="*/ 1113626 h 6774426"/>
              <a:gd name="connsiteX1539" fmla="*/ 9040928 w 12093677"/>
              <a:gd name="connsiteY1539" fmla="*/ 1078807 h 6774426"/>
              <a:gd name="connsiteX1540" fmla="*/ 9125821 w 12093677"/>
              <a:gd name="connsiteY1540" fmla="*/ 1078807 h 6774426"/>
              <a:gd name="connsiteX1541" fmla="*/ 9090996 w 12093677"/>
              <a:gd name="connsiteY1541" fmla="*/ 1113626 h 6774426"/>
              <a:gd name="connsiteX1542" fmla="*/ 9125821 w 12093677"/>
              <a:gd name="connsiteY1542" fmla="*/ 1148445 h 6774426"/>
              <a:gd name="connsiteX1543" fmla="*/ 9160633 w 12093677"/>
              <a:gd name="connsiteY1543" fmla="*/ 1113626 h 6774426"/>
              <a:gd name="connsiteX1544" fmla="*/ 9125821 w 12093677"/>
              <a:gd name="connsiteY1544" fmla="*/ 1078807 h 6774426"/>
              <a:gd name="connsiteX1545" fmla="*/ 9210713 w 12093677"/>
              <a:gd name="connsiteY1545" fmla="*/ 1078807 h 6774426"/>
              <a:gd name="connsiteX1546" fmla="*/ 9175888 w 12093677"/>
              <a:gd name="connsiteY1546" fmla="*/ 1113626 h 6774426"/>
              <a:gd name="connsiteX1547" fmla="*/ 9210713 w 12093677"/>
              <a:gd name="connsiteY1547" fmla="*/ 1148445 h 6774426"/>
              <a:gd name="connsiteX1548" fmla="*/ 9245525 w 12093677"/>
              <a:gd name="connsiteY1548" fmla="*/ 1113626 h 6774426"/>
              <a:gd name="connsiteX1549" fmla="*/ 9210713 w 12093677"/>
              <a:gd name="connsiteY1549" fmla="*/ 1078807 h 6774426"/>
              <a:gd name="connsiteX1550" fmla="*/ 9295605 w 12093677"/>
              <a:gd name="connsiteY1550" fmla="*/ 1078807 h 6774426"/>
              <a:gd name="connsiteX1551" fmla="*/ 9260780 w 12093677"/>
              <a:gd name="connsiteY1551" fmla="*/ 1113626 h 6774426"/>
              <a:gd name="connsiteX1552" fmla="*/ 9295605 w 12093677"/>
              <a:gd name="connsiteY1552" fmla="*/ 1148445 h 6774426"/>
              <a:gd name="connsiteX1553" fmla="*/ 9330418 w 12093677"/>
              <a:gd name="connsiteY1553" fmla="*/ 1113626 h 6774426"/>
              <a:gd name="connsiteX1554" fmla="*/ 9295605 w 12093677"/>
              <a:gd name="connsiteY1554" fmla="*/ 1078807 h 6774426"/>
              <a:gd name="connsiteX1555" fmla="*/ 9380498 w 12093677"/>
              <a:gd name="connsiteY1555" fmla="*/ 1078807 h 6774426"/>
              <a:gd name="connsiteX1556" fmla="*/ 9345672 w 12093677"/>
              <a:gd name="connsiteY1556" fmla="*/ 1113626 h 6774426"/>
              <a:gd name="connsiteX1557" fmla="*/ 9380498 w 12093677"/>
              <a:gd name="connsiteY1557" fmla="*/ 1148445 h 6774426"/>
              <a:gd name="connsiteX1558" fmla="*/ 9415310 w 12093677"/>
              <a:gd name="connsiteY1558" fmla="*/ 1113626 h 6774426"/>
              <a:gd name="connsiteX1559" fmla="*/ 9380498 w 12093677"/>
              <a:gd name="connsiteY1559" fmla="*/ 1078807 h 6774426"/>
              <a:gd name="connsiteX1560" fmla="*/ 9465391 w 12093677"/>
              <a:gd name="connsiteY1560" fmla="*/ 1078807 h 6774426"/>
              <a:gd name="connsiteX1561" fmla="*/ 9430566 w 12093677"/>
              <a:gd name="connsiteY1561" fmla="*/ 1113626 h 6774426"/>
              <a:gd name="connsiteX1562" fmla="*/ 9465391 w 12093677"/>
              <a:gd name="connsiteY1562" fmla="*/ 1148445 h 6774426"/>
              <a:gd name="connsiteX1563" fmla="*/ 9500203 w 12093677"/>
              <a:gd name="connsiteY1563" fmla="*/ 1113626 h 6774426"/>
              <a:gd name="connsiteX1564" fmla="*/ 9465391 w 12093677"/>
              <a:gd name="connsiteY1564" fmla="*/ 1078807 h 6774426"/>
              <a:gd name="connsiteX1565" fmla="*/ 9550283 w 12093677"/>
              <a:gd name="connsiteY1565" fmla="*/ 1078807 h 6774426"/>
              <a:gd name="connsiteX1566" fmla="*/ 9515458 w 12093677"/>
              <a:gd name="connsiteY1566" fmla="*/ 1113626 h 6774426"/>
              <a:gd name="connsiteX1567" fmla="*/ 9550283 w 12093677"/>
              <a:gd name="connsiteY1567" fmla="*/ 1148445 h 6774426"/>
              <a:gd name="connsiteX1568" fmla="*/ 9585095 w 12093677"/>
              <a:gd name="connsiteY1568" fmla="*/ 1113626 h 6774426"/>
              <a:gd name="connsiteX1569" fmla="*/ 9550283 w 12093677"/>
              <a:gd name="connsiteY1569" fmla="*/ 1078807 h 6774426"/>
              <a:gd name="connsiteX1570" fmla="*/ 9635175 w 12093677"/>
              <a:gd name="connsiteY1570" fmla="*/ 1078807 h 6774426"/>
              <a:gd name="connsiteX1571" fmla="*/ 9600350 w 12093677"/>
              <a:gd name="connsiteY1571" fmla="*/ 1113626 h 6774426"/>
              <a:gd name="connsiteX1572" fmla="*/ 9635175 w 12093677"/>
              <a:gd name="connsiteY1572" fmla="*/ 1148445 h 6774426"/>
              <a:gd name="connsiteX1573" fmla="*/ 9669988 w 12093677"/>
              <a:gd name="connsiteY1573" fmla="*/ 1113626 h 6774426"/>
              <a:gd name="connsiteX1574" fmla="*/ 9635175 w 12093677"/>
              <a:gd name="connsiteY1574" fmla="*/ 1078807 h 6774426"/>
              <a:gd name="connsiteX1575" fmla="*/ 9720068 w 12093677"/>
              <a:gd name="connsiteY1575" fmla="*/ 1078807 h 6774426"/>
              <a:gd name="connsiteX1576" fmla="*/ 9685242 w 12093677"/>
              <a:gd name="connsiteY1576" fmla="*/ 1113626 h 6774426"/>
              <a:gd name="connsiteX1577" fmla="*/ 9720068 w 12093677"/>
              <a:gd name="connsiteY1577" fmla="*/ 1148445 h 6774426"/>
              <a:gd name="connsiteX1578" fmla="*/ 9754880 w 12093677"/>
              <a:gd name="connsiteY1578" fmla="*/ 1113626 h 6774426"/>
              <a:gd name="connsiteX1579" fmla="*/ 9720068 w 12093677"/>
              <a:gd name="connsiteY1579" fmla="*/ 1078807 h 6774426"/>
              <a:gd name="connsiteX1580" fmla="*/ 9804961 w 12093677"/>
              <a:gd name="connsiteY1580" fmla="*/ 1078807 h 6774426"/>
              <a:gd name="connsiteX1581" fmla="*/ 9770136 w 12093677"/>
              <a:gd name="connsiteY1581" fmla="*/ 1113626 h 6774426"/>
              <a:gd name="connsiteX1582" fmla="*/ 9804961 w 12093677"/>
              <a:gd name="connsiteY1582" fmla="*/ 1148445 h 6774426"/>
              <a:gd name="connsiteX1583" fmla="*/ 9839773 w 12093677"/>
              <a:gd name="connsiteY1583" fmla="*/ 1113626 h 6774426"/>
              <a:gd name="connsiteX1584" fmla="*/ 9804961 w 12093677"/>
              <a:gd name="connsiteY1584" fmla="*/ 1078807 h 6774426"/>
              <a:gd name="connsiteX1585" fmla="*/ 9889853 w 12093677"/>
              <a:gd name="connsiteY1585" fmla="*/ 1078807 h 6774426"/>
              <a:gd name="connsiteX1586" fmla="*/ 9855028 w 12093677"/>
              <a:gd name="connsiteY1586" fmla="*/ 1113626 h 6774426"/>
              <a:gd name="connsiteX1587" fmla="*/ 9889853 w 12093677"/>
              <a:gd name="connsiteY1587" fmla="*/ 1148445 h 6774426"/>
              <a:gd name="connsiteX1588" fmla="*/ 9924665 w 12093677"/>
              <a:gd name="connsiteY1588" fmla="*/ 1113626 h 6774426"/>
              <a:gd name="connsiteX1589" fmla="*/ 9889853 w 12093677"/>
              <a:gd name="connsiteY1589" fmla="*/ 1078807 h 6774426"/>
              <a:gd name="connsiteX1590" fmla="*/ 9974745 w 12093677"/>
              <a:gd name="connsiteY1590" fmla="*/ 1078807 h 6774426"/>
              <a:gd name="connsiteX1591" fmla="*/ 9939920 w 12093677"/>
              <a:gd name="connsiteY1591" fmla="*/ 1113626 h 6774426"/>
              <a:gd name="connsiteX1592" fmla="*/ 9974745 w 12093677"/>
              <a:gd name="connsiteY1592" fmla="*/ 1148445 h 6774426"/>
              <a:gd name="connsiteX1593" fmla="*/ 10009558 w 12093677"/>
              <a:gd name="connsiteY1593" fmla="*/ 1113626 h 6774426"/>
              <a:gd name="connsiteX1594" fmla="*/ 9974745 w 12093677"/>
              <a:gd name="connsiteY1594" fmla="*/ 1078807 h 6774426"/>
              <a:gd name="connsiteX1595" fmla="*/ 10059638 w 12093677"/>
              <a:gd name="connsiteY1595" fmla="*/ 1078807 h 6774426"/>
              <a:gd name="connsiteX1596" fmla="*/ 10024812 w 12093677"/>
              <a:gd name="connsiteY1596" fmla="*/ 1113626 h 6774426"/>
              <a:gd name="connsiteX1597" fmla="*/ 10059638 w 12093677"/>
              <a:gd name="connsiteY1597" fmla="*/ 1148445 h 6774426"/>
              <a:gd name="connsiteX1598" fmla="*/ 10094450 w 12093677"/>
              <a:gd name="connsiteY1598" fmla="*/ 1113626 h 6774426"/>
              <a:gd name="connsiteX1599" fmla="*/ 10059638 w 12093677"/>
              <a:gd name="connsiteY1599" fmla="*/ 1078807 h 6774426"/>
              <a:gd name="connsiteX1600" fmla="*/ 10144530 w 12093677"/>
              <a:gd name="connsiteY1600" fmla="*/ 1078807 h 6774426"/>
              <a:gd name="connsiteX1601" fmla="*/ 10109705 w 12093677"/>
              <a:gd name="connsiteY1601" fmla="*/ 1113626 h 6774426"/>
              <a:gd name="connsiteX1602" fmla="*/ 10144530 w 12093677"/>
              <a:gd name="connsiteY1602" fmla="*/ 1148445 h 6774426"/>
              <a:gd name="connsiteX1603" fmla="*/ 10179342 w 12093677"/>
              <a:gd name="connsiteY1603" fmla="*/ 1113626 h 6774426"/>
              <a:gd name="connsiteX1604" fmla="*/ 10144530 w 12093677"/>
              <a:gd name="connsiteY1604" fmla="*/ 1078807 h 6774426"/>
              <a:gd name="connsiteX1605" fmla="*/ 10229423 w 12093677"/>
              <a:gd name="connsiteY1605" fmla="*/ 1078807 h 6774426"/>
              <a:gd name="connsiteX1606" fmla="*/ 10194598 w 12093677"/>
              <a:gd name="connsiteY1606" fmla="*/ 1113626 h 6774426"/>
              <a:gd name="connsiteX1607" fmla="*/ 10229423 w 12093677"/>
              <a:gd name="connsiteY1607" fmla="*/ 1148445 h 6774426"/>
              <a:gd name="connsiteX1608" fmla="*/ 10264235 w 12093677"/>
              <a:gd name="connsiteY1608" fmla="*/ 1113626 h 6774426"/>
              <a:gd name="connsiteX1609" fmla="*/ 10229423 w 12093677"/>
              <a:gd name="connsiteY1609" fmla="*/ 1078807 h 6774426"/>
              <a:gd name="connsiteX1610" fmla="*/ 10314315 w 12093677"/>
              <a:gd name="connsiteY1610" fmla="*/ 1078807 h 6774426"/>
              <a:gd name="connsiteX1611" fmla="*/ 10279490 w 12093677"/>
              <a:gd name="connsiteY1611" fmla="*/ 1113626 h 6774426"/>
              <a:gd name="connsiteX1612" fmla="*/ 10314315 w 12093677"/>
              <a:gd name="connsiteY1612" fmla="*/ 1148445 h 6774426"/>
              <a:gd name="connsiteX1613" fmla="*/ 10349128 w 12093677"/>
              <a:gd name="connsiteY1613" fmla="*/ 1113626 h 6774426"/>
              <a:gd name="connsiteX1614" fmla="*/ 10314315 w 12093677"/>
              <a:gd name="connsiteY1614" fmla="*/ 1078807 h 6774426"/>
              <a:gd name="connsiteX1615" fmla="*/ 10399208 w 12093677"/>
              <a:gd name="connsiteY1615" fmla="*/ 1078807 h 6774426"/>
              <a:gd name="connsiteX1616" fmla="*/ 10364382 w 12093677"/>
              <a:gd name="connsiteY1616" fmla="*/ 1113626 h 6774426"/>
              <a:gd name="connsiteX1617" fmla="*/ 10399208 w 12093677"/>
              <a:gd name="connsiteY1617" fmla="*/ 1148445 h 6774426"/>
              <a:gd name="connsiteX1618" fmla="*/ 10434020 w 12093677"/>
              <a:gd name="connsiteY1618" fmla="*/ 1113626 h 6774426"/>
              <a:gd name="connsiteX1619" fmla="*/ 10399208 w 12093677"/>
              <a:gd name="connsiteY1619" fmla="*/ 1078807 h 6774426"/>
              <a:gd name="connsiteX1620" fmla="*/ 1485471 w 12093677"/>
              <a:gd name="connsiteY1620" fmla="*/ 1163668 h 6774426"/>
              <a:gd name="connsiteX1621" fmla="*/ 1450652 w 12093677"/>
              <a:gd name="connsiteY1621" fmla="*/ 1198487 h 6774426"/>
              <a:gd name="connsiteX1622" fmla="*/ 1485471 w 12093677"/>
              <a:gd name="connsiteY1622" fmla="*/ 1233305 h 6774426"/>
              <a:gd name="connsiteX1623" fmla="*/ 1520290 w 12093677"/>
              <a:gd name="connsiteY1623" fmla="*/ 1198487 h 6774426"/>
              <a:gd name="connsiteX1624" fmla="*/ 1485471 w 12093677"/>
              <a:gd name="connsiteY1624" fmla="*/ 1163668 h 6774426"/>
              <a:gd name="connsiteX1625" fmla="*/ 1570363 w 12093677"/>
              <a:gd name="connsiteY1625" fmla="*/ 1163668 h 6774426"/>
              <a:gd name="connsiteX1626" fmla="*/ 1535544 w 12093677"/>
              <a:gd name="connsiteY1626" fmla="*/ 1198487 h 6774426"/>
              <a:gd name="connsiteX1627" fmla="*/ 1570363 w 12093677"/>
              <a:gd name="connsiteY1627" fmla="*/ 1233305 h 6774426"/>
              <a:gd name="connsiteX1628" fmla="*/ 1605182 w 12093677"/>
              <a:gd name="connsiteY1628" fmla="*/ 1198487 h 6774426"/>
              <a:gd name="connsiteX1629" fmla="*/ 1570363 w 12093677"/>
              <a:gd name="connsiteY1629" fmla="*/ 1163668 h 6774426"/>
              <a:gd name="connsiteX1630" fmla="*/ 1655255 w 12093677"/>
              <a:gd name="connsiteY1630" fmla="*/ 1163668 h 6774426"/>
              <a:gd name="connsiteX1631" fmla="*/ 1620437 w 12093677"/>
              <a:gd name="connsiteY1631" fmla="*/ 1198487 h 6774426"/>
              <a:gd name="connsiteX1632" fmla="*/ 1655255 w 12093677"/>
              <a:gd name="connsiteY1632" fmla="*/ 1233305 h 6774426"/>
              <a:gd name="connsiteX1633" fmla="*/ 1690074 w 12093677"/>
              <a:gd name="connsiteY1633" fmla="*/ 1198487 h 6774426"/>
              <a:gd name="connsiteX1634" fmla="*/ 1655255 w 12093677"/>
              <a:gd name="connsiteY1634" fmla="*/ 1163668 h 6774426"/>
              <a:gd name="connsiteX1635" fmla="*/ 1740149 w 12093677"/>
              <a:gd name="connsiteY1635" fmla="*/ 1163668 h 6774426"/>
              <a:gd name="connsiteX1636" fmla="*/ 1705330 w 12093677"/>
              <a:gd name="connsiteY1636" fmla="*/ 1198487 h 6774426"/>
              <a:gd name="connsiteX1637" fmla="*/ 1740149 w 12093677"/>
              <a:gd name="connsiteY1637" fmla="*/ 1233305 h 6774426"/>
              <a:gd name="connsiteX1638" fmla="*/ 1774967 w 12093677"/>
              <a:gd name="connsiteY1638" fmla="*/ 1198487 h 6774426"/>
              <a:gd name="connsiteX1639" fmla="*/ 1740149 w 12093677"/>
              <a:gd name="connsiteY1639" fmla="*/ 1163668 h 6774426"/>
              <a:gd name="connsiteX1640" fmla="*/ 1825041 w 12093677"/>
              <a:gd name="connsiteY1640" fmla="*/ 1163668 h 6774426"/>
              <a:gd name="connsiteX1641" fmla="*/ 1790222 w 12093677"/>
              <a:gd name="connsiteY1641" fmla="*/ 1198487 h 6774426"/>
              <a:gd name="connsiteX1642" fmla="*/ 1825041 w 12093677"/>
              <a:gd name="connsiteY1642" fmla="*/ 1233305 h 6774426"/>
              <a:gd name="connsiteX1643" fmla="*/ 1859860 w 12093677"/>
              <a:gd name="connsiteY1643" fmla="*/ 1198487 h 6774426"/>
              <a:gd name="connsiteX1644" fmla="*/ 1825041 w 12093677"/>
              <a:gd name="connsiteY1644" fmla="*/ 1163668 h 6774426"/>
              <a:gd name="connsiteX1645" fmla="*/ 1909933 w 12093677"/>
              <a:gd name="connsiteY1645" fmla="*/ 1163668 h 6774426"/>
              <a:gd name="connsiteX1646" fmla="*/ 1875114 w 12093677"/>
              <a:gd name="connsiteY1646" fmla="*/ 1198487 h 6774426"/>
              <a:gd name="connsiteX1647" fmla="*/ 1909933 w 12093677"/>
              <a:gd name="connsiteY1647" fmla="*/ 1233305 h 6774426"/>
              <a:gd name="connsiteX1648" fmla="*/ 1944752 w 12093677"/>
              <a:gd name="connsiteY1648" fmla="*/ 1198487 h 6774426"/>
              <a:gd name="connsiteX1649" fmla="*/ 1909933 w 12093677"/>
              <a:gd name="connsiteY1649" fmla="*/ 1163668 h 6774426"/>
              <a:gd name="connsiteX1650" fmla="*/ 1994825 w 12093677"/>
              <a:gd name="connsiteY1650" fmla="*/ 1163668 h 6774426"/>
              <a:gd name="connsiteX1651" fmla="*/ 1960007 w 12093677"/>
              <a:gd name="connsiteY1651" fmla="*/ 1198487 h 6774426"/>
              <a:gd name="connsiteX1652" fmla="*/ 1994825 w 12093677"/>
              <a:gd name="connsiteY1652" fmla="*/ 1233305 h 6774426"/>
              <a:gd name="connsiteX1653" fmla="*/ 2029644 w 12093677"/>
              <a:gd name="connsiteY1653" fmla="*/ 1198487 h 6774426"/>
              <a:gd name="connsiteX1654" fmla="*/ 1994825 w 12093677"/>
              <a:gd name="connsiteY1654" fmla="*/ 1163668 h 6774426"/>
              <a:gd name="connsiteX1655" fmla="*/ 2079719 w 12093677"/>
              <a:gd name="connsiteY1655" fmla="*/ 1163668 h 6774426"/>
              <a:gd name="connsiteX1656" fmla="*/ 2044900 w 12093677"/>
              <a:gd name="connsiteY1656" fmla="*/ 1198487 h 6774426"/>
              <a:gd name="connsiteX1657" fmla="*/ 2079719 w 12093677"/>
              <a:gd name="connsiteY1657" fmla="*/ 1233305 h 6774426"/>
              <a:gd name="connsiteX1658" fmla="*/ 2114537 w 12093677"/>
              <a:gd name="connsiteY1658" fmla="*/ 1198487 h 6774426"/>
              <a:gd name="connsiteX1659" fmla="*/ 2079719 w 12093677"/>
              <a:gd name="connsiteY1659" fmla="*/ 1163668 h 6774426"/>
              <a:gd name="connsiteX1660" fmla="*/ 2164611 w 12093677"/>
              <a:gd name="connsiteY1660" fmla="*/ 1163668 h 6774426"/>
              <a:gd name="connsiteX1661" fmla="*/ 2129792 w 12093677"/>
              <a:gd name="connsiteY1661" fmla="*/ 1198487 h 6774426"/>
              <a:gd name="connsiteX1662" fmla="*/ 2164611 w 12093677"/>
              <a:gd name="connsiteY1662" fmla="*/ 1233305 h 6774426"/>
              <a:gd name="connsiteX1663" fmla="*/ 2199430 w 12093677"/>
              <a:gd name="connsiteY1663" fmla="*/ 1198487 h 6774426"/>
              <a:gd name="connsiteX1664" fmla="*/ 2164611 w 12093677"/>
              <a:gd name="connsiteY1664" fmla="*/ 1163668 h 6774426"/>
              <a:gd name="connsiteX1665" fmla="*/ 2249497 w 12093677"/>
              <a:gd name="connsiteY1665" fmla="*/ 1163668 h 6774426"/>
              <a:gd name="connsiteX1666" fmla="*/ 2214678 w 12093677"/>
              <a:gd name="connsiteY1666" fmla="*/ 1198487 h 6774426"/>
              <a:gd name="connsiteX1667" fmla="*/ 2249497 w 12093677"/>
              <a:gd name="connsiteY1667" fmla="*/ 1233305 h 6774426"/>
              <a:gd name="connsiteX1668" fmla="*/ 2284316 w 12093677"/>
              <a:gd name="connsiteY1668" fmla="*/ 1198487 h 6774426"/>
              <a:gd name="connsiteX1669" fmla="*/ 2249497 w 12093677"/>
              <a:gd name="connsiteY1669" fmla="*/ 1163668 h 6774426"/>
              <a:gd name="connsiteX1670" fmla="*/ 2334389 w 12093677"/>
              <a:gd name="connsiteY1670" fmla="*/ 1163668 h 6774426"/>
              <a:gd name="connsiteX1671" fmla="*/ 2299570 w 12093677"/>
              <a:gd name="connsiteY1671" fmla="*/ 1198487 h 6774426"/>
              <a:gd name="connsiteX1672" fmla="*/ 2334389 w 12093677"/>
              <a:gd name="connsiteY1672" fmla="*/ 1233305 h 6774426"/>
              <a:gd name="connsiteX1673" fmla="*/ 2369208 w 12093677"/>
              <a:gd name="connsiteY1673" fmla="*/ 1198487 h 6774426"/>
              <a:gd name="connsiteX1674" fmla="*/ 2334389 w 12093677"/>
              <a:gd name="connsiteY1674" fmla="*/ 1163668 h 6774426"/>
              <a:gd name="connsiteX1675" fmla="*/ 2419282 w 12093677"/>
              <a:gd name="connsiteY1675" fmla="*/ 1163668 h 6774426"/>
              <a:gd name="connsiteX1676" fmla="*/ 2384463 w 12093677"/>
              <a:gd name="connsiteY1676" fmla="*/ 1198487 h 6774426"/>
              <a:gd name="connsiteX1677" fmla="*/ 2419282 w 12093677"/>
              <a:gd name="connsiteY1677" fmla="*/ 1233305 h 6774426"/>
              <a:gd name="connsiteX1678" fmla="*/ 2454100 w 12093677"/>
              <a:gd name="connsiteY1678" fmla="*/ 1198487 h 6774426"/>
              <a:gd name="connsiteX1679" fmla="*/ 2419282 w 12093677"/>
              <a:gd name="connsiteY1679" fmla="*/ 1163668 h 6774426"/>
              <a:gd name="connsiteX1680" fmla="*/ 2504174 w 12093677"/>
              <a:gd name="connsiteY1680" fmla="*/ 1163668 h 6774426"/>
              <a:gd name="connsiteX1681" fmla="*/ 2469355 w 12093677"/>
              <a:gd name="connsiteY1681" fmla="*/ 1198487 h 6774426"/>
              <a:gd name="connsiteX1682" fmla="*/ 2504174 w 12093677"/>
              <a:gd name="connsiteY1682" fmla="*/ 1233305 h 6774426"/>
              <a:gd name="connsiteX1683" fmla="*/ 2538993 w 12093677"/>
              <a:gd name="connsiteY1683" fmla="*/ 1198487 h 6774426"/>
              <a:gd name="connsiteX1684" fmla="*/ 2504174 w 12093677"/>
              <a:gd name="connsiteY1684" fmla="*/ 1163668 h 6774426"/>
              <a:gd name="connsiteX1685" fmla="*/ 2589067 w 12093677"/>
              <a:gd name="connsiteY1685" fmla="*/ 1163668 h 6774426"/>
              <a:gd name="connsiteX1686" fmla="*/ 2554248 w 12093677"/>
              <a:gd name="connsiteY1686" fmla="*/ 1198487 h 6774426"/>
              <a:gd name="connsiteX1687" fmla="*/ 2589067 w 12093677"/>
              <a:gd name="connsiteY1687" fmla="*/ 1233305 h 6774426"/>
              <a:gd name="connsiteX1688" fmla="*/ 2623886 w 12093677"/>
              <a:gd name="connsiteY1688" fmla="*/ 1198487 h 6774426"/>
              <a:gd name="connsiteX1689" fmla="*/ 2589067 w 12093677"/>
              <a:gd name="connsiteY1689" fmla="*/ 1163668 h 6774426"/>
              <a:gd name="connsiteX1690" fmla="*/ 2673959 w 12093677"/>
              <a:gd name="connsiteY1690" fmla="*/ 1163668 h 6774426"/>
              <a:gd name="connsiteX1691" fmla="*/ 2639140 w 12093677"/>
              <a:gd name="connsiteY1691" fmla="*/ 1198487 h 6774426"/>
              <a:gd name="connsiteX1692" fmla="*/ 2673959 w 12093677"/>
              <a:gd name="connsiteY1692" fmla="*/ 1233305 h 6774426"/>
              <a:gd name="connsiteX1693" fmla="*/ 2708778 w 12093677"/>
              <a:gd name="connsiteY1693" fmla="*/ 1198487 h 6774426"/>
              <a:gd name="connsiteX1694" fmla="*/ 2673959 w 12093677"/>
              <a:gd name="connsiteY1694" fmla="*/ 1163668 h 6774426"/>
              <a:gd name="connsiteX1695" fmla="*/ 2758852 w 12093677"/>
              <a:gd name="connsiteY1695" fmla="*/ 1163668 h 6774426"/>
              <a:gd name="connsiteX1696" fmla="*/ 2724033 w 12093677"/>
              <a:gd name="connsiteY1696" fmla="*/ 1198487 h 6774426"/>
              <a:gd name="connsiteX1697" fmla="*/ 2758852 w 12093677"/>
              <a:gd name="connsiteY1697" fmla="*/ 1233305 h 6774426"/>
              <a:gd name="connsiteX1698" fmla="*/ 2793670 w 12093677"/>
              <a:gd name="connsiteY1698" fmla="*/ 1198487 h 6774426"/>
              <a:gd name="connsiteX1699" fmla="*/ 2758852 w 12093677"/>
              <a:gd name="connsiteY1699" fmla="*/ 1163668 h 6774426"/>
              <a:gd name="connsiteX1700" fmla="*/ 2928636 w 12093677"/>
              <a:gd name="connsiteY1700" fmla="*/ 1163668 h 6774426"/>
              <a:gd name="connsiteX1701" fmla="*/ 2893817 w 12093677"/>
              <a:gd name="connsiteY1701" fmla="*/ 1198487 h 6774426"/>
              <a:gd name="connsiteX1702" fmla="*/ 2928636 w 12093677"/>
              <a:gd name="connsiteY1702" fmla="*/ 1233305 h 6774426"/>
              <a:gd name="connsiteX1703" fmla="*/ 2963455 w 12093677"/>
              <a:gd name="connsiteY1703" fmla="*/ 1198487 h 6774426"/>
              <a:gd name="connsiteX1704" fmla="*/ 2928636 w 12093677"/>
              <a:gd name="connsiteY1704" fmla="*/ 1163668 h 6774426"/>
              <a:gd name="connsiteX1705" fmla="*/ 3013529 w 12093677"/>
              <a:gd name="connsiteY1705" fmla="*/ 1163668 h 6774426"/>
              <a:gd name="connsiteX1706" fmla="*/ 2978710 w 12093677"/>
              <a:gd name="connsiteY1706" fmla="*/ 1198487 h 6774426"/>
              <a:gd name="connsiteX1707" fmla="*/ 3013529 w 12093677"/>
              <a:gd name="connsiteY1707" fmla="*/ 1233305 h 6774426"/>
              <a:gd name="connsiteX1708" fmla="*/ 3048348 w 12093677"/>
              <a:gd name="connsiteY1708" fmla="*/ 1198487 h 6774426"/>
              <a:gd name="connsiteX1709" fmla="*/ 3013529 w 12093677"/>
              <a:gd name="connsiteY1709" fmla="*/ 1163668 h 6774426"/>
              <a:gd name="connsiteX1710" fmla="*/ 3098422 w 12093677"/>
              <a:gd name="connsiteY1710" fmla="*/ 1163668 h 6774426"/>
              <a:gd name="connsiteX1711" fmla="*/ 3063603 w 12093677"/>
              <a:gd name="connsiteY1711" fmla="*/ 1198487 h 6774426"/>
              <a:gd name="connsiteX1712" fmla="*/ 3098422 w 12093677"/>
              <a:gd name="connsiteY1712" fmla="*/ 1233305 h 6774426"/>
              <a:gd name="connsiteX1713" fmla="*/ 3133240 w 12093677"/>
              <a:gd name="connsiteY1713" fmla="*/ 1198487 h 6774426"/>
              <a:gd name="connsiteX1714" fmla="*/ 3098422 w 12093677"/>
              <a:gd name="connsiteY1714" fmla="*/ 1163668 h 6774426"/>
              <a:gd name="connsiteX1715" fmla="*/ 3183314 w 12093677"/>
              <a:gd name="connsiteY1715" fmla="*/ 1163668 h 6774426"/>
              <a:gd name="connsiteX1716" fmla="*/ 3148495 w 12093677"/>
              <a:gd name="connsiteY1716" fmla="*/ 1198487 h 6774426"/>
              <a:gd name="connsiteX1717" fmla="*/ 3183314 w 12093677"/>
              <a:gd name="connsiteY1717" fmla="*/ 1233305 h 6774426"/>
              <a:gd name="connsiteX1718" fmla="*/ 3218133 w 12093677"/>
              <a:gd name="connsiteY1718" fmla="*/ 1198487 h 6774426"/>
              <a:gd name="connsiteX1719" fmla="*/ 3183314 w 12093677"/>
              <a:gd name="connsiteY1719" fmla="*/ 1163668 h 6774426"/>
              <a:gd name="connsiteX1720" fmla="*/ 3522884 w 12093677"/>
              <a:gd name="connsiteY1720" fmla="*/ 1163668 h 6774426"/>
              <a:gd name="connsiteX1721" fmla="*/ 3488065 w 12093677"/>
              <a:gd name="connsiteY1721" fmla="*/ 1198487 h 6774426"/>
              <a:gd name="connsiteX1722" fmla="*/ 3522884 w 12093677"/>
              <a:gd name="connsiteY1722" fmla="*/ 1233305 h 6774426"/>
              <a:gd name="connsiteX1723" fmla="*/ 3557703 w 12093677"/>
              <a:gd name="connsiteY1723" fmla="*/ 1198487 h 6774426"/>
              <a:gd name="connsiteX1724" fmla="*/ 3522884 w 12093677"/>
              <a:gd name="connsiteY1724" fmla="*/ 1163668 h 6774426"/>
              <a:gd name="connsiteX1725" fmla="*/ 3692669 w 12093677"/>
              <a:gd name="connsiteY1725" fmla="*/ 1163668 h 6774426"/>
              <a:gd name="connsiteX1726" fmla="*/ 3657850 w 12093677"/>
              <a:gd name="connsiteY1726" fmla="*/ 1198487 h 6774426"/>
              <a:gd name="connsiteX1727" fmla="*/ 3692669 w 12093677"/>
              <a:gd name="connsiteY1727" fmla="*/ 1233305 h 6774426"/>
              <a:gd name="connsiteX1728" fmla="*/ 3727488 w 12093677"/>
              <a:gd name="connsiteY1728" fmla="*/ 1198487 h 6774426"/>
              <a:gd name="connsiteX1729" fmla="*/ 3692669 w 12093677"/>
              <a:gd name="connsiteY1729" fmla="*/ 1163668 h 6774426"/>
              <a:gd name="connsiteX1730" fmla="*/ 3862454 w 12093677"/>
              <a:gd name="connsiteY1730" fmla="*/ 1163668 h 6774426"/>
              <a:gd name="connsiteX1731" fmla="*/ 3827635 w 12093677"/>
              <a:gd name="connsiteY1731" fmla="*/ 1198487 h 6774426"/>
              <a:gd name="connsiteX1732" fmla="*/ 3862454 w 12093677"/>
              <a:gd name="connsiteY1732" fmla="*/ 1233305 h 6774426"/>
              <a:gd name="connsiteX1733" fmla="*/ 3897273 w 12093677"/>
              <a:gd name="connsiteY1733" fmla="*/ 1198487 h 6774426"/>
              <a:gd name="connsiteX1734" fmla="*/ 3862454 w 12093677"/>
              <a:gd name="connsiteY1734" fmla="*/ 1163668 h 6774426"/>
              <a:gd name="connsiteX1735" fmla="*/ 3947353 w 12093677"/>
              <a:gd name="connsiteY1735" fmla="*/ 1163668 h 6774426"/>
              <a:gd name="connsiteX1736" fmla="*/ 3912534 w 12093677"/>
              <a:gd name="connsiteY1736" fmla="*/ 1198487 h 6774426"/>
              <a:gd name="connsiteX1737" fmla="*/ 3947353 w 12093677"/>
              <a:gd name="connsiteY1737" fmla="*/ 1233305 h 6774426"/>
              <a:gd name="connsiteX1738" fmla="*/ 3982172 w 12093677"/>
              <a:gd name="connsiteY1738" fmla="*/ 1198487 h 6774426"/>
              <a:gd name="connsiteX1739" fmla="*/ 3947353 w 12093677"/>
              <a:gd name="connsiteY1739" fmla="*/ 1163668 h 6774426"/>
              <a:gd name="connsiteX1740" fmla="*/ 4541600 w 12093677"/>
              <a:gd name="connsiteY1740" fmla="*/ 1163668 h 6774426"/>
              <a:gd name="connsiteX1741" fmla="*/ 4506781 w 12093677"/>
              <a:gd name="connsiteY1741" fmla="*/ 1198487 h 6774426"/>
              <a:gd name="connsiteX1742" fmla="*/ 4541600 w 12093677"/>
              <a:gd name="connsiteY1742" fmla="*/ 1233305 h 6774426"/>
              <a:gd name="connsiteX1743" fmla="*/ 4576419 w 12093677"/>
              <a:gd name="connsiteY1743" fmla="*/ 1198487 h 6774426"/>
              <a:gd name="connsiteX1744" fmla="*/ 4541600 w 12093677"/>
              <a:gd name="connsiteY1744" fmla="*/ 1163668 h 6774426"/>
              <a:gd name="connsiteX1745" fmla="*/ 4626493 w 12093677"/>
              <a:gd name="connsiteY1745" fmla="*/ 1163668 h 6774426"/>
              <a:gd name="connsiteX1746" fmla="*/ 4591674 w 12093677"/>
              <a:gd name="connsiteY1746" fmla="*/ 1198487 h 6774426"/>
              <a:gd name="connsiteX1747" fmla="*/ 4626493 w 12093677"/>
              <a:gd name="connsiteY1747" fmla="*/ 1233305 h 6774426"/>
              <a:gd name="connsiteX1748" fmla="*/ 4661312 w 12093677"/>
              <a:gd name="connsiteY1748" fmla="*/ 1198487 h 6774426"/>
              <a:gd name="connsiteX1749" fmla="*/ 4626493 w 12093677"/>
              <a:gd name="connsiteY1749" fmla="*/ 1163668 h 6774426"/>
              <a:gd name="connsiteX1750" fmla="*/ 4711385 w 12093677"/>
              <a:gd name="connsiteY1750" fmla="*/ 1163668 h 6774426"/>
              <a:gd name="connsiteX1751" fmla="*/ 4676567 w 12093677"/>
              <a:gd name="connsiteY1751" fmla="*/ 1198487 h 6774426"/>
              <a:gd name="connsiteX1752" fmla="*/ 4711385 w 12093677"/>
              <a:gd name="connsiteY1752" fmla="*/ 1233305 h 6774426"/>
              <a:gd name="connsiteX1753" fmla="*/ 4746204 w 12093677"/>
              <a:gd name="connsiteY1753" fmla="*/ 1198487 h 6774426"/>
              <a:gd name="connsiteX1754" fmla="*/ 4711385 w 12093677"/>
              <a:gd name="connsiteY1754" fmla="*/ 1163668 h 6774426"/>
              <a:gd name="connsiteX1755" fmla="*/ 4796278 w 12093677"/>
              <a:gd name="connsiteY1755" fmla="*/ 1163668 h 6774426"/>
              <a:gd name="connsiteX1756" fmla="*/ 4761459 w 12093677"/>
              <a:gd name="connsiteY1756" fmla="*/ 1198487 h 6774426"/>
              <a:gd name="connsiteX1757" fmla="*/ 4796278 w 12093677"/>
              <a:gd name="connsiteY1757" fmla="*/ 1233305 h 6774426"/>
              <a:gd name="connsiteX1758" fmla="*/ 4831096 w 12093677"/>
              <a:gd name="connsiteY1758" fmla="*/ 1198487 h 6774426"/>
              <a:gd name="connsiteX1759" fmla="*/ 4796278 w 12093677"/>
              <a:gd name="connsiteY1759" fmla="*/ 1163668 h 6774426"/>
              <a:gd name="connsiteX1760" fmla="*/ 4881170 w 12093677"/>
              <a:gd name="connsiteY1760" fmla="*/ 1163668 h 6774426"/>
              <a:gd name="connsiteX1761" fmla="*/ 4846351 w 12093677"/>
              <a:gd name="connsiteY1761" fmla="*/ 1198487 h 6774426"/>
              <a:gd name="connsiteX1762" fmla="*/ 4881170 w 12093677"/>
              <a:gd name="connsiteY1762" fmla="*/ 1233305 h 6774426"/>
              <a:gd name="connsiteX1763" fmla="*/ 4915989 w 12093677"/>
              <a:gd name="connsiteY1763" fmla="*/ 1198487 h 6774426"/>
              <a:gd name="connsiteX1764" fmla="*/ 4881170 w 12093677"/>
              <a:gd name="connsiteY1764" fmla="*/ 1163668 h 6774426"/>
              <a:gd name="connsiteX1765" fmla="*/ 4966063 w 12093677"/>
              <a:gd name="connsiteY1765" fmla="*/ 1163668 h 6774426"/>
              <a:gd name="connsiteX1766" fmla="*/ 4931244 w 12093677"/>
              <a:gd name="connsiteY1766" fmla="*/ 1198487 h 6774426"/>
              <a:gd name="connsiteX1767" fmla="*/ 4966063 w 12093677"/>
              <a:gd name="connsiteY1767" fmla="*/ 1233305 h 6774426"/>
              <a:gd name="connsiteX1768" fmla="*/ 5000882 w 12093677"/>
              <a:gd name="connsiteY1768" fmla="*/ 1198487 h 6774426"/>
              <a:gd name="connsiteX1769" fmla="*/ 4966063 w 12093677"/>
              <a:gd name="connsiteY1769" fmla="*/ 1163668 h 6774426"/>
              <a:gd name="connsiteX1770" fmla="*/ 5050955 w 12093677"/>
              <a:gd name="connsiteY1770" fmla="*/ 1163668 h 6774426"/>
              <a:gd name="connsiteX1771" fmla="*/ 5016137 w 12093677"/>
              <a:gd name="connsiteY1771" fmla="*/ 1198487 h 6774426"/>
              <a:gd name="connsiteX1772" fmla="*/ 5050955 w 12093677"/>
              <a:gd name="connsiteY1772" fmla="*/ 1233305 h 6774426"/>
              <a:gd name="connsiteX1773" fmla="*/ 5085774 w 12093677"/>
              <a:gd name="connsiteY1773" fmla="*/ 1198487 h 6774426"/>
              <a:gd name="connsiteX1774" fmla="*/ 5050955 w 12093677"/>
              <a:gd name="connsiteY1774" fmla="*/ 1163668 h 6774426"/>
              <a:gd name="connsiteX1775" fmla="*/ 5135848 w 12093677"/>
              <a:gd name="connsiteY1775" fmla="*/ 1163668 h 6774426"/>
              <a:gd name="connsiteX1776" fmla="*/ 5101029 w 12093677"/>
              <a:gd name="connsiteY1776" fmla="*/ 1198487 h 6774426"/>
              <a:gd name="connsiteX1777" fmla="*/ 5135848 w 12093677"/>
              <a:gd name="connsiteY1777" fmla="*/ 1233305 h 6774426"/>
              <a:gd name="connsiteX1778" fmla="*/ 5170666 w 12093677"/>
              <a:gd name="connsiteY1778" fmla="*/ 1198487 h 6774426"/>
              <a:gd name="connsiteX1779" fmla="*/ 5135848 w 12093677"/>
              <a:gd name="connsiteY1779" fmla="*/ 1163668 h 6774426"/>
              <a:gd name="connsiteX1780" fmla="*/ 5220740 w 12093677"/>
              <a:gd name="connsiteY1780" fmla="*/ 1163668 h 6774426"/>
              <a:gd name="connsiteX1781" fmla="*/ 5185921 w 12093677"/>
              <a:gd name="connsiteY1781" fmla="*/ 1198487 h 6774426"/>
              <a:gd name="connsiteX1782" fmla="*/ 5220740 w 12093677"/>
              <a:gd name="connsiteY1782" fmla="*/ 1233305 h 6774426"/>
              <a:gd name="connsiteX1783" fmla="*/ 5255559 w 12093677"/>
              <a:gd name="connsiteY1783" fmla="*/ 1198487 h 6774426"/>
              <a:gd name="connsiteX1784" fmla="*/ 5220740 w 12093677"/>
              <a:gd name="connsiteY1784" fmla="*/ 1163668 h 6774426"/>
              <a:gd name="connsiteX1785" fmla="*/ 5305633 w 12093677"/>
              <a:gd name="connsiteY1785" fmla="*/ 1163668 h 6774426"/>
              <a:gd name="connsiteX1786" fmla="*/ 5270814 w 12093677"/>
              <a:gd name="connsiteY1786" fmla="*/ 1198487 h 6774426"/>
              <a:gd name="connsiteX1787" fmla="*/ 5305633 w 12093677"/>
              <a:gd name="connsiteY1787" fmla="*/ 1233305 h 6774426"/>
              <a:gd name="connsiteX1788" fmla="*/ 5340452 w 12093677"/>
              <a:gd name="connsiteY1788" fmla="*/ 1198487 h 6774426"/>
              <a:gd name="connsiteX1789" fmla="*/ 5305633 w 12093677"/>
              <a:gd name="connsiteY1789" fmla="*/ 1163668 h 6774426"/>
              <a:gd name="connsiteX1790" fmla="*/ 7088401 w 12093677"/>
              <a:gd name="connsiteY1790" fmla="*/ 1163668 h 6774426"/>
              <a:gd name="connsiteX1791" fmla="*/ 7053576 w 12093677"/>
              <a:gd name="connsiteY1791" fmla="*/ 1198487 h 6774426"/>
              <a:gd name="connsiteX1792" fmla="*/ 7088401 w 12093677"/>
              <a:gd name="connsiteY1792" fmla="*/ 1233305 h 6774426"/>
              <a:gd name="connsiteX1793" fmla="*/ 7123213 w 12093677"/>
              <a:gd name="connsiteY1793" fmla="*/ 1198487 h 6774426"/>
              <a:gd name="connsiteX1794" fmla="*/ 7088401 w 12093677"/>
              <a:gd name="connsiteY1794" fmla="*/ 1163668 h 6774426"/>
              <a:gd name="connsiteX1795" fmla="*/ 7427971 w 12093677"/>
              <a:gd name="connsiteY1795" fmla="*/ 1163668 h 6774426"/>
              <a:gd name="connsiteX1796" fmla="*/ 7393146 w 12093677"/>
              <a:gd name="connsiteY1796" fmla="*/ 1198487 h 6774426"/>
              <a:gd name="connsiteX1797" fmla="*/ 7427971 w 12093677"/>
              <a:gd name="connsiteY1797" fmla="*/ 1233305 h 6774426"/>
              <a:gd name="connsiteX1798" fmla="*/ 7462783 w 12093677"/>
              <a:gd name="connsiteY1798" fmla="*/ 1198487 h 6774426"/>
              <a:gd name="connsiteX1799" fmla="*/ 7427971 w 12093677"/>
              <a:gd name="connsiteY1799" fmla="*/ 1163668 h 6774426"/>
              <a:gd name="connsiteX1800" fmla="*/ 7767541 w 12093677"/>
              <a:gd name="connsiteY1800" fmla="*/ 1163668 h 6774426"/>
              <a:gd name="connsiteX1801" fmla="*/ 7732716 w 12093677"/>
              <a:gd name="connsiteY1801" fmla="*/ 1198487 h 6774426"/>
              <a:gd name="connsiteX1802" fmla="*/ 7767541 w 12093677"/>
              <a:gd name="connsiteY1802" fmla="*/ 1233305 h 6774426"/>
              <a:gd name="connsiteX1803" fmla="*/ 7802353 w 12093677"/>
              <a:gd name="connsiteY1803" fmla="*/ 1198487 h 6774426"/>
              <a:gd name="connsiteX1804" fmla="*/ 7767541 w 12093677"/>
              <a:gd name="connsiteY1804" fmla="*/ 1163668 h 6774426"/>
              <a:gd name="connsiteX1805" fmla="*/ 7852433 w 12093677"/>
              <a:gd name="connsiteY1805" fmla="*/ 1163668 h 6774426"/>
              <a:gd name="connsiteX1806" fmla="*/ 7817608 w 12093677"/>
              <a:gd name="connsiteY1806" fmla="*/ 1198487 h 6774426"/>
              <a:gd name="connsiteX1807" fmla="*/ 7852433 w 12093677"/>
              <a:gd name="connsiteY1807" fmla="*/ 1233305 h 6774426"/>
              <a:gd name="connsiteX1808" fmla="*/ 7887245 w 12093677"/>
              <a:gd name="connsiteY1808" fmla="*/ 1198487 h 6774426"/>
              <a:gd name="connsiteX1809" fmla="*/ 7852433 w 12093677"/>
              <a:gd name="connsiteY1809" fmla="*/ 1163668 h 6774426"/>
              <a:gd name="connsiteX1810" fmla="*/ 7937325 w 12093677"/>
              <a:gd name="connsiteY1810" fmla="*/ 1163668 h 6774426"/>
              <a:gd name="connsiteX1811" fmla="*/ 7902500 w 12093677"/>
              <a:gd name="connsiteY1811" fmla="*/ 1198487 h 6774426"/>
              <a:gd name="connsiteX1812" fmla="*/ 7937325 w 12093677"/>
              <a:gd name="connsiteY1812" fmla="*/ 1233305 h 6774426"/>
              <a:gd name="connsiteX1813" fmla="*/ 7972138 w 12093677"/>
              <a:gd name="connsiteY1813" fmla="*/ 1198487 h 6774426"/>
              <a:gd name="connsiteX1814" fmla="*/ 7937325 w 12093677"/>
              <a:gd name="connsiteY1814" fmla="*/ 1163668 h 6774426"/>
              <a:gd name="connsiteX1815" fmla="*/ 8022219 w 12093677"/>
              <a:gd name="connsiteY1815" fmla="*/ 1163668 h 6774426"/>
              <a:gd name="connsiteX1816" fmla="*/ 7987393 w 12093677"/>
              <a:gd name="connsiteY1816" fmla="*/ 1198487 h 6774426"/>
              <a:gd name="connsiteX1817" fmla="*/ 8022219 w 12093677"/>
              <a:gd name="connsiteY1817" fmla="*/ 1233305 h 6774426"/>
              <a:gd name="connsiteX1818" fmla="*/ 8057031 w 12093677"/>
              <a:gd name="connsiteY1818" fmla="*/ 1198487 h 6774426"/>
              <a:gd name="connsiteX1819" fmla="*/ 8022219 w 12093677"/>
              <a:gd name="connsiteY1819" fmla="*/ 1163668 h 6774426"/>
              <a:gd name="connsiteX1820" fmla="*/ 8107111 w 12093677"/>
              <a:gd name="connsiteY1820" fmla="*/ 1163668 h 6774426"/>
              <a:gd name="connsiteX1821" fmla="*/ 8072286 w 12093677"/>
              <a:gd name="connsiteY1821" fmla="*/ 1198487 h 6774426"/>
              <a:gd name="connsiteX1822" fmla="*/ 8107111 w 12093677"/>
              <a:gd name="connsiteY1822" fmla="*/ 1233305 h 6774426"/>
              <a:gd name="connsiteX1823" fmla="*/ 8141923 w 12093677"/>
              <a:gd name="connsiteY1823" fmla="*/ 1198487 h 6774426"/>
              <a:gd name="connsiteX1824" fmla="*/ 8107111 w 12093677"/>
              <a:gd name="connsiteY1824" fmla="*/ 1163668 h 6774426"/>
              <a:gd name="connsiteX1825" fmla="*/ 8192003 w 12093677"/>
              <a:gd name="connsiteY1825" fmla="*/ 1163668 h 6774426"/>
              <a:gd name="connsiteX1826" fmla="*/ 8157178 w 12093677"/>
              <a:gd name="connsiteY1826" fmla="*/ 1198487 h 6774426"/>
              <a:gd name="connsiteX1827" fmla="*/ 8192003 w 12093677"/>
              <a:gd name="connsiteY1827" fmla="*/ 1233305 h 6774426"/>
              <a:gd name="connsiteX1828" fmla="*/ 8226815 w 12093677"/>
              <a:gd name="connsiteY1828" fmla="*/ 1198487 h 6774426"/>
              <a:gd name="connsiteX1829" fmla="*/ 8192003 w 12093677"/>
              <a:gd name="connsiteY1829" fmla="*/ 1163668 h 6774426"/>
              <a:gd name="connsiteX1830" fmla="*/ 8276895 w 12093677"/>
              <a:gd name="connsiteY1830" fmla="*/ 1163668 h 6774426"/>
              <a:gd name="connsiteX1831" fmla="*/ 8242070 w 12093677"/>
              <a:gd name="connsiteY1831" fmla="*/ 1198487 h 6774426"/>
              <a:gd name="connsiteX1832" fmla="*/ 8276895 w 12093677"/>
              <a:gd name="connsiteY1832" fmla="*/ 1233305 h 6774426"/>
              <a:gd name="connsiteX1833" fmla="*/ 8311708 w 12093677"/>
              <a:gd name="connsiteY1833" fmla="*/ 1198487 h 6774426"/>
              <a:gd name="connsiteX1834" fmla="*/ 8276895 w 12093677"/>
              <a:gd name="connsiteY1834" fmla="*/ 1163668 h 6774426"/>
              <a:gd name="connsiteX1835" fmla="*/ 8361789 w 12093677"/>
              <a:gd name="connsiteY1835" fmla="*/ 1163668 h 6774426"/>
              <a:gd name="connsiteX1836" fmla="*/ 8326963 w 12093677"/>
              <a:gd name="connsiteY1836" fmla="*/ 1198487 h 6774426"/>
              <a:gd name="connsiteX1837" fmla="*/ 8361789 w 12093677"/>
              <a:gd name="connsiteY1837" fmla="*/ 1233305 h 6774426"/>
              <a:gd name="connsiteX1838" fmla="*/ 8396601 w 12093677"/>
              <a:gd name="connsiteY1838" fmla="*/ 1198487 h 6774426"/>
              <a:gd name="connsiteX1839" fmla="*/ 8361789 w 12093677"/>
              <a:gd name="connsiteY1839" fmla="*/ 1163668 h 6774426"/>
              <a:gd name="connsiteX1840" fmla="*/ 8446681 w 12093677"/>
              <a:gd name="connsiteY1840" fmla="*/ 1163668 h 6774426"/>
              <a:gd name="connsiteX1841" fmla="*/ 8411856 w 12093677"/>
              <a:gd name="connsiteY1841" fmla="*/ 1198487 h 6774426"/>
              <a:gd name="connsiteX1842" fmla="*/ 8446681 w 12093677"/>
              <a:gd name="connsiteY1842" fmla="*/ 1233305 h 6774426"/>
              <a:gd name="connsiteX1843" fmla="*/ 8481493 w 12093677"/>
              <a:gd name="connsiteY1843" fmla="*/ 1198487 h 6774426"/>
              <a:gd name="connsiteX1844" fmla="*/ 8446681 w 12093677"/>
              <a:gd name="connsiteY1844" fmla="*/ 1163668 h 6774426"/>
              <a:gd name="connsiteX1845" fmla="*/ 8531573 w 12093677"/>
              <a:gd name="connsiteY1845" fmla="*/ 1163668 h 6774426"/>
              <a:gd name="connsiteX1846" fmla="*/ 8496748 w 12093677"/>
              <a:gd name="connsiteY1846" fmla="*/ 1198487 h 6774426"/>
              <a:gd name="connsiteX1847" fmla="*/ 8531573 w 12093677"/>
              <a:gd name="connsiteY1847" fmla="*/ 1233305 h 6774426"/>
              <a:gd name="connsiteX1848" fmla="*/ 8566385 w 12093677"/>
              <a:gd name="connsiteY1848" fmla="*/ 1198487 h 6774426"/>
              <a:gd name="connsiteX1849" fmla="*/ 8531573 w 12093677"/>
              <a:gd name="connsiteY1849" fmla="*/ 1163668 h 6774426"/>
              <a:gd name="connsiteX1850" fmla="*/ 8616465 w 12093677"/>
              <a:gd name="connsiteY1850" fmla="*/ 1163668 h 6774426"/>
              <a:gd name="connsiteX1851" fmla="*/ 8581640 w 12093677"/>
              <a:gd name="connsiteY1851" fmla="*/ 1198487 h 6774426"/>
              <a:gd name="connsiteX1852" fmla="*/ 8616465 w 12093677"/>
              <a:gd name="connsiteY1852" fmla="*/ 1233305 h 6774426"/>
              <a:gd name="connsiteX1853" fmla="*/ 8651278 w 12093677"/>
              <a:gd name="connsiteY1853" fmla="*/ 1198487 h 6774426"/>
              <a:gd name="connsiteX1854" fmla="*/ 8616465 w 12093677"/>
              <a:gd name="connsiteY1854" fmla="*/ 1163668 h 6774426"/>
              <a:gd name="connsiteX1855" fmla="*/ 8701358 w 12093677"/>
              <a:gd name="connsiteY1855" fmla="*/ 1163668 h 6774426"/>
              <a:gd name="connsiteX1856" fmla="*/ 8666532 w 12093677"/>
              <a:gd name="connsiteY1856" fmla="*/ 1198487 h 6774426"/>
              <a:gd name="connsiteX1857" fmla="*/ 8701358 w 12093677"/>
              <a:gd name="connsiteY1857" fmla="*/ 1233305 h 6774426"/>
              <a:gd name="connsiteX1858" fmla="*/ 8736170 w 12093677"/>
              <a:gd name="connsiteY1858" fmla="*/ 1198487 h 6774426"/>
              <a:gd name="connsiteX1859" fmla="*/ 8701358 w 12093677"/>
              <a:gd name="connsiteY1859" fmla="*/ 1163668 h 6774426"/>
              <a:gd name="connsiteX1860" fmla="*/ 8786251 w 12093677"/>
              <a:gd name="connsiteY1860" fmla="*/ 1163668 h 6774426"/>
              <a:gd name="connsiteX1861" fmla="*/ 8751426 w 12093677"/>
              <a:gd name="connsiteY1861" fmla="*/ 1198487 h 6774426"/>
              <a:gd name="connsiteX1862" fmla="*/ 8786251 w 12093677"/>
              <a:gd name="connsiteY1862" fmla="*/ 1233305 h 6774426"/>
              <a:gd name="connsiteX1863" fmla="*/ 8821063 w 12093677"/>
              <a:gd name="connsiteY1863" fmla="*/ 1198487 h 6774426"/>
              <a:gd name="connsiteX1864" fmla="*/ 8786251 w 12093677"/>
              <a:gd name="connsiteY1864" fmla="*/ 1163668 h 6774426"/>
              <a:gd name="connsiteX1865" fmla="*/ 8871143 w 12093677"/>
              <a:gd name="connsiteY1865" fmla="*/ 1163668 h 6774426"/>
              <a:gd name="connsiteX1866" fmla="*/ 8836318 w 12093677"/>
              <a:gd name="connsiteY1866" fmla="*/ 1198487 h 6774426"/>
              <a:gd name="connsiteX1867" fmla="*/ 8871143 w 12093677"/>
              <a:gd name="connsiteY1867" fmla="*/ 1233305 h 6774426"/>
              <a:gd name="connsiteX1868" fmla="*/ 8905955 w 12093677"/>
              <a:gd name="connsiteY1868" fmla="*/ 1198487 h 6774426"/>
              <a:gd name="connsiteX1869" fmla="*/ 8871143 w 12093677"/>
              <a:gd name="connsiteY1869" fmla="*/ 1163668 h 6774426"/>
              <a:gd name="connsiteX1870" fmla="*/ 8956035 w 12093677"/>
              <a:gd name="connsiteY1870" fmla="*/ 1163668 h 6774426"/>
              <a:gd name="connsiteX1871" fmla="*/ 8921210 w 12093677"/>
              <a:gd name="connsiteY1871" fmla="*/ 1198487 h 6774426"/>
              <a:gd name="connsiteX1872" fmla="*/ 8956035 w 12093677"/>
              <a:gd name="connsiteY1872" fmla="*/ 1233305 h 6774426"/>
              <a:gd name="connsiteX1873" fmla="*/ 8990848 w 12093677"/>
              <a:gd name="connsiteY1873" fmla="*/ 1198487 h 6774426"/>
              <a:gd name="connsiteX1874" fmla="*/ 8956035 w 12093677"/>
              <a:gd name="connsiteY1874" fmla="*/ 1163668 h 6774426"/>
              <a:gd name="connsiteX1875" fmla="*/ 9040928 w 12093677"/>
              <a:gd name="connsiteY1875" fmla="*/ 1163668 h 6774426"/>
              <a:gd name="connsiteX1876" fmla="*/ 9006102 w 12093677"/>
              <a:gd name="connsiteY1876" fmla="*/ 1198487 h 6774426"/>
              <a:gd name="connsiteX1877" fmla="*/ 9040928 w 12093677"/>
              <a:gd name="connsiteY1877" fmla="*/ 1233305 h 6774426"/>
              <a:gd name="connsiteX1878" fmla="*/ 9075740 w 12093677"/>
              <a:gd name="connsiteY1878" fmla="*/ 1198487 h 6774426"/>
              <a:gd name="connsiteX1879" fmla="*/ 9040928 w 12093677"/>
              <a:gd name="connsiteY1879" fmla="*/ 1163668 h 6774426"/>
              <a:gd name="connsiteX1880" fmla="*/ 9125821 w 12093677"/>
              <a:gd name="connsiteY1880" fmla="*/ 1163668 h 6774426"/>
              <a:gd name="connsiteX1881" fmla="*/ 9090996 w 12093677"/>
              <a:gd name="connsiteY1881" fmla="*/ 1198487 h 6774426"/>
              <a:gd name="connsiteX1882" fmla="*/ 9125821 w 12093677"/>
              <a:gd name="connsiteY1882" fmla="*/ 1233305 h 6774426"/>
              <a:gd name="connsiteX1883" fmla="*/ 9160633 w 12093677"/>
              <a:gd name="connsiteY1883" fmla="*/ 1198487 h 6774426"/>
              <a:gd name="connsiteX1884" fmla="*/ 9125821 w 12093677"/>
              <a:gd name="connsiteY1884" fmla="*/ 1163668 h 6774426"/>
              <a:gd name="connsiteX1885" fmla="*/ 9210713 w 12093677"/>
              <a:gd name="connsiteY1885" fmla="*/ 1163668 h 6774426"/>
              <a:gd name="connsiteX1886" fmla="*/ 9175888 w 12093677"/>
              <a:gd name="connsiteY1886" fmla="*/ 1198487 h 6774426"/>
              <a:gd name="connsiteX1887" fmla="*/ 9210713 w 12093677"/>
              <a:gd name="connsiteY1887" fmla="*/ 1233305 h 6774426"/>
              <a:gd name="connsiteX1888" fmla="*/ 9245525 w 12093677"/>
              <a:gd name="connsiteY1888" fmla="*/ 1198487 h 6774426"/>
              <a:gd name="connsiteX1889" fmla="*/ 9210713 w 12093677"/>
              <a:gd name="connsiteY1889" fmla="*/ 1163668 h 6774426"/>
              <a:gd name="connsiteX1890" fmla="*/ 9295605 w 12093677"/>
              <a:gd name="connsiteY1890" fmla="*/ 1163668 h 6774426"/>
              <a:gd name="connsiteX1891" fmla="*/ 9260780 w 12093677"/>
              <a:gd name="connsiteY1891" fmla="*/ 1198487 h 6774426"/>
              <a:gd name="connsiteX1892" fmla="*/ 9295605 w 12093677"/>
              <a:gd name="connsiteY1892" fmla="*/ 1233305 h 6774426"/>
              <a:gd name="connsiteX1893" fmla="*/ 9330418 w 12093677"/>
              <a:gd name="connsiteY1893" fmla="*/ 1198487 h 6774426"/>
              <a:gd name="connsiteX1894" fmla="*/ 9295605 w 12093677"/>
              <a:gd name="connsiteY1894" fmla="*/ 1163668 h 6774426"/>
              <a:gd name="connsiteX1895" fmla="*/ 9380498 w 12093677"/>
              <a:gd name="connsiteY1895" fmla="*/ 1163668 h 6774426"/>
              <a:gd name="connsiteX1896" fmla="*/ 9345672 w 12093677"/>
              <a:gd name="connsiteY1896" fmla="*/ 1198487 h 6774426"/>
              <a:gd name="connsiteX1897" fmla="*/ 9380498 w 12093677"/>
              <a:gd name="connsiteY1897" fmla="*/ 1233305 h 6774426"/>
              <a:gd name="connsiteX1898" fmla="*/ 9415310 w 12093677"/>
              <a:gd name="connsiteY1898" fmla="*/ 1198487 h 6774426"/>
              <a:gd name="connsiteX1899" fmla="*/ 9380498 w 12093677"/>
              <a:gd name="connsiteY1899" fmla="*/ 1163668 h 6774426"/>
              <a:gd name="connsiteX1900" fmla="*/ 9465391 w 12093677"/>
              <a:gd name="connsiteY1900" fmla="*/ 1163668 h 6774426"/>
              <a:gd name="connsiteX1901" fmla="*/ 9430566 w 12093677"/>
              <a:gd name="connsiteY1901" fmla="*/ 1198487 h 6774426"/>
              <a:gd name="connsiteX1902" fmla="*/ 9465391 w 12093677"/>
              <a:gd name="connsiteY1902" fmla="*/ 1233305 h 6774426"/>
              <a:gd name="connsiteX1903" fmla="*/ 9500203 w 12093677"/>
              <a:gd name="connsiteY1903" fmla="*/ 1198487 h 6774426"/>
              <a:gd name="connsiteX1904" fmla="*/ 9465391 w 12093677"/>
              <a:gd name="connsiteY1904" fmla="*/ 1163668 h 6774426"/>
              <a:gd name="connsiteX1905" fmla="*/ 9550283 w 12093677"/>
              <a:gd name="connsiteY1905" fmla="*/ 1163668 h 6774426"/>
              <a:gd name="connsiteX1906" fmla="*/ 9515458 w 12093677"/>
              <a:gd name="connsiteY1906" fmla="*/ 1198487 h 6774426"/>
              <a:gd name="connsiteX1907" fmla="*/ 9550283 w 12093677"/>
              <a:gd name="connsiteY1907" fmla="*/ 1233305 h 6774426"/>
              <a:gd name="connsiteX1908" fmla="*/ 9585095 w 12093677"/>
              <a:gd name="connsiteY1908" fmla="*/ 1198487 h 6774426"/>
              <a:gd name="connsiteX1909" fmla="*/ 9550283 w 12093677"/>
              <a:gd name="connsiteY1909" fmla="*/ 1163668 h 6774426"/>
              <a:gd name="connsiteX1910" fmla="*/ 9635175 w 12093677"/>
              <a:gd name="connsiteY1910" fmla="*/ 1163668 h 6774426"/>
              <a:gd name="connsiteX1911" fmla="*/ 9600350 w 12093677"/>
              <a:gd name="connsiteY1911" fmla="*/ 1198487 h 6774426"/>
              <a:gd name="connsiteX1912" fmla="*/ 9635175 w 12093677"/>
              <a:gd name="connsiteY1912" fmla="*/ 1233305 h 6774426"/>
              <a:gd name="connsiteX1913" fmla="*/ 9669988 w 12093677"/>
              <a:gd name="connsiteY1913" fmla="*/ 1198487 h 6774426"/>
              <a:gd name="connsiteX1914" fmla="*/ 9635175 w 12093677"/>
              <a:gd name="connsiteY1914" fmla="*/ 1163668 h 6774426"/>
              <a:gd name="connsiteX1915" fmla="*/ 9720068 w 12093677"/>
              <a:gd name="connsiteY1915" fmla="*/ 1163668 h 6774426"/>
              <a:gd name="connsiteX1916" fmla="*/ 9685242 w 12093677"/>
              <a:gd name="connsiteY1916" fmla="*/ 1198487 h 6774426"/>
              <a:gd name="connsiteX1917" fmla="*/ 9720068 w 12093677"/>
              <a:gd name="connsiteY1917" fmla="*/ 1233305 h 6774426"/>
              <a:gd name="connsiteX1918" fmla="*/ 9754880 w 12093677"/>
              <a:gd name="connsiteY1918" fmla="*/ 1198487 h 6774426"/>
              <a:gd name="connsiteX1919" fmla="*/ 9720068 w 12093677"/>
              <a:gd name="connsiteY1919" fmla="*/ 1163668 h 6774426"/>
              <a:gd name="connsiteX1920" fmla="*/ 9804961 w 12093677"/>
              <a:gd name="connsiteY1920" fmla="*/ 1163668 h 6774426"/>
              <a:gd name="connsiteX1921" fmla="*/ 9770136 w 12093677"/>
              <a:gd name="connsiteY1921" fmla="*/ 1198487 h 6774426"/>
              <a:gd name="connsiteX1922" fmla="*/ 9804961 w 12093677"/>
              <a:gd name="connsiteY1922" fmla="*/ 1233305 h 6774426"/>
              <a:gd name="connsiteX1923" fmla="*/ 9839773 w 12093677"/>
              <a:gd name="connsiteY1923" fmla="*/ 1198487 h 6774426"/>
              <a:gd name="connsiteX1924" fmla="*/ 9804961 w 12093677"/>
              <a:gd name="connsiteY1924" fmla="*/ 1163668 h 6774426"/>
              <a:gd name="connsiteX1925" fmla="*/ 9889853 w 12093677"/>
              <a:gd name="connsiteY1925" fmla="*/ 1163668 h 6774426"/>
              <a:gd name="connsiteX1926" fmla="*/ 9855028 w 12093677"/>
              <a:gd name="connsiteY1926" fmla="*/ 1198487 h 6774426"/>
              <a:gd name="connsiteX1927" fmla="*/ 9889853 w 12093677"/>
              <a:gd name="connsiteY1927" fmla="*/ 1233305 h 6774426"/>
              <a:gd name="connsiteX1928" fmla="*/ 9924665 w 12093677"/>
              <a:gd name="connsiteY1928" fmla="*/ 1198487 h 6774426"/>
              <a:gd name="connsiteX1929" fmla="*/ 9889853 w 12093677"/>
              <a:gd name="connsiteY1929" fmla="*/ 1163668 h 6774426"/>
              <a:gd name="connsiteX1930" fmla="*/ 9974745 w 12093677"/>
              <a:gd name="connsiteY1930" fmla="*/ 1163668 h 6774426"/>
              <a:gd name="connsiteX1931" fmla="*/ 9939920 w 12093677"/>
              <a:gd name="connsiteY1931" fmla="*/ 1198487 h 6774426"/>
              <a:gd name="connsiteX1932" fmla="*/ 9974745 w 12093677"/>
              <a:gd name="connsiteY1932" fmla="*/ 1233305 h 6774426"/>
              <a:gd name="connsiteX1933" fmla="*/ 10009558 w 12093677"/>
              <a:gd name="connsiteY1933" fmla="*/ 1198487 h 6774426"/>
              <a:gd name="connsiteX1934" fmla="*/ 9974745 w 12093677"/>
              <a:gd name="connsiteY1934" fmla="*/ 1163668 h 6774426"/>
              <a:gd name="connsiteX1935" fmla="*/ 10059638 w 12093677"/>
              <a:gd name="connsiteY1935" fmla="*/ 1163668 h 6774426"/>
              <a:gd name="connsiteX1936" fmla="*/ 10024812 w 12093677"/>
              <a:gd name="connsiteY1936" fmla="*/ 1198487 h 6774426"/>
              <a:gd name="connsiteX1937" fmla="*/ 10059638 w 12093677"/>
              <a:gd name="connsiteY1937" fmla="*/ 1233305 h 6774426"/>
              <a:gd name="connsiteX1938" fmla="*/ 10094450 w 12093677"/>
              <a:gd name="connsiteY1938" fmla="*/ 1198487 h 6774426"/>
              <a:gd name="connsiteX1939" fmla="*/ 10059638 w 12093677"/>
              <a:gd name="connsiteY1939" fmla="*/ 1163668 h 6774426"/>
              <a:gd name="connsiteX1940" fmla="*/ 10144530 w 12093677"/>
              <a:gd name="connsiteY1940" fmla="*/ 1163668 h 6774426"/>
              <a:gd name="connsiteX1941" fmla="*/ 10109705 w 12093677"/>
              <a:gd name="connsiteY1941" fmla="*/ 1198487 h 6774426"/>
              <a:gd name="connsiteX1942" fmla="*/ 10144530 w 12093677"/>
              <a:gd name="connsiteY1942" fmla="*/ 1233305 h 6774426"/>
              <a:gd name="connsiteX1943" fmla="*/ 10179342 w 12093677"/>
              <a:gd name="connsiteY1943" fmla="*/ 1198487 h 6774426"/>
              <a:gd name="connsiteX1944" fmla="*/ 10144530 w 12093677"/>
              <a:gd name="connsiteY1944" fmla="*/ 1163668 h 6774426"/>
              <a:gd name="connsiteX1945" fmla="*/ 10229423 w 12093677"/>
              <a:gd name="connsiteY1945" fmla="*/ 1163668 h 6774426"/>
              <a:gd name="connsiteX1946" fmla="*/ 10194598 w 12093677"/>
              <a:gd name="connsiteY1946" fmla="*/ 1198487 h 6774426"/>
              <a:gd name="connsiteX1947" fmla="*/ 10229423 w 12093677"/>
              <a:gd name="connsiteY1947" fmla="*/ 1233305 h 6774426"/>
              <a:gd name="connsiteX1948" fmla="*/ 10264235 w 12093677"/>
              <a:gd name="connsiteY1948" fmla="*/ 1198487 h 6774426"/>
              <a:gd name="connsiteX1949" fmla="*/ 10229423 w 12093677"/>
              <a:gd name="connsiteY1949" fmla="*/ 1163668 h 6774426"/>
              <a:gd name="connsiteX1950" fmla="*/ 10314315 w 12093677"/>
              <a:gd name="connsiteY1950" fmla="*/ 1163668 h 6774426"/>
              <a:gd name="connsiteX1951" fmla="*/ 10279490 w 12093677"/>
              <a:gd name="connsiteY1951" fmla="*/ 1198487 h 6774426"/>
              <a:gd name="connsiteX1952" fmla="*/ 10314315 w 12093677"/>
              <a:gd name="connsiteY1952" fmla="*/ 1233305 h 6774426"/>
              <a:gd name="connsiteX1953" fmla="*/ 10349128 w 12093677"/>
              <a:gd name="connsiteY1953" fmla="*/ 1198487 h 6774426"/>
              <a:gd name="connsiteX1954" fmla="*/ 10314315 w 12093677"/>
              <a:gd name="connsiteY1954" fmla="*/ 1163668 h 6774426"/>
              <a:gd name="connsiteX1955" fmla="*/ 10399208 w 12093677"/>
              <a:gd name="connsiteY1955" fmla="*/ 1163668 h 6774426"/>
              <a:gd name="connsiteX1956" fmla="*/ 10364382 w 12093677"/>
              <a:gd name="connsiteY1956" fmla="*/ 1198487 h 6774426"/>
              <a:gd name="connsiteX1957" fmla="*/ 10399208 w 12093677"/>
              <a:gd name="connsiteY1957" fmla="*/ 1233305 h 6774426"/>
              <a:gd name="connsiteX1958" fmla="*/ 10434020 w 12093677"/>
              <a:gd name="connsiteY1958" fmla="*/ 1198487 h 6774426"/>
              <a:gd name="connsiteX1959" fmla="*/ 10399208 w 12093677"/>
              <a:gd name="connsiteY1959" fmla="*/ 1163668 h 6774426"/>
              <a:gd name="connsiteX1960" fmla="*/ 10484100 w 12093677"/>
              <a:gd name="connsiteY1960" fmla="*/ 1163668 h 6774426"/>
              <a:gd name="connsiteX1961" fmla="*/ 10449275 w 12093677"/>
              <a:gd name="connsiteY1961" fmla="*/ 1198487 h 6774426"/>
              <a:gd name="connsiteX1962" fmla="*/ 10484100 w 12093677"/>
              <a:gd name="connsiteY1962" fmla="*/ 1233305 h 6774426"/>
              <a:gd name="connsiteX1963" fmla="*/ 10518912 w 12093677"/>
              <a:gd name="connsiteY1963" fmla="*/ 1198487 h 6774426"/>
              <a:gd name="connsiteX1964" fmla="*/ 10484100 w 12093677"/>
              <a:gd name="connsiteY1964" fmla="*/ 1163668 h 6774426"/>
              <a:gd name="connsiteX1965" fmla="*/ 1315679 w 12093677"/>
              <a:gd name="connsiteY1965" fmla="*/ 1248528 h 6774426"/>
              <a:gd name="connsiteX1966" fmla="*/ 1280860 w 12093677"/>
              <a:gd name="connsiteY1966" fmla="*/ 1283346 h 6774426"/>
              <a:gd name="connsiteX1967" fmla="*/ 1315679 w 12093677"/>
              <a:gd name="connsiteY1967" fmla="*/ 1318165 h 6774426"/>
              <a:gd name="connsiteX1968" fmla="*/ 1350498 w 12093677"/>
              <a:gd name="connsiteY1968" fmla="*/ 1283346 h 6774426"/>
              <a:gd name="connsiteX1969" fmla="*/ 1315679 w 12093677"/>
              <a:gd name="connsiteY1969" fmla="*/ 1248528 h 6774426"/>
              <a:gd name="connsiteX1970" fmla="*/ 1655255 w 12093677"/>
              <a:gd name="connsiteY1970" fmla="*/ 1248528 h 6774426"/>
              <a:gd name="connsiteX1971" fmla="*/ 1620437 w 12093677"/>
              <a:gd name="connsiteY1971" fmla="*/ 1283346 h 6774426"/>
              <a:gd name="connsiteX1972" fmla="*/ 1655255 w 12093677"/>
              <a:gd name="connsiteY1972" fmla="*/ 1318165 h 6774426"/>
              <a:gd name="connsiteX1973" fmla="*/ 1690074 w 12093677"/>
              <a:gd name="connsiteY1973" fmla="*/ 1283346 h 6774426"/>
              <a:gd name="connsiteX1974" fmla="*/ 1655255 w 12093677"/>
              <a:gd name="connsiteY1974" fmla="*/ 1248528 h 6774426"/>
              <a:gd name="connsiteX1975" fmla="*/ 1740149 w 12093677"/>
              <a:gd name="connsiteY1975" fmla="*/ 1248528 h 6774426"/>
              <a:gd name="connsiteX1976" fmla="*/ 1705330 w 12093677"/>
              <a:gd name="connsiteY1976" fmla="*/ 1283346 h 6774426"/>
              <a:gd name="connsiteX1977" fmla="*/ 1740149 w 12093677"/>
              <a:gd name="connsiteY1977" fmla="*/ 1318165 h 6774426"/>
              <a:gd name="connsiteX1978" fmla="*/ 1774967 w 12093677"/>
              <a:gd name="connsiteY1978" fmla="*/ 1283346 h 6774426"/>
              <a:gd name="connsiteX1979" fmla="*/ 1740149 w 12093677"/>
              <a:gd name="connsiteY1979" fmla="*/ 1248528 h 6774426"/>
              <a:gd name="connsiteX1980" fmla="*/ 1825041 w 12093677"/>
              <a:gd name="connsiteY1980" fmla="*/ 1248528 h 6774426"/>
              <a:gd name="connsiteX1981" fmla="*/ 1790222 w 12093677"/>
              <a:gd name="connsiteY1981" fmla="*/ 1283346 h 6774426"/>
              <a:gd name="connsiteX1982" fmla="*/ 1825041 w 12093677"/>
              <a:gd name="connsiteY1982" fmla="*/ 1318165 h 6774426"/>
              <a:gd name="connsiteX1983" fmla="*/ 1859860 w 12093677"/>
              <a:gd name="connsiteY1983" fmla="*/ 1283346 h 6774426"/>
              <a:gd name="connsiteX1984" fmla="*/ 1825041 w 12093677"/>
              <a:gd name="connsiteY1984" fmla="*/ 1248528 h 6774426"/>
              <a:gd name="connsiteX1985" fmla="*/ 1909933 w 12093677"/>
              <a:gd name="connsiteY1985" fmla="*/ 1248528 h 6774426"/>
              <a:gd name="connsiteX1986" fmla="*/ 1875114 w 12093677"/>
              <a:gd name="connsiteY1986" fmla="*/ 1283346 h 6774426"/>
              <a:gd name="connsiteX1987" fmla="*/ 1909933 w 12093677"/>
              <a:gd name="connsiteY1987" fmla="*/ 1318165 h 6774426"/>
              <a:gd name="connsiteX1988" fmla="*/ 1944752 w 12093677"/>
              <a:gd name="connsiteY1988" fmla="*/ 1283346 h 6774426"/>
              <a:gd name="connsiteX1989" fmla="*/ 1909933 w 12093677"/>
              <a:gd name="connsiteY1989" fmla="*/ 1248528 h 6774426"/>
              <a:gd name="connsiteX1990" fmla="*/ 1994825 w 12093677"/>
              <a:gd name="connsiteY1990" fmla="*/ 1248528 h 6774426"/>
              <a:gd name="connsiteX1991" fmla="*/ 1960007 w 12093677"/>
              <a:gd name="connsiteY1991" fmla="*/ 1283346 h 6774426"/>
              <a:gd name="connsiteX1992" fmla="*/ 1994825 w 12093677"/>
              <a:gd name="connsiteY1992" fmla="*/ 1318165 h 6774426"/>
              <a:gd name="connsiteX1993" fmla="*/ 2029644 w 12093677"/>
              <a:gd name="connsiteY1993" fmla="*/ 1283346 h 6774426"/>
              <a:gd name="connsiteX1994" fmla="*/ 1994825 w 12093677"/>
              <a:gd name="connsiteY1994" fmla="*/ 1248528 h 6774426"/>
              <a:gd name="connsiteX1995" fmla="*/ 2079719 w 12093677"/>
              <a:gd name="connsiteY1995" fmla="*/ 1248528 h 6774426"/>
              <a:gd name="connsiteX1996" fmla="*/ 2044900 w 12093677"/>
              <a:gd name="connsiteY1996" fmla="*/ 1283346 h 6774426"/>
              <a:gd name="connsiteX1997" fmla="*/ 2079719 w 12093677"/>
              <a:gd name="connsiteY1997" fmla="*/ 1318165 h 6774426"/>
              <a:gd name="connsiteX1998" fmla="*/ 2114537 w 12093677"/>
              <a:gd name="connsiteY1998" fmla="*/ 1283346 h 6774426"/>
              <a:gd name="connsiteX1999" fmla="*/ 2079719 w 12093677"/>
              <a:gd name="connsiteY1999" fmla="*/ 1248528 h 6774426"/>
              <a:gd name="connsiteX2000" fmla="*/ 2164611 w 12093677"/>
              <a:gd name="connsiteY2000" fmla="*/ 1248528 h 6774426"/>
              <a:gd name="connsiteX2001" fmla="*/ 2129792 w 12093677"/>
              <a:gd name="connsiteY2001" fmla="*/ 1283346 h 6774426"/>
              <a:gd name="connsiteX2002" fmla="*/ 2164611 w 12093677"/>
              <a:gd name="connsiteY2002" fmla="*/ 1318165 h 6774426"/>
              <a:gd name="connsiteX2003" fmla="*/ 2199430 w 12093677"/>
              <a:gd name="connsiteY2003" fmla="*/ 1283346 h 6774426"/>
              <a:gd name="connsiteX2004" fmla="*/ 2164611 w 12093677"/>
              <a:gd name="connsiteY2004" fmla="*/ 1248528 h 6774426"/>
              <a:gd name="connsiteX2005" fmla="*/ 2249497 w 12093677"/>
              <a:gd name="connsiteY2005" fmla="*/ 1248528 h 6774426"/>
              <a:gd name="connsiteX2006" fmla="*/ 2214678 w 12093677"/>
              <a:gd name="connsiteY2006" fmla="*/ 1283346 h 6774426"/>
              <a:gd name="connsiteX2007" fmla="*/ 2249497 w 12093677"/>
              <a:gd name="connsiteY2007" fmla="*/ 1318165 h 6774426"/>
              <a:gd name="connsiteX2008" fmla="*/ 2284316 w 12093677"/>
              <a:gd name="connsiteY2008" fmla="*/ 1283346 h 6774426"/>
              <a:gd name="connsiteX2009" fmla="*/ 2249497 w 12093677"/>
              <a:gd name="connsiteY2009" fmla="*/ 1248528 h 6774426"/>
              <a:gd name="connsiteX2010" fmla="*/ 2334389 w 12093677"/>
              <a:gd name="connsiteY2010" fmla="*/ 1248528 h 6774426"/>
              <a:gd name="connsiteX2011" fmla="*/ 2299570 w 12093677"/>
              <a:gd name="connsiteY2011" fmla="*/ 1283346 h 6774426"/>
              <a:gd name="connsiteX2012" fmla="*/ 2334389 w 12093677"/>
              <a:gd name="connsiteY2012" fmla="*/ 1318165 h 6774426"/>
              <a:gd name="connsiteX2013" fmla="*/ 2369208 w 12093677"/>
              <a:gd name="connsiteY2013" fmla="*/ 1283346 h 6774426"/>
              <a:gd name="connsiteX2014" fmla="*/ 2334389 w 12093677"/>
              <a:gd name="connsiteY2014" fmla="*/ 1248528 h 6774426"/>
              <a:gd name="connsiteX2015" fmla="*/ 2419282 w 12093677"/>
              <a:gd name="connsiteY2015" fmla="*/ 1248528 h 6774426"/>
              <a:gd name="connsiteX2016" fmla="*/ 2384463 w 12093677"/>
              <a:gd name="connsiteY2016" fmla="*/ 1283346 h 6774426"/>
              <a:gd name="connsiteX2017" fmla="*/ 2419282 w 12093677"/>
              <a:gd name="connsiteY2017" fmla="*/ 1318165 h 6774426"/>
              <a:gd name="connsiteX2018" fmla="*/ 2454100 w 12093677"/>
              <a:gd name="connsiteY2018" fmla="*/ 1283346 h 6774426"/>
              <a:gd name="connsiteX2019" fmla="*/ 2419282 w 12093677"/>
              <a:gd name="connsiteY2019" fmla="*/ 1248528 h 6774426"/>
              <a:gd name="connsiteX2020" fmla="*/ 2504174 w 12093677"/>
              <a:gd name="connsiteY2020" fmla="*/ 1248528 h 6774426"/>
              <a:gd name="connsiteX2021" fmla="*/ 2469355 w 12093677"/>
              <a:gd name="connsiteY2021" fmla="*/ 1283346 h 6774426"/>
              <a:gd name="connsiteX2022" fmla="*/ 2504174 w 12093677"/>
              <a:gd name="connsiteY2022" fmla="*/ 1318165 h 6774426"/>
              <a:gd name="connsiteX2023" fmla="*/ 2538993 w 12093677"/>
              <a:gd name="connsiteY2023" fmla="*/ 1283346 h 6774426"/>
              <a:gd name="connsiteX2024" fmla="*/ 2504174 w 12093677"/>
              <a:gd name="connsiteY2024" fmla="*/ 1248528 h 6774426"/>
              <a:gd name="connsiteX2025" fmla="*/ 2589067 w 12093677"/>
              <a:gd name="connsiteY2025" fmla="*/ 1248528 h 6774426"/>
              <a:gd name="connsiteX2026" fmla="*/ 2554248 w 12093677"/>
              <a:gd name="connsiteY2026" fmla="*/ 1283346 h 6774426"/>
              <a:gd name="connsiteX2027" fmla="*/ 2589067 w 12093677"/>
              <a:gd name="connsiteY2027" fmla="*/ 1318165 h 6774426"/>
              <a:gd name="connsiteX2028" fmla="*/ 2623886 w 12093677"/>
              <a:gd name="connsiteY2028" fmla="*/ 1283346 h 6774426"/>
              <a:gd name="connsiteX2029" fmla="*/ 2589067 w 12093677"/>
              <a:gd name="connsiteY2029" fmla="*/ 1248528 h 6774426"/>
              <a:gd name="connsiteX2030" fmla="*/ 2673959 w 12093677"/>
              <a:gd name="connsiteY2030" fmla="*/ 1248528 h 6774426"/>
              <a:gd name="connsiteX2031" fmla="*/ 2639140 w 12093677"/>
              <a:gd name="connsiteY2031" fmla="*/ 1283346 h 6774426"/>
              <a:gd name="connsiteX2032" fmla="*/ 2673959 w 12093677"/>
              <a:gd name="connsiteY2032" fmla="*/ 1318165 h 6774426"/>
              <a:gd name="connsiteX2033" fmla="*/ 2708778 w 12093677"/>
              <a:gd name="connsiteY2033" fmla="*/ 1283346 h 6774426"/>
              <a:gd name="connsiteX2034" fmla="*/ 2673959 w 12093677"/>
              <a:gd name="connsiteY2034" fmla="*/ 1248528 h 6774426"/>
              <a:gd name="connsiteX2035" fmla="*/ 2758852 w 12093677"/>
              <a:gd name="connsiteY2035" fmla="*/ 1248528 h 6774426"/>
              <a:gd name="connsiteX2036" fmla="*/ 2724033 w 12093677"/>
              <a:gd name="connsiteY2036" fmla="*/ 1283346 h 6774426"/>
              <a:gd name="connsiteX2037" fmla="*/ 2758852 w 12093677"/>
              <a:gd name="connsiteY2037" fmla="*/ 1318165 h 6774426"/>
              <a:gd name="connsiteX2038" fmla="*/ 2793670 w 12093677"/>
              <a:gd name="connsiteY2038" fmla="*/ 1283346 h 6774426"/>
              <a:gd name="connsiteX2039" fmla="*/ 2758852 w 12093677"/>
              <a:gd name="connsiteY2039" fmla="*/ 1248528 h 6774426"/>
              <a:gd name="connsiteX2040" fmla="*/ 2843744 w 12093677"/>
              <a:gd name="connsiteY2040" fmla="*/ 1248528 h 6774426"/>
              <a:gd name="connsiteX2041" fmla="*/ 2808925 w 12093677"/>
              <a:gd name="connsiteY2041" fmla="*/ 1283346 h 6774426"/>
              <a:gd name="connsiteX2042" fmla="*/ 2843744 w 12093677"/>
              <a:gd name="connsiteY2042" fmla="*/ 1318165 h 6774426"/>
              <a:gd name="connsiteX2043" fmla="*/ 2878563 w 12093677"/>
              <a:gd name="connsiteY2043" fmla="*/ 1283346 h 6774426"/>
              <a:gd name="connsiteX2044" fmla="*/ 2843744 w 12093677"/>
              <a:gd name="connsiteY2044" fmla="*/ 1248528 h 6774426"/>
              <a:gd name="connsiteX2045" fmla="*/ 3013529 w 12093677"/>
              <a:gd name="connsiteY2045" fmla="*/ 1248528 h 6774426"/>
              <a:gd name="connsiteX2046" fmla="*/ 2978710 w 12093677"/>
              <a:gd name="connsiteY2046" fmla="*/ 1283346 h 6774426"/>
              <a:gd name="connsiteX2047" fmla="*/ 3013529 w 12093677"/>
              <a:gd name="connsiteY2047" fmla="*/ 1318165 h 6774426"/>
              <a:gd name="connsiteX2048" fmla="*/ 3048348 w 12093677"/>
              <a:gd name="connsiteY2048" fmla="*/ 1283346 h 6774426"/>
              <a:gd name="connsiteX2049" fmla="*/ 3013529 w 12093677"/>
              <a:gd name="connsiteY2049" fmla="*/ 1248528 h 6774426"/>
              <a:gd name="connsiteX2050" fmla="*/ 3098422 w 12093677"/>
              <a:gd name="connsiteY2050" fmla="*/ 1248528 h 6774426"/>
              <a:gd name="connsiteX2051" fmla="*/ 3063603 w 12093677"/>
              <a:gd name="connsiteY2051" fmla="*/ 1283346 h 6774426"/>
              <a:gd name="connsiteX2052" fmla="*/ 3098422 w 12093677"/>
              <a:gd name="connsiteY2052" fmla="*/ 1318165 h 6774426"/>
              <a:gd name="connsiteX2053" fmla="*/ 3133240 w 12093677"/>
              <a:gd name="connsiteY2053" fmla="*/ 1283346 h 6774426"/>
              <a:gd name="connsiteX2054" fmla="*/ 3098422 w 12093677"/>
              <a:gd name="connsiteY2054" fmla="*/ 1248528 h 6774426"/>
              <a:gd name="connsiteX2055" fmla="*/ 3268206 w 12093677"/>
              <a:gd name="connsiteY2055" fmla="*/ 1248528 h 6774426"/>
              <a:gd name="connsiteX2056" fmla="*/ 3233387 w 12093677"/>
              <a:gd name="connsiteY2056" fmla="*/ 1283346 h 6774426"/>
              <a:gd name="connsiteX2057" fmla="*/ 3268206 w 12093677"/>
              <a:gd name="connsiteY2057" fmla="*/ 1318165 h 6774426"/>
              <a:gd name="connsiteX2058" fmla="*/ 3303025 w 12093677"/>
              <a:gd name="connsiteY2058" fmla="*/ 1283346 h 6774426"/>
              <a:gd name="connsiteX2059" fmla="*/ 3268206 w 12093677"/>
              <a:gd name="connsiteY2059" fmla="*/ 1248528 h 6774426"/>
              <a:gd name="connsiteX2060" fmla="*/ 3522884 w 12093677"/>
              <a:gd name="connsiteY2060" fmla="*/ 1248528 h 6774426"/>
              <a:gd name="connsiteX2061" fmla="*/ 3488065 w 12093677"/>
              <a:gd name="connsiteY2061" fmla="*/ 1283346 h 6774426"/>
              <a:gd name="connsiteX2062" fmla="*/ 3522884 w 12093677"/>
              <a:gd name="connsiteY2062" fmla="*/ 1318165 h 6774426"/>
              <a:gd name="connsiteX2063" fmla="*/ 3557703 w 12093677"/>
              <a:gd name="connsiteY2063" fmla="*/ 1283346 h 6774426"/>
              <a:gd name="connsiteX2064" fmla="*/ 3522884 w 12093677"/>
              <a:gd name="connsiteY2064" fmla="*/ 1248528 h 6774426"/>
              <a:gd name="connsiteX2065" fmla="*/ 3692669 w 12093677"/>
              <a:gd name="connsiteY2065" fmla="*/ 1248528 h 6774426"/>
              <a:gd name="connsiteX2066" fmla="*/ 3657850 w 12093677"/>
              <a:gd name="connsiteY2066" fmla="*/ 1283346 h 6774426"/>
              <a:gd name="connsiteX2067" fmla="*/ 3692669 w 12093677"/>
              <a:gd name="connsiteY2067" fmla="*/ 1318165 h 6774426"/>
              <a:gd name="connsiteX2068" fmla="*/ 3727488 w 12093677"/>
              <a:gd name="connsiteY2068" fmla="*/ 1283346 h 6774426"/>
              <a:gd name="connsiteX2069" fmla="*/ 3692669 w 12093677"/>
              <a:gd name="connsiteY2069" fmla="*/ 1248528 h 6774426"/>
              <a:gd name="connsiteX2070" fmla="*/ 3777562 w 12093677"/>
              <a:gd name="connsiteY2070" fmla="*/ 1248528 h 6774426"/>
              <a:gd name="connsiteX2071" fmla="*/ 3742743 w 12093677"/>
              <a:gd name="connsiteY2071" fmla="*/ 1283346 h 6774426"/>
              <a:gd name="connsiteX2072" fmla="*/ 3777562 w 12093677"/>
              <a:gd name="connsiteY2072" fmla="*/ 1318165 h 6774426"/>
              <a:gd name="connsiteX2073" fmla="*/ 3812380 w 12093677"/>
              <a:gd name="connsiteY2073" fmla="*/ 1283346 h 6774426"/>
              <a:gd name="connsiteX2074" fmla="*/ 3777562 w 12093677"/>
              <a:gd name="connsiteY2074" fmla="*/ 1248528 h 6774426"/>
              <a:gd name="connsiteX2075" fmla="*/ 3862454 w 12093677"/>
              <a:gd name="connsiteY2075" fmla="*/ 1248528 h 6774426"/>
              <a:gd name="connsiteX2076" fmla="*/ 3827635 w 12093677"/>
              <a:gd name="connsiteY2076" fmla="*/ 1283346 h 6774426"/>
              <a:gd name="connsiteX2077" fmla="*/ 3862454 w 12093677"/>
              <a:gd name="connsiteY2077" fmla="*/ 1318165 h 6774426"/>
              <a:gd name="connsiteX2078" fmla="*/ 3897273 w 12093677"/>
              <a:gd name="connsiteY2078" fmla="*/ 1283346 h 6774426"/>
              <a:gd name="connsiteX2079" fmla="*/ 3862454 w 12093677"/>
              <a:gd name="connsiteY2079" fmla="*/ 1248528 h 6774426"/>
              <a:gd name="connsiteX2080" fmla="*/ 3947353 w 12093677"/>
              <a:gd name="connsiteY2080" fmla="*/ 1248528 h 6774426"/>
              <a:gd name="connsiteX2081" fmla="*/ 3912534 w 12093677"/>
              <a:gd name="connsiteY2081" fmla="*/ 1283346 h 6774426"/>
              <a:gd name="connsiteX2082" fmla="*/ 3947353 w 12093677"/>
              <a:gd name="connsiteY2082" fmla="*/ 1318165 h 6774426"/>
              <a:gd name="connsiteX2083" fmla="*/ 3982172 w 12093677"/>
              <a:gd name="connsiteY2083" fmla="*/ 1283346 h 6774426"/>
              <a:gd name="connsiteX2084" fmla="*/ 3947353 w 12093677"/>
              <a:gd name="connsiteY2084" fmla="*/ 1248528 h 6774426"/>
              <a:gd name="connsiteX2085" fmla="*/ 4541600 w 12093677"/>
              <a:gd name="connsiteY2085" fmla="*/ 1248528 h 6774426"/>
              <a:gd name="connsiteX2086" fmla="*/ 4506781 w 12093677"/>
              <a:gd name="connsiteY2086" fmla="*/ 1283346 h 6774426"/>
              <a:gd name="connsiteX2087" fmla="*/ 4541600 w 12093677"/>
              <a:gd name="connsiteY2087" fmla="*/ 1318165 h 6774426"/>
              <a:gd name="connsiteX2088" fmla="*/ 4576419 w 12093677"/>
              <a:gd name="connsiteY2088" fmla="*/ 1283346 h 6774426"/>
              <a:gd name="connsiteX2089" fmla="*/ 4541600 w 12093677"/>
              <a:gd name="connsiteY2089" fmla="*/ 1248528 h 6774426"/>
              <a:gd name="connsiteX2090" fmla="*/ 4626493 w 12093677"/>
              <a:gd name="connsiteY2090" fmla="*/ 1248528 h 6774426"/>
              <a:gd name="connsiteX2091" fmla="*/ 4591674 w 12093677"/>
              <a:gd name="connsiteY2091" fmla="*/ 1283346 h 6774426"/>
              <a:gd name="connsiteX2092" fmla="*/ 4626493 w 12093677"/>
              <a:gd name="connsiteY2092" fmla="*/ 1318165 h 6774426"/>
              <a:gd name="connsiteX2093" fmla="*/ 4661312 w 12093677"/>
              <a:gd name="connsiteY2093" fmla="*/ 1283346 h 6774426"/>
              <a:gd name="connsiteX2094" fmla="*/ 4626493 w 12093677"/>
              <a:gd name="connsiteY2094" fmla="*/ 1248528 h 6774426"/>
              <a:gd name="connsiteX2095" fmla="*/ 4711385 w 12093677"/>
              <a:gd name="connsiteY2095" fmla="*/ 1248528 h 6774426"/>
              <a:gd name="connsiteX2096" fmla="*/ 4676567 w 12093677"/>
              <a:gd name="connsiteY2096" fmla="*/ 1283346 h 6774426"/>
              <a:gd name="connsiteX2097" fmla="*/ 4711385 w 12093677"/>
              <a:gd name="connsiteY2097" fmla="*/ 1318165 h 6774426"/>
              <a:gd name="connsiteX2098" fmla="*/ 4746204 w 12093677"/>
              <a:gd name="connsiteY2098" fmla="*/ 1283346 h 6774426"/>
              <a:gd name="connsiteX2099" fmla="*/ 4711385 w 12093677"/>
              <a:gd name="connsiteY2099" fmla="*/ 1248528 h 6774426"/>
              <a:gd name="connsiteX2100" fmla="*/ 4796278 w 12093677"/>
              <a:gd name="connsiteY2100" fmla="*/ 1248528 h 6774426"/>
              <a:gd name="connsiteX2101" fmla="*/ 4761459 w 12093677"/>
              <a:gd name="connsiteY2101" fmla="*/ 1283346 h 6774426"/>
              <a:gd name="connsiteX2102" fmla="*/ 4796278 w 12093677"/>
              <a:gd name="connsiteY2102" fmla="*/ 1318165 h 6774426"/>
              <a:gd name="connsiteX2103" fmla="*/ 4831096 w 12093677"/>
              <a:gd name="connsiteY2103" fmla="*/ 1283346 h 6774426"/>
              <a:gd name="connsiteX2104" fmla="*/ 4796278 w 12093677"/>
              <a:gd name="connsiteY2104" fmla="*/ 1248528 h 6774426"/>
              <a:gd name="connsiteX2105" fmla="*/ 4881170 w 12093677"/>
              <a:gd name="connsiteY2105" fmla="*/ 1248528 h 6774426"/>
              <a:gd name="connsiteX2106" fmla="*/ 4846351 w 12093677"/>
              <a:gd name="connsiteY2106" fmla="*/ 1283346 h 6774426"/>
              <a:gd name="connsiteX2107" fmla="*/ 4881170 w 12093677"/>
              <a:gd name="connsiteY2107" fmla="*/ 1318165 h 6774426"/>
              <a:gd name="connsiteX2108" fmla="*/ 4915989 w 12093677"/>
              <a:gd name="connsiteY2108" fmla="*/ 1283346 h 6774426"/>
              <a:gd name="connsiteX2109" fmla="*/ 4881170 w 12093677"/>
              <a:gd name="connsiteY2109" fmla="*/ 1248528 h 6774426"/>
              <a:gd name="connsiteX2110" fmla="*/ 4966063 w 12093677"/>
              <a:gd name="connsiteY2110" fmla="*/ 1248528 h 6774426"/>
              <a:gd name="connsiteX2111" fmla="*/ 4931244 w 12093677"/>
              <a:gd name="connsiteY2111" fmla="*/ 1283346 h 6774426"/>
              <a:gd name="connsiteX2112" fmla="*/ 4966063 w 12093677"/>
              <a:gd name="connsiteY2112" fmla="*/ 1318165 h 6774426"/>
              <a:gd name="connsiteX2113" fmla="*/ 5000882 w 12093677"/>
              <a:gd name="connsiteY2113" fmla="*/ 1283346 h 6774426"/>
              <a:gd name="connsiteX2114" fmla="*/ 4966063 w 12093677"/>
              <a:gd name="connsiteY2114" fmla="*/ 1248528 h 6774426"/>
              <a:gd name="connsiteX2115" fmla="*/ 5050955 w 12093677"/>
              <a:gd name="connsiteY2115" fmla="*/ 1248528 h 6774426"/>
              <a:gd name="connsiteX2116" fmla="*/ 5016137 w 12093677"/>
              <a:gd name="connsiteY2116" fmla="*/ 1283346 h 6774426"/>
              <a:gd name="connsiteX2117" fmla="*/ 5050955 w 12093677"/>
              <a:gd name="connsiteY2117" fmla="*/ 1318165 h 6774426"/>
              <a:gd name="connsiteX2118" fmla="*/ 5085774 w 12093677"/>
              <a:gd name="connsiteY2118" fmla="*/ 1283346 h 6774426"/>
              <a:gd name="connsiteX2119" fmla="*/ 5050955 w 12093677"/>
              <a:gd name="connsiteY2119" fmla="*/ 1248528 h 6774426"/>
              <a:gd name="connsiteX2120" fmla="*/ 5135848 w 12093677"/>
              <a:gd name="connsiteY2120" fmla="*/ 1248528 h 6774426"/>
              <a:gd name="connsiteX2121" fmla="*/ 5101029 w 12093677"/>
              <a:gd name="connsiteY2121" fmla="*/ 1283346 h 6774426"/>
              <a:gd name="connsiteX2122" fmla="*/ 5135848 w 12093677"/>
              <a:gd name="connsiteY2122" fmla="*/ 1318165 h 6774426"/>
              <a:gd name="connsiteX2123" fmla="*/ 5170666 w 12093677"/>
              <a:gd name="connsiteY2123" fmla="*/ 1283346 h 6774426"/>
              <a:gd name="connsiteX2124" fmla="*/ 5135848 w 12093677"/>
              <a:gd name="connsiteY2124" fmla="*/ 1248528 h 6774426"/>
              <a:gd name="connsiteX2125" fmla="*/ 7088401 w 12093677"/>
              <a:gd name="connsiteY2125" fmla="*/ 1248528 h 6774426"/>
              <a:gd name="connsiteX2126" fmla="*/ 7053576 w 12093677"/>
              <a:gd name="connsiteY2126" fmla="*/ 1283346 h 6774426"/>
              <a:gd name="connsiteX2127" fmla="*/ 7088401 w 12093677"/>
              <a:gd name="connsiteY2127" fmla="*/ 1318165 h 6774426"/>
              <a:gd name="connsiteX2128" fmla="*/ 7123213 w 12093677"/>
              <a:gd name="connsiteY2128" fmla="*/ 1283346 h 6774426"/>
              <a:gd name="connsiteX2129" fmla="*/ 7088401 w 12093677"/>
              <a:gd name="connsiteY2129" fmla="*/ 1248528 h 6774426"/>
              <a:gd name="connsiteX2130" fmla="*/ 7512863 w 12093677"/>
              <a:gd name="connsiteY2130" fmla="*/ 1248528 h 6774426"/>
              <a:gd name="connsiteX2131" fmla="*/ 7478038 w 12093677"/>
              <a:gd name="connsiteY2131" fmla="*/ 1283346 h 6774426"/>
              <a:gd name="connsiteX2132" fmla="*/ 7512863 w 12093677"/>
              <a:gd name="connsiteY2132" fmla="*/ 1318165 h 6774426"/>
              <a:gd name="connsiteX2133" fmla="*/ 7547675 w 12093677"/>
              <a:gd name="connsiteY2133" fmla="*/ 1283346 h 6774426"/>
              <a:gd name="connsiteX2134" fmla="*/ 7512863 w 12093677"/>
              <a:gd name="connsiteY2134" fmla="*/ 1248528 h 6774426"/>
              <a:gd name="connsiteX2135" fmla="*/ 7597755 w 12093677"/>
              <a:gd name="connsiteY2135" fmla="*/ 1248528 h 6774426"/>
              <a:gd name="connsiteX2136" fmla="*/ 7562930 w 12093677"/>
              <a:gd name="connsiteY2136" fmla="*/ 1283346 h 6774426"/>
              <a:gd name="connsiteX2137" fmla="*/ 7597755 w 12093677"/>
              <a:gd name="connsiteY2137" fmla="*/ 1318165 h 6774426"/>
              <a:gd name="connsiteX2138" fmla="*/ 7632568 w 12093677"/>
              <a:gd name="connsiteY2138" fmla="*/ 1283346 h 6774426"/>
              <a:gd name="connsiteX2139" fmla="*/ 7597755 w 12093677"/>
              <a:gd name="connsiteY2139" fmla="*/ 1248528 h 6774426"/>
              <a:gd name="connsiteX2140" fmla="*/ 7682649 w 12093677"/>
              <a:gd name="connsiteY2140" fmla="*/ 1248528 h 6774426"/>
              <a:gd name="connsiteX2141" fmla="*/ 7647823 w 12093677"/>
              <a:gd name="connsiteY2141" fmla="*/ 1283346 h 6774426"/>
              <a:gd name="connsiteX2142" fmla="*/ 7682649 w 12093677"/>
              <a:gd name="connsiteY2142" fmla="*/ 1318165 h 6774426"/>
              <a:gd name="connsiteX2143" fmla="*/ 7717461 w 12093677"/>
              <a:gd name="connsiteY2143" fmla="*/ 1283346 h 6774426"/>
              <a:gd name="connsiteX2144" fmla="*/ 7682649 w 12093677"/>
              <a:gd name="connsiteY2144" fmla="*/ 1248528 h 6774426"/>
              <a:gd name="connsiteX2145" fmla="*/ 7852433 w 12093677"/>
              <a:gd name="connsiteY2145" fmla="*/ 1248528 h 6774426"/>
              <a:gd name="connsiteX2146" fmla="*/ 7817608 w 12093677"/>
              <a:gd name="connsiteY2146" fmla="*/ 1283346 h 6774426"/>
              <a:gd name="connsiteX2147" fmla="*/ 7852433 w 12093677"/>
              <a:gd name="connsiteY2147" fmla="*/ 1318165 h 6774426"/>
              <a:gd name="connsiteX2148" fmla="*/ 7887245 w 12093677"/>
              <a:gd name="connsiteY2148" fmla="*/ 1283346 h 6774426"/>
              <a:gd name="connsiteX2149" fmla="*/ 7852433 w 12093677"/>
              <a:gd name="connsiteY2149" fmla="*/ 1248528 h 6774426"/>
              <a:gd name="connsiteX2150" fmla="*/ 7937325 w 12093677"/>
              <a:gd name="connsiteY2150" fmla="*/ 1248528 h 6774426"/>
              <a:gd name="connsiteX2151" fmla="*/ 7902500 w 12093677"/>
              <a:gd name="connsiteY2151" fmla="*/ 1283346 h 6774426"/>
              <a:gd name="connsiteX2152" fmla="*/ 7937325 w 12093677"/>
              <a:gd name="connsiteY2152" fmla="*/ 1318165 h 6774426"/>
              <a:gd name="connsiteX2153" fmla="*/ 7972138 w 12093677"/>
              <a:gd name="connsiteY2153" fmla="*/ 1283346 h 6774426"/>
              <a:gd name="connsiteX2154" fmla="*/ 7937325 w 12093677"/>
              <a:gd name="connsiteY2154" fmla="*/ 1248528 h 6774426"/>
              <a:gd name="connsiteX2155" fmla="*/ 8022219 w 12093677"/>
              <a:gd name="connsiteY2155" fmla="*/ 1248528 h 6774426"/>
              <a:gd name="connsiteX2156" fmla="*/ 7987393 w 12093677"/>
              <a:gd name="connsiteY2156" fmla="*/ 1283346 h 6774426"/>
              <a:gd name="connsiteX2157" fmla="*/ 8022219 w 12093677"/>
              <a:gd name="connsiteY2157" fmla="*/ 1318165 h 6774426"/>
              <a:gd name="connsiteX2158" fmla="*/ 8057031 w 12093677"/>
              <a:gd name="connsiteY2158" fmla="*/ 1283346 h 6774426"/>
              <a:gd name="connsiteX2159" fmla="*/ 8022219 w 12093677"/>
              <a:gd name="connsiteY2159" fmla="*/ 1248528 h 6774426"/>
              <a:gd name="connsiteX2160" fmla="*/ 8107111 w 12093677"/>
              <a:gd name="connsiteY2160" fmla="*/ 1248528 h 6774426"/>
              <a:gd name="connsiteX2161" fmla="*/ 8072286 w 12093677"/>
              <a:gd name="connsiteY2161" fmla="*/ 1283346 h 6774426"/>
              <a:gd name="connsiteX2162" fmla="*/ 8107111 w 12093677"/>
              <a:gd name="connsiteY2162" fmla="*/ 1318165 h 6774426"/>
              <a:gd name="connsiteX2163" fmla="*/ 8141923 w 12093677"/>
              <a:gd name="connsiteY2163" fmla="*/ 1283346 h 6774426"/>
              <a:gd name="connsiteX2164" fmla="*/ 8107111 w 12093677"/>
              <a:gd name="connsiteY2164" fmla="*/ 1248528 h 6774426"/>
              <a:gd name="connsiteX2165" fmla="*/ 8192003 w 12093677"/>
              <a:gd name="connsiteY2165" fmla="*/ 1248528 h 6774426"/>
              <a:gd name="connsiteX2166" fmla="*/ 8157178 w 12093677"/>
              <a:gd name="connsiteY2166" fmla="*/ 1283346 h 6774426"/>
              <a:gd name="connsiteX2167" fmla="*/ 8192003 w 12093677"/>
              <a:gd name="connsiteY2167" fmla="*/ 1318165 h 6774426"/>
              <a:gd name="connsiteX2168" fmla="*/ 8226815 w 12093677"/>
              <a:gd name="connsiteY2168" fmla="*/ 1283346 h 6774426"/>
              <a:gd name="connsiteX2169" fmla="*/ 8192003 w 12093677"/>
              <a:gd name="connsiteY2169" fmla="*/ 1248528 h 6774426"/>
              <a:gd name="connsiteX2170" fmla="*/ 8276895 w 12093677"/>
              <a:gd name="connsiteY2170" fmla="*/ 1248528 h 6774426"/>
              <a:gd name="connsiteX2171" fmla="*/ 8242070 w 12093677"/>
              <a:gd name="connsiteY2171" fmla="*/ 1283346 h 6774426"/>
              <a:gd name="connsiteX2172" fmla="*/ 8276895 w 12093677"/>
              <a:gd name="connsiteY2172" fmla="*/ 1318165 h 6774426"/>
              <a:gd name="connsiteX2173" fmla="*/ 8311708 w 12093677"/>
              <a:gd name="connsiteY2173" fmla="*/ 1283346 h 6774426"/>
              <a:gd name="connsiteX2174" fmla="*/ 8276895 w 12093677"/>
              <a:gd name="connsiteY2174" fmla="*/ 1248528 h 6774426"/>
              <a:gd name="connsiteX2175" fmla="*/ 8361789 w 12093677"/>
              <a:gd name="connsiteY2175" fmla="*/ 1248528 h 6774426"/>
              <a:gd name="connsiteX2176" fmla="*/ 8326963 w 12093677"/>
              <a:gd name="connsiteY2176" fmla="*/ 1283346 h 6774426"/>
              <a:gd name="connsiteX2177" fmla="*/ 8361789 w 12093677"/>
              <a:gd name="connsiteY2177" fmla="*/ 1318165 h 6774426"/>
              <a:gd name="connsiteX2178" fmla="*/ 8396601 w 12093677"/>
              <a:gd name="connsiteY2178" fmla="*/ 1283346 h 6774426"/>
              <a:gd name="connsiteX2179" fmla="*/ 8361789 w 12093677"/>
              <a:gd name="connsiteY2179" fmla="*/ 1248528 h 6774426"/>
              <a:gd name="connsiteX2180" fmla="*/ 8446681 w 12093677"/>
              <a:gd name="connsiteY2180" fmla="*/ 1248528 h 6774426"/>
              <a:gd name="connsiteX2181" fmla="*/ 8411856 w 12093677"/>
              <a:gd name="connsiteY2181" fmla="*/ 1283346 h 6774426"/>
              <a:gd name="connsiteX2182" fmla="*/ 8446681 w 12093677"/>
              <a:gd name="connsiteY2182" fmla="*/ 1318165 h 6774426"/>
              <a:gd name="connsiteX2183" fmla="*/ 8481493 w 12093677"/>
              <a:gd name="connsiteY2183" fmla="*/ 1283346 h 6774426"/>
              <a:gd name="connsiteX2184" fmla="*/ 8446681 w 12093677"/>
              <a:gd name="connsiteY2184" fmla="*/ 1248528 h 6774426"/>
              <a:gd name="connsiteX2185" fmla="*/ 8531573 w 12093677"/>
              <a:gd name="connsiteY2185" fmla="*/ 1248528 h 6774426"/>
              <a:gd name="connsiteX2186" fmla="*/ 8496748 w 12093677"/>
              <a:gd name="connsiteY2186" fmla="*/ 1283346 h 6774426"/>
              <a:gd name="connsiteX2187" fmla="*/ 8531573 w 12093677"/>
              <a:gd name="connsiteY2187" fmla="*/ 1318165 h 6774426"/>
              <a:gd name="connsiteX2188" fmla="*/ 8566385 w 12093677"/>
              <a:gd name="connsiteY2188" fmla="*/ 1283346 h 6774426"/>
              <a:gd name="connsiteX2189" fmla="*/ 8531573 w 12093677"/>
              <a:gd name="connsiteY2189" fmla="*/ 1248528 h 6774426"/>
              <a:gd name="connsiteX2190" fmla="*/ 8616465 w 12093677"/>
              <a:gd name="connsiteY2190" fmla="*/ 1248528 h 6774426"/>
              <a:gd name="connsiteX2191" fmla="*/ 8581640 w 12093677"/>
              <a:gd name="connsiteY2191" fmla="*/ 1283346 h 6774426"/>
              <a:gd name="connsiteX2192" fmla="*/ 8616465 w 12093677"/>
              <a:gd name="connsiteY2192" fmla="*/ 1318165 h 6774426"/>
              <a:gd name="connsiteX2193" fmla="*/ 8651278 w 12093677"/>
              <a:gd name="connsiteY2193" fmla="*/ 1283346 h 6774426"/>
              <a:gd name="connsiteX2194" fmla="*/ 8616465 w 12093677"/>
              <a:gd name="connsiteY2194" fmla="*/ 1248528 h 6774426"/>
              <a:gd name="connsiteX2195" fmla="*/ 8701358 w 12093677"/>
              <a:gd name="connsiteY2195" fmla="*/ 1248528 h 6774426"/>
              <a:gd name="connsiteX2196" fmla="*/ 8666532 w 12093677"/>
              <a:gd name="connsiteY2196" fmla="*/ 1283346 h 6774426"/>
              <a:gd name="connsiteX2197" fmla="*/ 8701358 w 12093677"/>
              <a:gd name="connsiteY2197" fmla="*/ 1318165 h 6774426"/>
              <a:gd name="connsiteX2198" fmla="*/ 8736170 w 12093677"/>
              <a:gd name="connsiteY2198" fmla="*/ 1283346 h 6774426"/>
              <a:gd name="connsiteX2199" fmla="*/ 8701358 w 12093677"/>
              <a:gd name="connsiteY2199" fmla="*/ 1248528 h 6774426"/>
              <a:gd name="connsiteX2200" fmla="*/ 8786251 w 12093677"/>
              <a:gd name="connsiteY2200" fmla="*/ 1248528 h 6774426"/>
              <a:gd name="connsiteX2201" fmla="*/ 8751426 w 12093677"/>
              <a:gd name="connsiteY2201" fmla="*/ 1283346 h 6774426"/>
              <a:gd name="connsiteX2202" fmla="*/ 8786251 w 12093677"/>
              <a:gd name="connsiteY2202" fmla="*/ 1318165 h 6774426"/>
              <a:gd name="connsiteX2203" fmla="*/ 8821063 w 12093677"/>
              <a:gd name="connsiteY2203" fmla="*/ 1283346 h 6774426"/>
              <a:gd name="connsiteX2204" fmla="*/ 8786251 w 12093677"/>
              <a:gd name="connsiteY2204" fmla="*/ 1248528 h 6774426"/>
              <a:gd name="connsiteX2205" fmla="*/ 8871143 w 12093677"/>
              <a:gd name="connsiteY2205" fmla="*/ 1248528 h 6774426"/>
              <a:gd name="connsiteX2206" fmla="*/ 8836318 w 12093677"/>
              <a:gd name="connsiteY2206" fmla="*/ 1283346 h 6774426"/>
              <a:gd name="connsiteX2207" fmla="*/ 8871143 w 12093677"/>
              <a:gd name="connsiteY2207" fmla="*/ 1318165 h 6774426"/>
              <a:gd name="connsiteX2208" fmla="*/ 8905955 w 12093677"/>
              <a:gd name="connsiteY2208" fmla="*/ 1283346 h 6774426"/>
              <a:gd name="connsiteX2209" fmla="*/ 8871143 w 12093677"/>
              <a:gd name="connsiteY2209" fmla="*/ 1248528 h 6774426"/>
              <a:gd name="connsiteX2210" fmla="*/ 8956035 w 12093677"/>
              <a:gd name="connsiteY2210" fmla="*/ 1248528 h 6774426"/>
              <a:gd name="connsiteX2211" fmla="*/ 8921210 w 12093677"/>
              <a:gd name="connsiteY2211" fmla="*/ 1283346 h 6774426"/>
              <a:gd name="connsiteX2212" fmla="*/ 8956035 w 12093677"/>
              <a:gd name="connsiteY2212" fmla="*/ 1318165 h 6774426"/>
              <a:gd name="connsiteX2213" fmla="*/ 8990848 w 12093677"/>
              <a:gd name="connsiteY2213" fmla="*/ 1283346 h 6774426"/>
              <a:gd name="connsiteX2214" fmla="*/ 8956035 w 12093677"/>
              <a:gd name="connsiteY2214" fmla="*/ 1248528 h 6774426"/>
              <a:gd name="connsiteX2215" fmla="*/ 9040928 w 12093677"/>
              <a:gd name="connsiteY2215" fmla="*/ 1248528 h 6774426"/>
              <a:gd name="connsiteX2216" fmla="*/ 9006102 w 12093677"/>
              <a:gd name="connsiteY2216" fmla="*/ 1283346 h 6774426"/>
              <a:gd name="connsiteX2217" fmla="*/ 9040928 w 12093677"/>
              <a:gd name="connsiteY2217" fmla="*/ 1318165 h 6774426"/>
              <a:gd name="connsiteX2218" fmla="*/ 9075740 w 12093677"/>
              <a:gd name="connsiteY2218" fmla="*/ 1283346 h 6774426"/>
              <a:gd name="connsiteX2219" fmla="*/ 9040928 w 12093677"/>
              <a:gd name="connsiteY2219" fmla="*/ 1248528 h 6774426"/>
              <a:gd name="connsiteX2220" fmla="*/ 9125821 w 12093677"/>
              <a:gd name="connsiteY2220" fmla="*/ 1248528 h 6774426"/>
              <a:gd name="connsiteX2221" fmla="*/ 9090996 w 12093677"/>
              <a:gd name="connsiteY2221" fmla="*/ 1283346 h 6774426"/>
              <a:gd name="connsiteX2222" fmla="*/ 9125821 w 12093677"/>
              <a:gd name="connsiteY2222" fmla="*/ 1318165 h 6774426"/>
              <a:gd name="connsiteX2223" fmla="*/ 9160633 w 12093677"/>
              <a:gd name="connsiteY2223" fmla="*/ 1283346 h 6774426"/>
              <a:gd name="connsiteX2224" fmla="*/ 9125821 w 12093677"/>
              <a:gd name="connsiteY2224" fmla="*/ 1248528 h 6774426"/>
              <a:gd name="connsiteX2225" fmla="*/ 9210713 w 12093677"/>
              <a:gd name="connsiteY2225" fmla="*/ 1248528 h 6774426"/>
              <a:gd name="connsiteX2226" fmla="*/ 9175888 w 12093677"/>
              <a:gd name="connsiteY2226" fmla="*/ 1283346 h 6774426"/>
              <a:gd name="connsiteX2227" fmla="*/ 9210713 w 12093677"/>
              <a:gd name="connsiteY2227" fmla="*/ 1318165 h 6774426"/>
              <a:gd name="connsiteX2228" fmla="*/ 9245525 w 12093677"/>
              <a:gd name="connsiteY2228" fmla="*/ 1283346 h 6774426"/>
              <a:gd name="connsiteX2229" fmla="*/ 9210713 w 12093677"/>
              <a:gd name="connsiteY2229" fmla="*/ 1248528 h 6774426"/>
              <a:gd name="connsiteX2230" fmla="*/ 9295605 w 12093677"/>
              <a:gd name="connsiteY2230" fmla="*/ 1248528 h 6774426"/>
              <a:gd name="connsiteX2231" fmla="*/ 9260780 w 12093677"/>
              <a:gd name="connsiteY2231" fmla="*/ 1283346 h 6774426"/>
              <a:gd name="connsiteX2232" fmla="*/ 9295605 w 12093677"/>
              <a:gd name="connsiteY2232" fmla="*/ 1318165 h 6774426"/>
              <a:gd name="connsiteX2233" fmla="*/ 9330418 w 12093677"/>
              <a:gd name="connsiteY2233" fmla="*/ 1283346 h 6774426"/>
              <a:gd name="connsiteX2234" fmla="*/ 9295605 w 12093677"/>
              <a:gd name="connsiteY2234" fmla="*/ 1248528 h 6774426"/>
              <a:gd name="connsiteX2235" fmla="*/ 9380498 w 12093677"/>
              <a:gd name="connsiteY2235" fmla="*/ 1248528 h 6774426"/>
              <a:gd name="connsiteX2236" fmla="*/ 9345672 w 12093677"/>
              <a:gd name="connsiteY2236" fmla="*/ 1283346 h 6774426"/>
              <a:gd name="connsiteX2237" fmla="*/ 9380498 w 12093677"/>
              <a:gd name="connsiteY2237" fmla="*/ 1318165 h 6774426"/>
              <a:gd name="connsiteX2238" fmla="*/ 9415310 w 12093677"/>
              <a:gd name="connsiteY2238" fmla="*/ 1283346 h 6774426"/>
              <a:gd name="connsiteX2239" fmla="*/ 9380498 w 12093677"/>
              <a:gd name="connsiteY2239" fmla="*/ 1248528 h 6774426"/>
              <a:gd name="connsiteX2240" fmla="*/ 9465391 w 12093677"/>
              <a:gd name="connsiteY2240" fmla="*/ 1248528 h 6774426"/>
              <a:gd name="connsiteX2241" fmla="*/ 9430566 w 12093677"/>
              <a:gd name="connsiteY2241" fmla="*/ 1283346 h 6774426"/>
              <a:gd name="connsiteX2242" fmla="*/ 9465391 w 12093677"/>
              <a:gd name="connsiteY2242" fmla="*/ 1318165 h 6774426"/>
              <a:gd name="connsiteX2243" fmla="*/ 9500203 w 12093677"/>
              <a:gd name="connsiteY2243" fmla="*/ 1283346 h 6774426"/>
              <a:gd name="connsiteX2244" fmla="*/ 9465391 w 12093677"/>
              <a:gd name="connsiteY2244" fmla="*/ 1248528 h 6774426"/>
              <a:gd name="connsiteX2245" fmla="*/ 9550283 w 12093677"/>
              <a:gd name="connsiteY2245" fmla="*/ 1248528 h 6774426"/>
              <a:gd name="connsiteX2246" fmla="*/ 9515458 w 12093677"/>
              <a:gd name="connsiteY2246" fmla="*/ 1283346 h 6774426"/>
              <a:gd name="connsiteX2247" fmla="*/ 9550283 w 12093677"/>
              <a:gd name="connsiteY2247" fmla="*/ 1318165 h 6774426"/>
              <a:gd name="connsiteX2248" fmla="*/ 9585095 w 12093677"/>
              <a:gd name="connsiteY2248" fmla="*/ 1283346 h 6774426"/>
              <a:gd name="connsiteX2249" fmla="*/ 9550283 w 12093677"/>
              <a:gd name="connsiteY2249" fmla="*/ 1248528 h 6774426"/>
              <a:gd name="connsiteX2250" fmla="*/ 9635175 w 12093677"/>
              <a:gd name="connsiteY2250" fmla="*/ 1248528 h 6774426"/>
              <a:gd name="connsiteX2251" fmla="*/ 9600350 w 12093677"/>
              <a:gd name="connsiteY2251" fmla="*/ 1283346 h 6774426"/>
              <a:gd name="connsiteX2252" fmla="*/ 9635175 w 12093677"/>
              <a:gd name="connsiteY2252" fmla="*/ 1318165 h 6774426"/>
              <a:gd name="connsiteX2253" fmla="*/ 9669988 w 12093677"/>
              <a:gd name="connsiteY2253" fmla="*/ 1283346 h 6774426"/>
              <a:gd name="connsiteX2254" fmla="*/ 9635175 w 12093677"/>
              <a:gd name="connsiteY2254" fmla="*/ 1248528 h 6774426"/>
              <a:gd name="connsiteX2255" fmla="*/ 9720068 w 12093677"/>
              <a:gd name="connsiteY2255" fmla="*/ 1248528 h 6774426"/>
              <a:gd name="connsiteX2256" fmla="*/ 9685242 w 12093677"/>
              <a:gd name="connsiteY2256" fmla="*/ 1283346 h 6774426"/>
              <a:gd name="connsiteX2257" fmla="*/ 9720068 w 12093677"/>
              <a:gd name="connsiteY2257" fmla="*/ 1318165 h 6774426"/>
              <a:gd name="connsiteX2258" fmla="*/ 9754880 w 12093677"/>
              <a:gd name="connsiteY2258" fmla="*/ 1283346 h 6774426"/>
              <a:gd name="connsiteX2259" fmla="*/ 9720068 w 12093677"/>
              <a:gd name="connsiteY2259" fmla="*/ 1248528 h 6774426"/>
              <a:gd name="connsiteX2260" fmla="*/ 9804961 w 12093677"/>
              <a:gd name="connsiteY2260" fmla="*/ 1248528 h 6774426"/>
              <a:gd name="connsiteX2261" fmla="*/ 9770136 w 12093677"/>
              <a:gd name="connsiteY2261" fmla="*/ 1283346 h 6774426"/>
              <a:gd name="connsiteX2262" fmla="*/ 9804961 w 12093677"/>
              <a:gd name="connsiteY2262" fmla="*/ 1318165 h 6774426"/>
              <a:gd name="connsiteX2263" fmla="*/ 9839773 w 12093677"/>
              <a:gd name="connsiteY2263" fmla="*/ 1283346 h 6774426"/>
              <a:gd name="connsiteX2264" fmla="*/ 9804961 w 12093677"/>
              <a:gd name="connsiteY2264" fmla="*/ 1248528 h 6774426"/>
              <a:gd name="connsiteX2265" fmla="*/ 9889853 w 12093677"/>
              <a:gd name="connsiteY2265" fmla="*/ 1248528 h 6774426"/>
              <a:gd name="connsiteX2266" fmla="*/ 9855028 w 12093677"/>
              <a:gd name="connsiteY2266" fmla="*/ 1283346 h 6774426"/>
              <a:gd name="connsiteX2267" fmla="*/ 9889853 w 12093677"/>
              <a:gd name="connsiteY2267" fmla="*/ 1318165 h 6774426"/>
              <a:gd name="connsiteX2268" fmla="*/ 9924665 w 12093677"/>
              <a:gd name="connsiteY2268" fmla="*/ 1283346 h 6774426"/>
              <a:gd name="connsiteX2269" fmla="*/ 9889853 w 12093677"/>
              <a:gd name="connsiteY2269" fmla="*/ 1248528 h 6774426"/>
              <a:gd name="connsiteX2270" fmla="*/ 9974745 w 12093677"/>
              <a:gd name="connsiteY2270" fmla="*/ 1248528 h 6774426"/>
              <a:gd name="connsiteX2271" fmla="*/ 9939920 w 12093677"/>
              <a:gd name="connsiteY2271" fmla="*/ 1283346 h 6774426"/>
              <a:gd name="connsiteX2272" fmla="*/ 9974745 w 12093677"/>
              <a:gd name="connsiteY2272" fmla="*/ 1318165 h 6774426"/>
              <a:gd name="connsiteX2273" fmla="*/ 10009558 w 12093677"/>
              <a:gd name="connsiteY2273" fmla="*/ 1283346 h 6774426"/>
              <a:gd name="connsiteX2274" fmla="*/ 9974745 w 12093677"/>
              <a:gd name="connsiteY2274" fmla="*/ 1248528 h 6774426"/>
              <a:gd name="connsiteX2275" fmla="*/ 10059638 w 12093677"/>
              <a:gd name="connsiteY2275" fmla="*/ 1248528 h 6774426"/>
              <a:gd name="connsiteX2276" fmla="*/ 10024812 w 12093677"/>
              <a:gd name="connsiteY2276" fmla="*/ 1283346 h 6774426"/>
              <a:gd name="connsiteX2277" fmla="*/ 10059638 w 12093677"/>
              <a:gd name="connsiteY2277" fmla="*/ 1318165 h 6774426"/>
              <a:gd name="connsiteX2278" fmla="*/ 10094450 w 12093677"/>
              <a:gd name="connsiteY2278" fmla="*/ 1283346 h 6774426"/>
              <a:gd name="connsiteX2279" fmla="*/ 10059638 w 12093677"/>
              <a:gd name="connsiteY2279" fmla="*/ 1248528 h 6774426"/>
              <a:gd name="connsiteX2280" fmla="*/ 10144530 w 12093677"/>
              <a:gd name="connsiteY2280" fmla="*/ 1248528 h 6774426"/>
              <a:gd name="connsiteX2281" fmla="*/ 10109705 w 12093677"/>
              <a:gd name="connsiteY2281" fmla="*/ 1283346 h 6774426"/>
              <a:gd name="connsiteX2282" fmla="*/ 10144530 w 12093677"/>
              <a:gd name="connsiteY2282" fmla="*/ 1318165 h 6774426"/>
              <a:gd name="connsiteX2283" fmla="*/ 10179342 w 12093677"/>
              <a:gd name="connsiteY2283" fmla="*/ 1283346 h 6774426"/>
              <a:gd name="connsiteX2284" fmla="*/ 10144530 w 12093677"/>
              <a:gd name="connsiteY2284" fmla="*/ 1248528 h 6774426"/>
              <a:gd name="connsiteX2285" fmla="*/ 10229423 w 12093677"/>
              <a:gd name="connsiteY2285" fmla="*/ 1248528 h 6774426"/>
              <a:gd name="connsiteX2286" fmla="*/ 10194598 w 12093677"/>
              <a:gd name="connsiteY2286" fmla="*/ 1283346 h 6774426"/>
              <a:gd name="connsiteX2287" fmla="*/ 10229423 w 12093677"/>
              <a:gd name="connsiteY2287" fmla="*/ 1318165 h 6774426"/>
              <a:gd name="connsiteX2288" fmla="*/ 10264235 w 12093677"/>
              <a:gd name="connsiteY2288" fmla="*/ 1283346 h 6774426"/>
              <a:gd name="connsiteX2289" fmla="*/ 10229423 w 12093677"/>
              <a:gd name="connsiteY2289" fmla="*/ 1248528 h 6774426"/>
              <a:gd name="connsiteX2290" fmla="*/ 10314315 w 12093677"/>
              <a:gd name="connsiteY2290" fmla="*/ 1248528 h 6774426"/>
              <a:gd name="connsiteX2291" fmla="*/ 10279490 w 12093677"/>
              <a:gd name="connsiteY2291" fmla="*/ 1283346 h 6774426"/>
              <a:gd name="connsiteX2292" fmla="*/ 10314315 w 12093677"/>
              <a:gd name="connsiteY2292" fmla="*/ 1318165 h 6774426"/>
              <a:gd name="connsiteX2293" fmla="*/ 10349128 w 12093677"/>
              <a:gd name="connsiteY2293" fmla="*/ 1283346 h 6774426"/>
              <a:gd name="connsiteX2294" fmla="*/ 10314315 w 12093677"/>
              <a:gd name="connsiteY2294" fmla="*/ 1248528 h 6774426"/>
              <a:gd name="connsiteX2295" fmla="*/ 10399208 w 12093677"/>
              <a:gd name="connsiteY2295" fmla="*/ 1248528 h 6774426"/>
              <a:gd name="connsiteX2296" fmla="*/ 10364382 w 12093677"/>
              <a:gd name="connsiteY2296" fmla="*/ 1283346 h 6774426"/>
              <a:gd name="connsiteX2297" fmla="*/ 10399208 w 12093677"/>
              <a:gd name="connsiteY2297" fmla="*/ 1318165 h 6774426"/>
              <a:gd name="connsiteX2298" fmla="*/ 10434020 w 12093677"/>
              <a:gd name="connsiteY2298" fmla="*/ 1283346 h 6774426"/>
              <a:gd name="connsiteX2299" fmla="*/ 10399208 w 12093677"/>
              <a:gd name="connsiteY2299" fmla="*/ 1248528 h 6774426"/>
              <a:gd name="connsiteX2300" fmla="*/ 10484100 w 12093677"/>
              <a:gd name="connsiteY2300" fmla="*/ 1248528 h 6774426"/>
              <a:gd name="connsiteX2301" fmla="*/ 10449275 w 12093677"/>
              <a:gd name="connsiteY2301" fmla="*/ 1283346 h 6774426"/>
              <a:gd name="connsiteX2302" fmla="*/ 10484100 w 12093677"/>
              <a:gd name="connsiteY2302" fmla="*/ 1318165 h 6774426"/>
              <a:gd name="connsiteX2303" fmla="*/ 10518912 w 12093677"/>
              <a:gd name="connsiteY2303" fmla="*/ 1283346 h 6774426"/>
              <a:gd name="connsiteX2304" fmla="*/ 10484100 w 12093677"/>
              <a:gd name="connsiteY2304" fmla="*/ 1248528 h 6774426"/>
              <a:gd name="connsiteX2305" fmla="*/ 10568993 w 12093677"/>
              <a:gd name="connsiteY2305" fmla="*/ 1248528 h 6774426"/>
              <a:gd name="connsiteX2306" fmla="*/ 10534168 w 12093677"/>
              <a:gd name="connsiteY2306" fmla="*/ 1283346 h 6774426"/>
              <a:gd name="connsiteX2307" fmla="*/ 10568993 w 12093677"/>
              <a:gd name="connsiteY2307" fmla="*/ 1318165 h 6774426"/>
              <a:gd name="connsiteX2308" fmla="*/ 10603805 w 12093677"/>
              <a:gd name="connsiteY2308" fmla="*/ 1283346 h 6774426"/>
              <a:gd name="connsiteX2309" fmla="*/ 10568993 w 12093677"/>
              <a:gd name="connsiteY2309" fmla="*/ 1248528 h 6774426"/>
              <a:gd name="connsiteX2310" fmla="*/ 1485471 w 12093677"/>
              <a:gd name="connsiteY2310" fmla="*/ 1333387 h 6774426"/>
              <a:gd name="connsiteX2311" fmla="*/ 1450652 w 12093677"/>
              <a:gd name="connsiteY2311" fmla="*/ 1368206 h 6774426"/>
              <a:gd name="connsiteX2312" fmla="*/ 1485471 w 12093677"/>
              <a:gd name="connsiteY2312" fmla="*/ 1403025 h 6774426"/>
              <a:gd name="connsiteX2313" fmla="*/ 1520290 w 12093677"/>
              <a:gd name="connsiteY2313" fmla="*/ 1368206 h 6774426"/>
              <a:gd name="connsiteX2314" fmla="*/ 1485471 w 12093677"/>
              <a:gd name="connsiteY2314" fmla="*/ 1333387 h 6774426"/>
              <a:gd name="connsiteX2315" fmla="*/ 1570363 w 12093677"/>
              <a:gd name="connsiteY2315" fmla="*/ 1333387 h 6774426"/>
              <a:gd name="connsiteX2316" fmla="*/ 1535544 w 12093677"/>
              <a:gd name="connsiteY2316" fmla="*/ 1368206 h 6774426"/>
              <a:gd name="connsiteX2317" fmla="*/ 1570363 w 12093677"/>
              <a:gd name="connsiteY2317" fmla="*/ 1403025 h 6774426"/>
              <a:gd name="connsiteX2318" fmla="*/ 1605182 w 12093677"/>
              <a:gd name="connsiteY2318" fmla="*/ 1368206 h 6774426"/>
              <a:gd name="connsiteX2319" fmla="*/ 1570363 w 12093677"/>
              <a:gd name="connsiteY2319" fmla="*/ 1333387 h 6774426"/>
              <a:gd name="connsiteX2320" fmla="*/ 1655255 w 12093677"/>
              <a:gd name="connsiteY2320" fmla="*/ 1333387 h 6774426"/>
              <a:gd name="connsiteX2321" fmla="*/ 1620437 w 12093677"/>
              <a:gd name="connsiteY2321" fmla="*/ 1368206 h 6774426"/>
              <a:gd name="connsiteX2322" fmla="*/ 1655255 w 12093677"/>
              <a:gd name="connsiteY2322" fmla="*/ 1403025 h 6774426"/>
              <a:gd name="connsiteX2323" fmla="*/ 1690074 w 12093677"/>
              <a:gd name="connsiteY2323" fmla="*/ 1368206 h 6774426"/>
              <a:gd name="connsiteX2324" fmla="*/ 1655255 w 12093677"/>
              <a:gd name="connsiteY2324" fmla="*/ 1333387 h 6774426"/>
              <a:gd name="connsiteX2325" fmla="*/ 1740149 w 12093677"/>
              <a:gd name="connsiteY2325" fmla="*/ 1333387 h 6774426"/>
              <a:gd name="connsiteX2326" fmla="*/ 1705330 w 12093677"/>
              <a:gd name="connsiteY2326" fmla="*/ 1368206 h 6774426"/>
              <a:gd name="connsiteX2327" fmla="*/ 1740149 w 12093677"/>
              <a:gd name="connsiteY2327" fmla="*/ 1403025 h 6774426"/>
              <a:gd name="connsiteX2328" fmla="*/ 1774967 w 12093677"/>
              <a:gd name="connsiteY2328" fmla="*/ 1368206 h 6774426"/>
              <a:gd name="connsiteX2329" fmla="*/ 1740149 w 12093677"/>
              <a:gd name="connsiteY2329" fmla="*/ 1333387 h 6774426"/>
              <a:gd name="connsiteX2330" fmla="*/ 1825041 w 12093677"/>
              <a:gd name="connsiteY2330" fmla="*/ 1333387 h 6774426"/>
              <a:gd name="connsiteX2331" fmla="*/ 1790222 w 12093677"/>
              <a:gd name="connsiteY2331" fmla="*/ 1368206 h 6774426"/>
              <a:gd name="connsiteX2332" fmla="*/ 1825041 w 12093677"/>
              <a:gd name="connsiteY2332" fmla="*/ 1403025 h 6774426"/>
              <a:gd name="connsiteX2333" fmla="*/ 1859860 w 12093677"/>
              <a:gd name="connsiteY2333" fmla="*/ 1368206 h 6774426"/>
              <a:gd name="connsiteX2334" fmla="*/ 1825041 w 12093677"/>
              <a:gd name="connsiteY2334" fmla="*/ 1333387 h 6774426"/>
              <a:gd name="connsiteX2335" fmla="*/ 1909933 w 12093677"/>
              <a:gd name="connsiteY2335" fmla="*/ 1333387 h 6774426"/>
              <a:gd name="connsiteX2336" fmla="*/ 1875114 w 12093677"/>
              <a:gd name="connsiteY2336" fmla="*/ 1368206 h 6774426"/>
              <a:gd name="connsiteX2337" fmla="*/ 1909933 w 12093677"/>
              <a:gd name="connsiteY2337" fmla="*/ 1403025 h 6774426"/>
              <a:gd name="connsiteX2338" fmla="*/ 1944752 w 12093677"/>
              <a:gd name="connsiteY2338" fmla="*/ 1368206 h 6774426"/>
              <a:gd name="connsiteX2339" fmla="*/ 1909933 w 12093677"/>
              <a:gd name="connsiteY2339" fmla="*/ 1333387 h 6774426"/>
              <a:gd name="connsiteX2340" fmla="*/ 1994825 w 12093677"/>
              <a:gd name="connsiteY2340" fmla="*/ 1333387 h 6774426"/>
              <a:gd name="connsiteX2341" fmla="*/ 1960007 w 12093677"/>
              <a:gd name="connsiteY2341" fmla="*/ 1368206 h 6774426"/>
              <a:gd name="connsiteX2342" fmla="*/ 1994825 w 12093677"/>
              <a:gd name="connsiteY2342" fmla="*/ 1403025 h 6774426"/>
              <a:gd name="connsiteX2343" fmla="*/ 2029644 w 12093677"/>
              <a:gd name="connsiteY2343" fmla="*/ 1368206 h 6774426"/>
              <a:gd name="connsiteX2344" fmla="*/ 1994825 w 12093677"/>
              <a:gd name="connsiteY2344" fmla="*/ 1333387 h 6774426"/>
              <a:gd name="connsiteX2345" fmla="*/ 2079719 w 12093677"/>
              <a:gd name="connsiteY2345" fmla="*/ 1333387 h 6774426"/>
              <a:gd name="connsiteX2346" fmla="*/ 2044900 w 12093677"/>
              <a:gd name="connsiteY2346" fmla="*/ 1368206 h 6774426"/>
              <a:gd name="connsiteX2347" fmla="*/ 2079719 w 12093677"/>
              <a:gd name="connsiteY2347" fmla="*/ 1403025 h 6774426"/>
              <a:gd name="connsiteX2348" fmla="*/ 2114537 w 12093677"/>
              <a:gd name="connsiteY2348" fmla="*/ 1368206 h 6774426"/>
              <a:gd name="connsiteX2349" fmla="*/ 2079719 w 12093677"/>
              <a:gd name="connsiteY2349" fmla="*/ 1333387 h 6774426"/>
              <a:gd name="connsiteX2350" fmla="*/ 2164611 w 12093677"/>
              <a:gd name="connsiteY2350" fmla="*/ 1333387 h 6774426"/>
              <a:gd name="connsiteX2351" fmla="*/ 2129792 w 12093677"/>
              <a:gd name="connsiteY2351" fmla="*/ 1368206 h 6774426"/>
              <a:gd name="connsiteX2352" fmla="*/ 2164611 w 12093677"/>
              <a:gd name="connsiteY2352" fmla="*/ 1403025 h 6774426"/>
              <a:gd name="connsiteX2353" fmla="*/ 2199430 w 12093677"/>
              <a:gd name="connsiteY2353" fmla="*/ 1368206 h 6774426"/>
              <a:gd name="connsiteX2354" fmla="*/ 2164611 w 12093677"/>
              <a:gd name="connsiteY2354" fmla="*/ 1333387 h 6774426"/>
              <a:gd name="connsiteX2355" fmla="*/ 2249497 w 12093677"/>
              <a:gd name="connsiteY2355" fmla="*/ 1333387 h 6774426"/>
              <a:gd name="connsiteX2356" fmla="*/ 2214678 w 12093677"/>
              <a:gd name="connsiteY2356" fmla="*/ 1368206 h 6774426"/>
              <a:gd name="connsiteX2357" fmla="*/ 2249497 w 12093677"/>
              <a:gd name="connsiteY2357" fmla="*/ 1403025 h 6774426"/>
              <a:gd name="connsiteX2358" fmla="*/ 2284316 w 12093677"/>
              <a:gd name="connsiteY2358" fmla="*/ 1368206 h 6774426"/>
              <a:gd name="connsiteX2359" fmla="*/ 2249497 w 12093677"/>
              <a:gd name="connsiteY2359" fmla="*/ 1333387 h 6774426"/>
              <a:gd name="connsiteX2360" fmla="*/ 2334389 w 12093677"/>
              <a:gd name="connsiteY2360" fmla="*/ 1333387 h 6774426"/>
              <a:gd name="connsiteX2361" fmla="*/ 2299570 w 12093677"/>
              <a:gd name="connsiteY2361" fmla="*/ 1368206 h 6774426"/>
              <a:gd name="connsiteX2362" fmla="*/ 2334389 w 12093677"/>
              <a:gd name="connsiteY2362" fmla="*/ 1403025 h 6774426"/>
              <a:gd name="connsiteX2363" fmla="*/ 2369208 w 12093677"/>
              <a:gd name="connsiteY2363" fmla="*/ 1368206 h 6774426"/>
              <a:gd name="connsiteX2364" fmla="*/ 2334389 w 12093677"/>
              <a:gd name="connsiteY2364" fmla="*/ 1333387 h 6774426"/>
              <a:gd name="connsiteX2365" fmla="*/ 2419282 w 12093677"/>
              <a:gd name="connsiteY2365" fmla="*/ 1333387 h 6774426"/>
              <a:gd name="connsiteX2366" fmla="*/ 2384463 w 12093677"/>
              <a:gd name="connsiteY2366" fmla="*/ 1368206 h 6774426"/>
              <a:gd name="connsiteX2367" fmla="*/ 2419282 w 12093677"/>
              <a:gd name="connsiteY2367" fmla="*/ 1403025 h 6774426"/>
              <a:gd name="connsiteX2368" fmla="*/ 2454100 w 12093677"/>
              <a:gd name="connsiteY2368" fmla="*/ 1368206 h 6774426"/>
              <a:gd name="connsiteX2369" fmla="*/ 2419282 w 12093677"/>
              <a:gd name="connsiteY2369" fmla="*/ 1333387 h 6774426"/>
              <a:gd name="connsiteX2370" fmla="*/ 2504174 w 12093677"/>
              <a:gd name="connsiteY2370" fmla="*/ 1333387 h 6774426"/>
              <a:gd name="connsiteX2371" fmla="*/ 2469355 w 12093677"/>
              <a:gd name="connsiteY2371" fmla="*/ 1368206 h 6774426"/>
              <a:gd name="connsiteX2372" fmla="*/ 2504174 w 12093677"/>
              <a:gd name="connsiteY2372" fmla="*/ 1403025 h 6774426"/>
              <a:gd name="connsiteX2373" fmla="*/ 2538993 w 12093677"/>
              <a:gd name="connsiteY2373" fmla="*/ 1368206 h 6774426"/>
              <a:gd name="connsiteX2374" fmla="*/ 2504174 w 12093677"/>
              <a:gd name="connsiteY2374" fmla="*/ 1333387 h 6774426"/>
              <a:gd name="connsiteX2375" fmla="*/ 2673959 w 12093677"/>
              <a:gd name="connsiteY2375" fmla="*/ 1333387 h 6774426"/>
              <a:gd name="connsiteX2376" fmla="*/ 2639140 w 12093677"/>
              <a:gd name="connsiteY2376" fmla="*/ 1368206 h 6774426"/>
              <a:gd name="connsiteX2377" fmla="*/ 2673959 w 12093677"/>
              <a:gd name="connsiteY2377" fmla="*/ 1403025 h 6774426"/>
              <a:gd name="connsiteX2378" fmla="*/ 2708778 w 12093677"/>
              <a:gd name="connsiteY2378" fmla="*/ 1368206 h 6774426"/>
              <a:gd name="connsiteX2379" fmla="*/ 2673959 w 12093677"/>
              <a:gd name="connsiteY2379" fmla="*/ 1333387 h 6774426"/>
              <a:gd name="connsiteX2380" fmla="*/ 2758852 w 12093677"/>
              <a:gd name="connsiteY2380" fmla="*/ 1333387 h 6774426"/>
              <a:gd name="connsiteX2381" fmla="*/ 2724033 w 12093677"/>
              <a:gd name="connsiteY2381" fmla="*/ 1368206 h 6774426"/>
              <a:gd name="connsiteX2382" fmla="*/ 2758852 w 12093677"/>
              <a:gd name="connsiteY2382" fmla="*/ 1403025 h 6774426"/>
              <a:gd name="connsiteX2383" fmla="*/ 2793670 w 12093677"/>
              <a:gd name="connsiteY2383" fmla="*/ 1368206 h 6774426"/>
              <a:gd name="connsiteX2384" fmla="*/ 2758852 w 12093677"/>
              <a:gd name="connsiteY2384" fmla="*/ 1333387 h 6774426"/>
              <a:gd name="connsiteX2385" fmla="*/ 2843744 w 12093677"/>
              <a:gd name="connsiteY2385" fmla="*/ 1333387 h 6774426"/>
              <a:gd name="connsiteX2386" fmla="*/ 2808925 w 12093677"/>
              <a:gd name="connsiteY2386" fmla="*/ 1368206 h 6774426"/>
              <a:gd name="connsiteX2387" fmla="*/ 2843744 w 12093677"/>
              <a:gd name="connsiteY2387" fmla="*/ 1403025 h 6774426"/>
              <a:gd name="connsiteX2388" fmla="*/ 2878563 w 12093677"/>
              <a:gd name="connsiteY2388" fmla="*/ 1368206 h 6774426"/>
              <a:gd name="connsiteX2389" fmla="*/ 2843744 w 12093677"/>
              <a:gd name="connsiteY2389" fmla="*/ 1333387 h 6774426"/>
              <a:gd name="connsiteX2390" fmla="*/ 3013529 w 12093677"/>
              <a:gd name="connsiteY2390" fmla="*/ 1333387 h 6774426"/>
              <a:gd name="connsiteX2391" fmla="*/ 2978710 w 12093677"/>
              <a:gd name="connsiteY2391" fmla="*/ 1368206 h 6774426"/>
              <a:gd name="connsiteX2392" fmla="*/ 3013529 w 12093677"/>
              <a:gd name="connsiteY2392" fmla="*/ 1403025 h 6774426"/>
              <a:gd name="connsiteX2393" fmla="*/ 3048348 w 12093677"/>
              <a:gd name="connsiteY2393" fmla="*/ 1368206 h 6774426"/>
              <a:gd name="connsiteX2394" fmla="*/ 3013529 w 12093677"/>
              <a:gd name="connsiteY2394" fmla="*/ 1333387 h 6774426"/>
              <a:gd name="connsiteX2395" fmla="*/ 3098422 w 12093677"/>
              <a:gd name="connsiteY2395" fmla="*/ 1333387 h 6774426"/>
              <a:gd name="connsiteX2396" fmla="*/ 3063603 w 12093677"/>
              <a:gd name="connsiteY2396" fmla="*/ 1368206 h 6774426"/>
              <a:gd name="connsiteX2397" fmla="*/ 3098422 w 12093677"/>
              <a:gd name="connsiteY2397" fmla="*/ 1403025 h 6774426"/>
              <a:gd name="connsiteX2398" fmla="*/ 3133240 w 12093677"/>
              <a:gd name="connsiteY2398" fmla="*/ 1368206 h 6774426"/>
              <a:gd name="connsiteX2399" fmla="*/ 3098422 w 12093677"/>
              <a:gd name="connsiteY2399" fmla="*/ 1333387 h 6774426"/>
              <a:gd name="connsiteX2400" fmla="*/ 3353099 w 12093677"/>
              <a:gd name="connsiteY2400" fmla="*/ 1333387 h 6774426"/>
              <a:gd name="connsiteX2401" fmla="*/ 3318280 w 12093677"/>
              <a:gd name="connsiteY2401" fmla="*/ 1368206 h 6774426"/>
              <a:gd name="connsiteX2402" fmla="*/ 3353099 w 12093677"/>
              <a:gd name="connsiteY2402" fmla="*/ 1403025 h 6774426"/>
              <a:gd name="connsiteX2403" fmla="*/ 3387918 w 12093677"/>
              <a:gd name="connsiteY2403" fmla="*/ 1368206 h 6774426"/>
              <a:gd name="connsiteX2404" fmla="*/ 3353099 w 12093677"/>
              <a:gd name="connsiteY2404" fmla="*/ 1333387 h 6774426"/>
              <a:gd name="connsiteX2405" fmla="*/ 3777562 w 12093677"/>
              <a:gd name="connsiteY2405" fmla="*/ 1333387 h 6774426"/>
              <a:gd name="connsiteX2406" fmla="*/ 3742743 w 12093677"/>
              <a:gd name="connsiteY2406" fmla="*/ 1368206 h 6774426"/>
              <a:gd name="connsiteX2407" fmla="*/ 3777562 w 12093677"/>
              <a:gd name="connsiteY2407" fmla="*/ 1403025 h 6774426"/>
              <a:gd name="connsiteX2408" fmla="*/ 3812380 w 12093677"/>
              <a:gd name="connsiteY2408" fmla="*/ 1368206 h 6774426"/>
              <a:gd name="connsiteX2409" fmla="*/ 3777562 w 12093677"/>
              <a:gd name="connsiteY2409" fmla="*/ 1333387 h 6774426"/>
              <a:gd name="connsiteX2410" fmla="*/ 3947353 w 12093677"/>
              <a:gd name="connsiteY2410" fmla="*/ 1333387 h 6774426"/>
              <a:gd name="connsiteX2411" fmla="*/ 3912534 w 12093677"/>
              <a:gd name="connsiteY2411" fmla="*/ 1368206 h 6774426"/>
              <a:gd name="connsiteX2412" fmla="*/ 3947353 w 12093677"/>
              <a:gd name="connsiteY2412" fmla="*/ 1403025 h 6774426"/>
              <a:gd name="connsiteX2413" fmla="*/ 3982172 w 12093677"/>
              <a:gd name="connsiteY2413" fmla="*/ 1368206 h 6774426"/>
              <a:gd name="connsiteX2414" fmla="*/ 3947353 w 12093677"/>
              <a:gd name="connsiteY2414" fmla="*/ 1333387 h 6774426"/>
              <a:gd name="connsiteX2415" fmla="*/ 4032245 w 12093677"/>
              <a:gd name="connsiteY2415" fmla="*/ 1333387 h 6774426"/>
              <a:gd name="connsiteX2416" fmla="*/ 3997427 w 12093677"/>
              <a:gd name="connsiteY2416" fmla="*/ 1368206 h 6774426"/>
              <a:gd name="connsiteX2417" fmla="*/ 4032245 w 12093677"/>
              <a:gd name="connsiteY2417" fmla="*/ 1403025 h 6774426"/>
              <a:gd name="connsiteX2418" fmla="*/ 4067064 w 12093677"/>
              <a:gd name="connsiteY2418" fmla="*/ 1368206 h 6774426"/>
              <a:gd name="connsiteX2419" fmla="*/ 4032245 w 12093677"/>
              <a:gd name="connsiteY2419" fmla="*/ 1333387 h 6774426"/>
              <a:gd name="connsiteX2420" fmla="*/ 4541600 w 12093677"/>
              <a:gd name="connsiteY2420" fmla="*/ 1333387 h 6774426"/>
              <a:gd name="connsiteX2421" fmla="*/ 4506781 w 12093677"/>
              <a:gd name="connsiteY2421" fmla="*/ 1368206 h 6774426"/>
              <a:gd name="connsiteX2422" fmla="*/ 4541600 w 12093677"/>
              <a:gd name="connsiteY2422" fmla="*/ 1403025 h 6774426"/>
              <a:gd name="connsiteX2423" fmla="*/ 4576419 w 12093677"/>
              <a:gd name="connsiteY2423" fmla="*/ 1368206 h 6774426"/>
              <a:gd name="connsiteX2424" fmla="*/ 4541600 w 12093677"/>
              <a:gd name="connsiteY2424" fmla="*/ 1333387 h 6774426"/>
              <a:gd name="connsiteX2425" fmla="*/ 4626493 w 12093677"/>
              <a:gd name="connsiteY2425" fmla="*/ 1333387 h 6774426"/>
              <a:gd name="connsiteX2426" fmla="*/ 4591674 w 12093677"/>
              <a:gd name="connsiteY2426" fmla="*/ 1368206 h 6774426"/>
              <a:gd name="connsiteX2427" fmla="*/ 4626493 w 12093677"/>
              <a:gd name="connsiteY2427" fmla="*/ 1403025 h 6774426"/>
              <a:gd name="connsiteX2428" fmla="*/ 4661312 w 12093677"/>
              <a:gd name="connsiteY2428" fmla="*/ 1368206 h 6774426"/>
              <a:gd name="connsiteX2429" fmla="*/ 4626493 w 12093677"/>
              <a:gd name="connsiteY2429" fmla="*/ 1333387 h 6774426"/>
              <a:gd name="connsiteX2430" fmla="*/ 4711385 w 12093677"/>
              <a:gd name="connsiteY2430" fmla="*/ 1333387 h 6774426"/>
              <a:gd name="connsiteX2431" fmla="*/ 4676567 w 12093677"/>
              <a:gd name="connsiteY2431" fmla="*/ 1368206 h 6774426"/>
              <a:gd name="connsiteX2432" fmla="*/ 4711385 w 12093677"/>
              <a:gd name="connsiteY2432" fmla="*/ 1403025 h 6774426"/>
              <a:gd name="connsiteX2433" fmla="*/ 4746204 w 12093677"/>
              <a:gd name="connsiteY2433" fmla="*/ 1368206 h 6774426"/>
              <a:gd name="connsiteX2434" fmla="*/ 4711385 w 12093677"/>
              <a:gd name="connsiteY2434" fmla="*/ 1333387 h 6774426"/>
              <a:gd name="connsiteX2435" fmla="*/ 4796278 w 12093677"/>
              <a:gd name="connsiteY2435" fmla="*/ 1333387 h 6774426"/>
              <a:gd name="connsiteX2436" fmla="*/ 4761459 w 12093677"/>
              <a:gd name="connsiteY2436" fmla="*/ 1368206 h 6774426"/>
              <a:gd name="connsiteX2437" fmla="*/ 4796278 w 12093677"/>
              <a:gd name="connsiteY2437" fmla="*/ 1403025 h 6774426"/>
              <a:gd name="connsiteX2438" fmla="*/ 4831096 w 12093677"/>
              <a:gd name="connsiteY2438" fmla="*/ 1368206 h 6774426"/>
              <a:gd name="connsiteX2439" fmla="*/ 4796278 w 12093677"/>
              <a:gd name="connsiteY2439" fmla="*/ 1333387 h 6774426"/>
              <a:gd name="connsiteX2440" fmla="*/ 4881170 w 12093677"/>
              <a:gd name="connsiteY2440" fmla="*/ 1333387 h 6774426"/>
              <a:gd name="connsiteX2441" fmla="*/ 4846351 w 12093677"/>
              <a:gd name="connsiteY2441" fmla="*/ 1368206 h 6774426"/>
              <a:gd name="connsiteX2442" fmla="*/ 4881170 w 12093677"/>
              <a:gd name="connsiteY2442" fmla="*/ 1403025 h 6774426"/>
              <a:gd name="connsiteX2443" fmla="*/ 4915989 w 12093677"/>
              <a:gd name="connsiteY2443" fmla="*/ 1368206 h 6774426"/>
              <a:gd name="connsiteX2444" fmla="*/ 4881170 w 12093677"/>
              <a:gd name="connsiteY2444" fmla="*/ 1333387 h 6774426"/>
              <a:gd name="connsiteX2445" fmla="*/ 4966063 w 12093677"/>
              <a:gd name="connsiteY2445" fmla="*/ 1333387 h 6774426"/>
              <a:gd name="connsiteX2446" fmla="*/ 4931244 w 12093677"/>
              <a:gd name="connsiteY2446" fmla="*/ 1368206 h 6774426"/>
              <a:gd name="connsiteX2447" fmla="*/ 4966063 w 12093677"/>
              <a:gd name="connsiteY2447" fmla="*/ 1403025 h 6774426"/>
              <a:gd name="connsiteX2448" fmla="*/ 5000882 w 12093677"/>
              <a:gd name="connsiteY2448" fmla="*/ 1368206 h 6774426"/>
              <a:gd name="connsiteX2449" fmla="*/ 4966063 w 12093677"/>
              <a:gd name="connsiteY2449" fmla="*/ 1333387 h 6774426"/>
              <a:gd name="connsiteX2450" fmla="*/ 5050955 w 12093677"/>
              <a:gd name="connsiteY2450" fmla="*/ 1333387 h 6774426"/>
              <a:gd name="connsiteX2451" fmla="*/ 5016137 w 12093677"/>
              <a:gd name="connsiteY2451" fmla="*/ 1368206 h 6774426"/>
              <a:gd name="connsiteX2452" fmla="*/ 5050955 w 12093677"/>
              <a:gd name="connsiteY2452" fmla="*/ 1403025 h 6774426"/>
              <a:gd name="connsiteX2453" fmla="*/ 5085774 w 12093677"/>
              <a:gd name="connsiteY2453" fmla="*/ 1368206 h 6774426"/>
              <a:gd name="connsiteX2454" fmla="*/ 5050955 w 12093677"/>
              <a:gd name="connsiteY2454" fmla="*/ 1333387 h 6774426"/>
              <a:gd name="connsiteX2455" fmla="*/ 5135848 w 12093677"/>
              <a:gd name="connsiteY2455" fmla="*/ 1333387 h 6774426"/>
              <a:gd name="connsiteX2456" fmla="*/ 5101029 w 12093677"/>
              <a:gd name="connsiteY2456" fmla="*/ 1368206 h 6774426"/>
              <a:gd name="connsiteX2457" fmla="*/ 5135848 w 12093677"/>
              <a:gd name="connsiteY2457" fmla="*/ 1403025 h 6774426"/>
              <a:gd name="connsiteX2458" fmla="*/ 5170666 w 12093677"/>
              <a:gd name="connsiteY2458" fmla="*/ 1368206 h 6774426"/>
              <a:gd name="connsiteX2459" fmla="*/ 5135848 w 12093677"/>
              <a:gd name="connsiteY2459" fmla="*/ 1333387 h 6774426"/>
              <a:gd name="connsiteX2460" fmla="*/ 7088401 w 12093677"/>
              <a:gd name="connsiteY2460" fmla="*/ 1333387 h 6774426"/>
              <a:gd name="connsiteX2461" fmla="*/ 7053576 w 12093677"/>
              <a:gd name="connsiteY2461" fmla="*/ 1368206 h 6774426"/>
              <a:gd name="connsiteX2462" fmla="*/ 7088401 w 12093677"/>
              <a:gd name="connsiteY2462" fmla="*/ 1403025 h 6774426"/>
              <a:gd name="connsiteX2463" fmla="*/ 7123213 w 12093677"/>
              <a:gd name="connsiteY2463" fmla="*/ 1368206 h 6774426"/>
              <a:gd name="connsiteX2464" fmla="*/ 7088401 w 12093677"/>
              <a:gd name="connsiteY2464" fmla="*/ 1333387 h 6774426"/>
              <a:gd name="connsiteX2465" fmla="*/ 7427971 w 12093677"/>
              <a:gd name="connsiteY2465" fmla="*/ 1333387 h 6774426"/>
              <a:gd name="connsiteX2466" fmla="*/ 7393146 w 12093677"/>
              <a:gd name="connsiteY2466" fmla="*/ 1368206 h 6774426"/>
              <a:gd name="connsiteX2467" fmla="*/ 7427971 w 12093677"/>
              <a:gd name="connsiteY2467" fmla="*/ 1403025 h 6774426"/>
              <a:gd name="connsiteX2468" fmla="*/ 7462783 w 12093677"/>
              <a:gd name="connsiteY2468" fmla="*/ 1368206 h 6774426"/>
              <a:gd name="connsiteX2469" fmla="*/ 7427971 w 12093677"/>
              <a:gd name="connsiteY2469" fmla="*/ 1333387 h 6774426"/>
              <a:gd name="connsiteX2470" fmla="*/ 7512863 w 12093677"/>
              <a:gd name="connsiteY2470" fmla="*/ 1333387 h 6774426"/>
              <a:gd name="connsiteX2471" fmla="*/ 7478038 w 12093677"/>
              <a:gd name="connsiteY2471" fmla="*/ 1368206 h 6774426"/>
              <a:gd name="connsiteX2472" fmla="*/ 7512863 w 12093677"/>
              <a:gd name="connsiteY2472" fmla="*/ 1403025 h 6774426"/>
              <a:gd name="connsiteX2473" fmla="*/ 7547675 w 12093677"/>
              <a:gd name="connsiteY2473" fmla="*/ 1368206 h 6774426"/>
              <a:gd name="connsiteX2474" fmla="*/ 7512863 w 12093677"/>
              <a:gd name="connsiteY2474" fmla="*/ 1333387 h 6774426"/>
              <a:gd name="connsiteX2475" fmla="*/ 7682649 w 12093677"/>
              <a:gd name="connsiteY2475" fmla="*/ 1333387 h 6774426"/>
              <a:gd name="connsiteX2476" fmla="*/ 7647823 w 12093677"/>
              <a:gd name="connsiteY2476" fmla="*/ 1368206 h 6774426"/>
              <a:gd name="connsiteX2477" fmla="*/ 7682649 w 12093677"/>
              <a:gd name="connsiteY2477" fmla="*/ 1403025 h 6774426"/>
              <a:gd name="connsiteX2478" fmla="*/ 7717461 w 12093677"/>
              <a:gd name="connsiteY2478" fmla="*/ 1368206 h 6774426"/>
              <a:gd name="connsiteX2479" fmla="*/ 7682649 w 12093677"/>
              <a:gd name="connsiteY2479" fmla="*/ 1333387 h 6774426"/>
              <a:gd name="connsiteX2480" fmla="*/ 7767541 w 12093677"/>
              <a:gd name="connsiteY2480" fmla="*/ 1333387 h 6774426"/>
              <a:gd name="connsiteX2481" fmla="*/ 7732716 w 12093677"/>
              <a:gd name="connsiteY2481" fmla="*/ 1368206 h 6774426"/>
              <a:gd name="connsiteX2482" fmla="*/ 7767541 w 12093677"/>
              <a:gd name="connsiteY2482" fmla="*/ 1403025 h 6774426"/>
              <a:gd name="connsiteX2483" fmla="*/ 7802353 w 12093677"/>
              <a:gd name="connsiteY2483" fmla="*/ 1368206 h 6774426"/>
              <a:gd name="connsiteX2484" fmla="*/ 7767541 w 12093677"/>
              <a:gd name="connsiteY2484" fmla="*/ 1333387 h 6774426"/>
              <a:gd name="connsiteX2485" fmla="*/ 7937325 w 12093677"/>
              <a:gd name="connsiteY2485" fmla="*/ 1333387 h 6774426"/>
              <a:gd name="connsiteX2486" fmla="*/ 7902500 w 12093677"/>
              <a:gd name="connsiteY2486" fmla="*/ 1368206 h 6774426"/>
              <a:gd name="connsiteX2487" fmla="*/ 7937325 w 12093677"/>
              <a:gd name="connsiteY2487" fmla="*/ 1403025 h 6774426"/>
              <a:gd name="connsiteX2488" fmla="*/ 7972138 w 12093677"/>
              <a:gd name="connsiteY2488" fmla="*/ 1368206 h 6774426"/>
              <a:gd name="connsiteX2489" fmla="*/ 7937325 w 12093677"/>
              <a:gd name="connsiteY2489" fmla="*/ 1333387 h 6774426"/>
              <a:gd name="connsiteX2490" fmla="*/ 8022219 w 12093677"/>
              <a:gd name="connsiteY2490" fmla="*/ 1333387 h 6774426"/>
              <a:gd name="connsiteX2491" fmla="*/ 7987393 w 12093677"/>
              <a:gd name="connsiteY2491" fmla="*/ 1368206 h 6774426"/>
              <a:gd name="connsiteX2492" fmla="*/ 8022219 w 12093677"/>
              <a:gd name="connsiteY2492" fmla="*/ 1403025 h 6774426"/>
              <a:gd name="connsiteX2493" fmla="*/ 8057031 w 12093677"/>
              <a:gd name="connsiteY2493" fmla="*/ 1368206 h 6774426"/>
              <a:gd name="connsiteX2494" fmla="*/ 8022219 w 12093677"/>
              <a:gd name="connsiteY2494" fmla="*/ 1333387 h 6774426"/>
              <a:gd name="connsiteX2495" fmla="*/ 8107111 w 12093677"/>
              <a:gd name="connsiteY2495" fmla="*/ 1333387 h 6774426"/>
              <a:gd name="connsiteX2496" fmla="*/ 8072286 w 12093677"/>
              <a:gd name="connsiteY2496" fmla="*/ 1368206 h 6774426"/>
              <a:gd name="connsiteX2497" fmla="*/ 8107111 w 12093677"/>
              <a:gd name="connsiteY2497" fmla="*/ 1403025 h 6774426"/>
              <a:gd name="connsiteX2498" fmla="*/ 8141923 w 12093677"/>
              <a:gd name="connsiteY2498" fmla="*/ 1368206 h 6774426"/>
              <a:gd name="connsiteX2499" fmla="*/ 8107111 w 12093677"/>
              <a:gd name="connsiteY2499" fmla="*/ 1333387 h 6774426"/>
              <a:gd name="connsiteX2500" fmla="*/ 8192003 w 12093677"/>
              <a:gd name="connsiteY2500" fmla="*/ 1333387 h 6774426"/>
              <a:gd name="connsiteX2501" fmla="*/ 8157178 w 12093677"/>
              <a:gd name="connsiteY2501" fmla="*/ 1368206 h 6774426"/>
              <a:gd name="connsiteX2502" fmla="*/ 8192003 w 12093677"/>
              <a:gd name="connsiteY2502" fmla="*/ 1403025 h 6774426"/>
              <a:gd name="connsiteX2503" fmla="*/ 8226815 w 12093677"/>
              <a:gd name="connsiteY2503" fmla="*/ 1368206 h 6774426"/>
              <a:gd name="connsiteX2504" fmla="*/ 8192003 w 12093677"/>
              <a:gd name="connsiteY2504" fmla="*/ 1333387 h 6774426"/>
              <a:gd name="connsiteX2505" fmla="*/ 8276895 w 12093677"/>
              <a:gd name="connsiteY2505" fmla="*/ 1333387 h 6774426"/>
              <a:gd name="connsiteX2506" fmla="*/ 8242070 w 12093677"/>
              <a:gd name="connsiteY2506" fmla="*/ 1368206 h 6774426"/>
              <a:gd name="connsiteX2507" fmla="*/ 8276895 w 12093677"/>
              <a:gd name="connsiteY2507" fmla="*/ 1403025 h 6774426"/>
              <a:gd name="connsiteX2508" fmla="*/ 8311708 w 12093677"/>
              <a:gd name="connsiteY2508" fmla="*/ 1368206 h 6774426"/>
              <a:gd name="connsiteX2509" fmla="*/ 8276895 w 12093677"/>
              <a:gd name="connsiteY2509" fmla="*/ 1333387 h 6774426"/>
              <a:gd name="connsiteX2510" fmla="*/ 8361789 w 12093677"/>
              <a:gd name="connsiteY2510" fmla="*/ 1333387 h 6774426"/>
              <a:gd name="connsiteX2511" fmla="*/ 8326963 w 12093677"/>
              <a:gd name="connsiteY2511" fmla="*/ 1368206 h 6774426"/>
              <a:gd name="connsiteX2512" fmla="*/ 8361789 w 12093677"/>
              <a:gd name="connsiteY2512" fmla="*/ 1403025 h 6774426"/>
              <a:gd name="connsiteX2513" fmla="*/ 8396601 w 12093677"/>
              <a:gd name="connsiteY2513" fmla="*/ 1368206 h 6774426"/>
              <a:gd name="connsiteX2514" fmla="*/ 8361789 w 12093677"/>
              <a:gd name="connsiteY2514" fmla="*/ 1333387 h 6774426"/>
              <a:gd name="connsiteX2515" fmla="*/ 8446681 w 12093677"/>
              <a:gd name="connsiteY2515" fmla="*/ 1333387 h 6774426"/>
              <a:gd name="connsiteX2516" fmla="*/ 8411856 w 12093677"/>
              <a:gd name="connsiteY2516" fmla="*/ 1368206 h 6774426"/>
              <a:gd name="connsiteX2517" fmla="*/ 8446681 w 12093677"/>
              <a:gd name="connsiteY2517" fmla="*/ 1403025 h 6774426"/>
              <a:gd name="connsiteX2518" fmla="*/ 8481493 w 12093677"/>
              <a:gd name="connsiteY2518" fmla="*/ 1368206 h 6774426"/>
              <a:gd name="connsiteX2519" fmla="*/ 8446681 w 12093677"/>
              <a:gd name="connsiteY2519" fmla="*/ 1333387 h 6774426"/>
              <a:gd name="connsiteX2520" fmla="*/ 8531573 w 12093677"/>
              <a:gd name="connsiteY2520" fmla="*/ 1333387 h 6774426"/>
              <a:gd name="connsiteX2521" fmla="*/ 8496748 w 12093677"/>
              <a:gd name="connsiteY2521" fmla="*/ 1368206 h 6774426"/>
              <a:gd name="connsiteX2522" fmla="*/ 8531573 w 12093677"/>
              <a:gd name="connsiteY2522" fmla="*/ 1403025 h 6774426"/>
              <a:gd name="connsiteX2523" fmla="*/ 8566385 w 12093677"/>
              <a:gd name="connsiteY2523" fmla="*/ 1368206 h 6774426"/>
              <a:gd name="connsiteX2524" fmla="*/ 8531573 w 12093677"/>
              <a:gd name="connsiteY2524" fmla="*/ 1333387 h 6774426"/>
              <a:gd name="connsiteX2525" fmla="*/ 8616465 w 12093677"/>
              <a:gd name="connsiteY2525" fmla="*/ 1333387 h 6774426"/>
              <a:gd name="connsiteX2526" fmla="*/ 8581640 w 12093677"/>
              <a:gd name="connsiteY2526" fmla="*/ 1368206 h 6774426"/>
              <a:gd name="connsiteX2527" fmla="*/ 8616465 w 12093677"/>
              <a:gd name="connsiteY2527" fmla="*/ 1403025 h 6774426"/>
              <a:gd name="connsiteX2528" fmla="*/ 8651278 w 12093677"/>
              <a:gd name="connsiteY2528" fmla="*/ 1368206 h 6774426"/>
              <a:gd name="connsiteX2529" fmla="*/ 8616465 w 12093677"/>
              <a:gd name="connsiteY2529" fmla="*/ 1333387 h 6774426"/>
              <a:gd name="connsiteX2530" fmla="*/ 8701358 w 12093677"/>
              <a:gd name="connsiteY2530" fmla="*/ 1333387 h 6774426"/>
              <a:gd name="connsiteX2531" fmla="*/ 8666532 w 12093677"/>
              <a:gd name="connsiteY2531" fmla="*/ 1368206 h 6774426"/>
              <a:gd name="connsiteX2532" fmla="*/ 8701358 w 12093677"/>
              <a:gd name="connsiteY2532" fmla="*/ 1403025 h 6774426"/>
              <a:gd name="connsiteX2533" fmla="*/ 8736170 w 12093677"/>
              <a:gd name="connsiteY2533" fmla="*/ 1368206 h 6774426"/>
              <a:gd name="connsiteX2534" fmla="*/ 8701358 w 12093677"/>
              <a:gd name="connsiteY2534" fmla="*/ 1333387 h 6774426"/>
              <a:gd name="connsiteX2535" fmla="*/ 8786251 w 12093677"/>
              <a:gd name="connsiteY2535" fmla="*/ 1333387 h 6774426"/>
              <a:gd name="connsiteX2536" fmla="*/ 8751426 w 12093677"/>
              <a:gd name="connsiteY2536" fmla="*/ 1368206 h 6774426"/>
              <a:gd name="connsiteX2537" fmla="*/ 8786251 w 12093677"/>
              <a:gd name="connsiteY2537" fmla="*/ 1403025 h 6774426"/>
              <a:gd name="connsiteX2538" fmla="*/ 8821063 w 12093677"/>
              <a:gd name="connsiteY2538" fmla="*/ 1368206 h 6774426"/>
              <a:gd name="connsiteX2539" fmla="*/ 8786251 w 12093677"/>
              <a:gd name="connsiteY2539" fmla="*/ 1333387 h 6774426"/>
              <a:gd name="connsiteX2540" fmla="*/ 8871143 w 12093677"/>
              <a:gd name="connsiteY2540" fmla="*/ 1333387 h 6774426"/>
              <a:gd name="connsiteX2541" fmla="*/ 8836318 w 12093677"/>
              <a:gd name="connsiteY2541" fmla="*/ 1368206 h 6774426"/>
              <a:gd name="connsiteX2542" fmla="*/ 8871143 w 12093677"/>
              <a:gd name="connsiteY2542" fmla="*/ 1403025 h 6774426"/>
              <a:gd name="connsiteX2543" fmla="*/ 8905955 w 12093677"/>
              <a:gd name="connsiteY2543" fmla="*/ 1368206 h 6774426"/>
              <a:gd name="connsiteX2544" fmla="*/ 8871143 w 12093677"/>
              <a:gd name="connsiteY2544" fmla="*/ 1333387 h 6774426"/>
              <a:gd name="connsiteX2545" fmla="*/ 8956035 w 12093677"/>
              <a:gd name="connsiteY2545" fmla="*/ 1333387 h 6774426"/>
              <a:gd name="connsiteX2546" fmla="*/ 8921210 w 12093677"/>
              <a:gd name="connsiteY2546" fmla="*/ 1368206 h 6774426"/>
              <a:gd name="connsiteX2547" fmla="*/ 8956035 w 12093677"/>
              <a:gd name="connsiteY2547" fmla="*/ 1403025 h 6774426"/>
              <a:gd name="connsiteX2548" fmla="*/ 8990848 w 12093677"/>
              <a:gd name="connsiteY2548" fmla="*/ 1368206 h 6774426"/>
              <a:gd name="connsiteX2549" fmla="*/ 8956035 w 12093677"/>
              <a:gd name="connsiteY2549" fmla="*/ 1333387 h 6774426"/>
              <a:gd name="connsiteX2550" fmla="*/ 9040928 w 12093677"/>
              <a:gd name="connsiteY2550" fmla="*/ 1333387 h 6774426"/>
              <a:gd name="connsiteX2551" fmla="*/ 9006102 w 12093677"/>
              <a:gd name="connsiteY2551" fmla="*/ 1368206 h 6774426"/>
              <a:gd name="connsiteX2552" fmla="*/ 9040928 w 12093677"/>
              <a:gd name="connsiteY2552" fmla="*/ 1403025 h 6774426"/>
              <a:gd name="connsiteX2553" fmla="*/ 9075740 w 12093677"/>
              <a:gd name="connsiteY2553" fmla="*/ 1368206 h 6774426"/>
              <a:gd name="connsiteX2554" fmla="*/ 9040928 w 12093677"/>
              <a:gd name="connsiteY2554" fmla="*/ 1333387 h 6774426"/>
              <a:gd name="connsiteX2555" fmla="*/ 9125821 w 12093677"/>
              <a:gd name="connsiteY2555" fmla="*/ 1333387 h 6774426"/>
              <a:gd name="connsiteX2556" fmla="*/ 9090996 w 12093677"/>
              <a:gd name="connsiteY2556" fmla="*/ 1368206 h 6774426"/>
              <a:gd name="connsiteX2557" fmla="*/ 9125821 w 12093677"/>
              <a:gd name="connsiteY2557" fmla="*/ 1403025 h 6774426"/>
              <a:gd name="connsiteX2558" fmla="*/ 9160633 w 12093677"/>
              <a:gd name="connsiteY2558" fmla="*/ 1368206 h 6774426"/>
              <a:gd name="connsiteX2559" fmla="*/ 9125821 w 12093677"/>
              <a:gd name="connsiteY2559" fmla="*/ 1333387 h 6774426"/>
              <a:gd name="connsiteX2560" fmla="*/ 9210713 w 12093677"/>
              <a:gd name="connsiteY2560" fmla="*/ 1333387 h 6774426"/>
              <a:gd name="connsiteX2561" fmla="*/ 9175888 w 12093677"/>
              <a:gd name="connsiteY2561" fmla="*/ 1368206 h 6774426"/>
              <a:gd name="connsiteX2562" fmla="*/ 9210713 w 12093677"/>
              <a:gd name="connsiteY2562" fmla="*/ 1403025 h 6774426"/>
              <a:gd name="connsiteX2563" fmla="*/ 9245525 w 12093677"/>
              <a:gd name="connsiteY2563" fmla="*/ 1368206 h 6774426"/>
              <a:gd name="connsiteX2564" fmla="*/ 9210713 w 12093677"/>
              <a:gd name="connsiteY2564" fmla="*/ 1333387 h 6774426"/>
              <a:gd name="connsiteX2565" fmla="*/ 9295605 w 12093677"/>
              <a:gd name="connsiteY2565" fmla="*/ 1333387 h 6774426"/>
              <a:gd name="connsiteX2566" fmla="*/ 9260780 w 12093677"/>
              <a:gd name="connsiteY2566" fmla="*/ 1368206 h 6774426"/>
              <a:gd name="connsiteX2567" fmla="*/ 9295605 w 12093677"/>
              <a:gd name="connsiteY2567" fmla="*/ 1403025 h 6774426"/>
              <a:gd name="connsiteX2568" fmla="*/ 9330418 w 12093677"/>
              <a:gd name="connsiteY2568" fmla="*/ 1368206 h 6774426"/>
              <a:gd name="connsiteX2569" fmla="*/ 9295605 w 12093677"/>
              <a:gd name="connsiteY2569" fmla="*/ 1333387 h 6774426"/>
              <a:gd name="connsiteX2570" fmla="*/ 9380498 w 12093677"/>
              <a:gd name="connsiteY2570" fmla="*/ 1333387 h 6774426"/>
              <a:gd name="connsiteX2571" fmla="*/ 9345672 w 12093677"/>
              <a:gd name="connsiteY2571" fmla="*/ 1368206 h 6774426"/>
              <a:gd name="connsiteX2572" fmla="*/ 9380498 w 12093677"/>
              <a:gd name="connsiteY2572" fmla="*/ 1403025 h 6774426"/>
              <a:gd name="connsiteX2573" fmla="*/ 9415310 w 12093677"/>
              <a:gd name="connsiteY2573" fmla="*/ 1368206 h 6774426"/>
              <a:gd name="connsiteX2574" fmla="*/ 9380498 w 12093677"/>
              <a:gd name="connsiteY2574" fmla="*/ 1333387 h 6774426"/>
              <a:gd name="connsiteX2575" fmla="*/ 9465391 w 12093677"/>
              <a:gd name="connsiteY2575" fmla="*/ 1333387 h 6774426"/>
              <a:gd name="connsiteX2576" fmla="*/ 9430566 w 12093677"/>
              <a:gd name="connsiteY2576" fmla="*/ 1368206 h 6774426"/>
              <a:gd name="connsiteX2577" fmla="*/ 9465391 w 12093677"/>
              <a:gd name="connsiteY2577" fmla="*/ 1403025 h 6774426"/>
              <a:gd name="connsiteX2578" fmla="*/ 9500203 w 12093677"/>
              <a:gd name="connsiteY2578" fmla="*/ 1368206 h 6774426"/>
              <a:gd name="connsiteX2579" fmla="*/ 9465391 w 12093677"/>
              <a:gd name="connsiteY2579" fmla="*/ 1333387 h 6774426"/>
              <a:gd name="connsiteX2580" fmla="*/ 9550283 w 12093677"/>
              <a:gd name="connsiteY2580" fmla="*/ 1333387 h 6774426"/>
              <a:gd name="connsiteX2581" fmla="*/ 9515458 w 12093677"/>
              <a:gd name="connsiteY2581" fmla="*/ 1368206 h 6774426"/>
              <a:gd name="connsiteX2582" fmla="*/ 9550283 w 12093677"/>
              <a:gd name="connsiteY2582" fmla="*/ 1403025 h 6774426"/>
              <a:gd name="connsiteX2583" fmla="*/ 9585095 w 12093677"/>
              <a:gd name="connsiteY2583" fmla="*/ 1368206 h 6774426"/>
              <a:gd name="connsiteX2584" fmla="*/ 9550283 w 12093677"/>
              <a:gd name="connsiteY2584" fmla="*/ 1333387 h 6774426"/>
              <a:gd name="connsiteX2585" fmla="*/ 9635175 w 12093677"/>
              <a:gd name="connsiteY2585" fmla="*/ 1333387 h 6774426"/>
              <a:gd name="connsiteX2586" fmla="*/ 9600350 w 12093677"/>
              <a:gd name="connsiteY2586" fmla="*/ 1368206 h 6774426"/>
              <a:gd name="connsiteX2587" fmla="*/ 9635175 w 12093677"/>
              <a:gd name="connsiteY2587" fmla="*/ 1403025 h 6774426"/>
              <a:gd name="connsiteX2588" fmla="*/ 9669988 w 12093677"/>
              <a:gd name="connsiteY2588" fmla="*/ 1368206 h 6774426"/>
              <a:gd name="connsiteX2589" fmla="*/ 9635175 w 12093677"/>
              <a:gd name="connsiteY2589" fmla="*/ 1333387 h 6774426"/>
              <a:gd name="connsiteX2590" fmla="*/ 9720068 w 12093677"/>
              <a:gd name="connsiteY2590" fmla="*/ 1333387 h 6774426"/>
              <a:gd name="connsiteX2591" fmla="*/ 9685242 w 12093677"/>
              <a:gd name="connsiteY2591" fmla="*/ 1368206 h 6774426"/>
              <a:gd name="connsiteX2592" fmla="*/ 9720068 w 12093677"/>
              <a:gd name="connsiteY2592" fmla="*/ 1403025 h 6774426"/>
              <a:gd name="connsiteX2593" fmla="*/ 9754880 w 12093677"/>
              <a:gd name="connsiteY2593" fmla="*/ 1368206 h 6774426"/>
              <a:gd name="connsiteX2594" fmla="*/ 9720068 w 12093677"/>
              <a:gd name="connsiteY2594" fmla="*/ 1333387 h 6774426"/>
              <a:gd name="connsiteX2595" fmla="*/ 9804961 w 12093677"/>
              <a:gd name="connsiteY2595" fmla="*/ 1333387 h 6774426"/>
              <a:gd name="connsiteX2596" fmla="*/ 9770136 w 12093677"/>
              <a:gd name="connsiteY2596" fmla="*/ 1368206 h 6774426"/>
              <a:gd name="connsiteX2597" fmla="*/ 9804961 w 12093677"/>
              <a:gd name="connsiteY2597" fmla="*/ 1403025 h 6774426"/>
              <a:gd name="connsiteX2598" fmla="*/ 9839773 w 12093677"/>
              <a:gd name="connsiteY2598" fmla="*/ 1368206 h 6774426"/>
              <a:gd name="connsiteX2599" fmla="*/ 9804961 w 12093677"/>
              <a:gd name="connsiteY2599" fmla="*/ 1333387 h 6774426"/>
              <a:gd name="connsiteX2600" fmla="*/ 9889853 w 12093677"/>
              <a:gd name="connsiteY2600" fmla="*/ 1333387 h 6774426"/>
              <a:gd name="connsiteX2601" fmla="*/ 9855028 w 12093677"/>
              <a:gd name="connsiteY2601" fmla="*/ 1368206 h 6774426"/>
              <a:gd name="connsiteX2602" fmla="*/ 9889853 w 12093677"/>
              <a:gd name="connsiteY2602" fmla="*/ 1403025 h 6774426"/>
              <a:gd name="connsiteX2603" fmla="*/ 9924665 w 12093677"/>
              <a:gd name="connsiteY2603" fmla="*/ 1368206 h 6774426"/>
              <a:gd name="connsiteX2604" fmla="*/ 9889853 w 12093677"/>
              <a:gd name="connsiteY2604" fmla="*/ 1333387 h 6774426"/>
              <a:gd name="connsiteX2605" fmla="*/ 9974745 w 12093677"/>
              <a:gd name="connsiteY2605" fmla="*/ 1333387 h 6774426"/>
              <a:gd name="connsiteX2606" fmla="*/ 9939920 w 12093677"/>
              <a:gd name="connsiteY2606" fmla="*/ 1368206 h 6774426"/>
              <a:gd name="connsiteX2607" fmla="*/ 9974745 w 12093677"/>
              <a:gd name="connsiteY2607" fmla="*/ 1403025 h 6774426"/>
              <a:gd name="connsiteX2608" fmla="*/ 10009558 w 12093677"/>
              <a:gd name="connsiteY2608" fmla="*/ 1368206 h 6774426"/>
              <a:gd name="connsiteX2609" fmla="*/ 9974745 w 12093677"/>
              <a:gd name="connsiteY2609" fmla="*/ 1333387 h 6774426"/>
              <a:gd name="connsiteX2610" fmla="*/ 10059638 w 12093677"/>
              <a:gd name="connsiteY2610" fmla="*/ 1333387 h 6774426"/>
              <a:gd name="connsiteX2611" fmla="*/ 10024812 w 12093677"/>
              <a:gd name="connsiteY2611" fmla="*/ 1368206 h 6774426"/>
              <a:gd name="connsiteX2612" fmla="*/ 10059638 w 12093677"/>
              <a:gd name="connsiteY2612" fmla="*/ 1403025 h 6774426"/>
              <a:gd name="connsiteX2613" fmla="*/ 10094450 w 12093677"/>
              <a:gd name="connsiteY2613" fmla="*/ 1368206 h 6774426"/>
              <a:gd name="connsiteX2614" fmla="*/ 10059638 w 12093677"/>
              <a:gd name="connsiteY2614" fmla="*/ 1333387 h 6774426"/>
              <a:gd name="connsiteX2615" fmla="*/ 10144530 w 12093677"/>
              <a:gd name="connsiteY2615" fmla="*/ 1333387 h 6774426"/>
              <a:gd name="connsiteX2616" fmla="*/ 10109705 w 12093677"/>
              <a:gd name="connsiteY2616" fmla="*/ 1368206 h 6774426"/>
              <a:gd name="connsiteX2617" fmla="*/ 10144530 w 12093677"/>
              <a:gd name="connsiteY2617" fmla="*/ 1403025 h 6774426"/>
              <a:gd name="connsiteX2618" fmla="*/ 10179342 w 12093677"/>
              <a:gd name="connsiteY2618" fmla="*/ 1368206 h 6774426"/>
              <a:gd name="connsiteX2619" fmla="*/ 10144530 w 12093677"/>
              <a:gd name="connsiteY2619" fmla="*/ 1333387 h 6774426"/>
              <a:gd name="connsiteX2620" fmla="*/ 10229423 w 12093677"/>
              <a:gd name="connsiteY2620" fmla="*/ 1333387 h 6774426"/>
              <a:gd name="connsiteX2621" fmla="*/ 10194598 w 12093677"/>
              <a:gd name="connsiteY2621" fmla="*/ 1368206 h 6774426"/>
              <a:gd name="connsiteX2622" fmla="*/ 10229423 w 12093677"/>
              <a:gd name="connsiteY2622" fmla="*/ 1403025 h 6774426"/>
              <a:gd name="connsiteX2623" fmla="*/ 10264235 w 12093677"/>
              <a:gd name="connsiteY2623" fmla="*/ 1368206 h 6774426"/>
              <a:gd name="connsiteX2624" fmla="*/ 10229423 w 12093677"/>
              <a:gd name="connsiteY2624" fmla="*/ 1333387 h 6774426"/>
              <a:gd name="connsiteX2625" fmla="*/ 10314315 w 12093677"/>
              <a:gd name="connsiteY2625" fmla="*/ 1333387 h 6774426"/>
              <a:gd name="connsiteX2626" fmla="*/ 10279490 w 12093677"/>
              <a:gd name="connsiteY2626" fmla="*/ 1368206 h 6774426"/>
              <a:gd name="connsiteX2627" fmla="*/ 10314315 w 12093677"/>
              <a:gd name="connsiteY2627" fmla="*/ 1403025 h 6774426"/>
              <a:gd name="connsiteX2628" fmla="*/ 10349128 w 12093677"/>
              <a:gd name="connsiteY2628" fmla="*/ 1368206 h 6774426"/>
              <a:gd name="connsiteX2629" fmla="*/ 10314315 w 12093677"/>
              <a:gd name="connsiteY2629" fmla="*/ 1333387 h 6774426"/>
              <a:gd name="connsiteX2630" fmla="*/ 10399208 w 12093677"/>
              <a:gd name="connsiteY2630" fmla="*/ 1333387 h 6774426"/>
              <a:gd name="connsiteX2631" fmla="*/ 10364382 w 12093677"/>
              <a:gd name="connsiteY2631" fmla="*/ 1368206 h 6774426"/>
              <a:gd name="connsiteX2632" fmla="*/ 10399208 w 12093677"/>
              <a:gd name="connsiteY2632" fmla="*/ 1403025 h 6774426"/>
              <a:gd name="connsiteX2633" fmla="*/ 10434020 w 12093677"/>
              <a:gd name="connsiteY2633" fmla="*/ 1368206 h 6774426"/>
              <a:gd name="connsiteX2634" fmla="*/ 10399208 w 12093677"/>
              <a:gd name="connsiteY2634" fmla="*/ 1333387 h 6774426"/>
              <a:gd name="connsiteX2635" fmla="*/ 1400579 w 12093677"/>
              <a:gd name="connsiteY2635" fmla="*/ 1418247 h 6774426"/>
              <a:gd name="connsiteX2636" fmla="*/ 1365760 w 12093677"/>
              <a:gd name="connsiteY2636" fmla="*/ 1453066 h 6774426"/>
              <a:gd name="connsiteX2637" fmla="*/ 1400579 w 12093677"/>
              <a:gd name="connsiteY2637" fmla="*/ 1487885 h 6774426"/>
              <a:gd name="connsiteX2638" fmla="*/ 1435397 w 12093677"/>
              <a:gd name="connsiteY2638" fmla="*/ 1453066 h 6774426"/>
              <a:gd name="connsiteX2639" fmla="*/ 1400579 w 12093677"/>
              <a:gd name="connsiteY2639" fmla="*/ 1418247 h 6774426"/>
              <a:gd name="connsiteX2640" fmla="*/ 1485471 w 12093677"/>
              <a:gd name="connsiteY2640" fmla="*/ 1418247 h 6774426"/>
              <a:gd name="connsiteX2641" fmla="*/ 1450652 w 12093677"/>
              <a:gd name="connsiteY2641" fmla="*/ 1453066 h 6774426"/>
              <a:gd name="connsiteX2642" fmla="*/ 1485471 w 12093677"/>
              <a:gd name="connsiteY2642" fmla="*/ 1487885 h 6774426"/>
              <a:gd name="connsiteX2643" fmla="*/ 1520290 w 12093677"/>
              <a:gd name="connsiteY2643" fmla="*/ 1453066 h 6774426"/>
              <a:gd name="connsiteX2644" fmla="*/ 1485471 w 12093677"/>
              <a:gd name="connsiteY2644" fmla="*/ 1418247 h 6774426"/>
              <a:gd name="connsiteX2645" fmla="*/ 1570363 w 12093677"/>
              <a:gd name="connsiteY2645" fmla="*/ 1418247 h 6774426"/>
              <a:gd name="connsiteX2646" fmla="*/ 1535544 w 12093677"/>
              <a:gd name="connsiteY2646" fmla="*/ 1453066 h 6774426"/>
              <a:gd name="connsiteX2647" fmla="*/ 1570363 w 12093677"/>
              <a:gd name="connsiteY2647" fmla="*/ 1487885 h 6774426"/>
              <a:gd name="connsiteX2648" fmla="*/ 1605182 w 12093677"/>
              <a:gd name="connsiteY2648" fmla="*/ 1453066 h 6774426"/>
              <a:gd name="connsiteX2649" fmla="*/ 1570363 w 12093677"/>
              <a:gd name="connsiteY2649" fmla="*/ 1418247 h 6774426"/>
              <a:gd name="connsiteX2650" fmla="*/ 1655255 w 12093677"/>
              <a:gd name="connsiteY2650" fmla="*/ 1418247 h 6774426"/>
              <a:gd name="connsiteX2651" fmla="*/ 1620437 w 12093677"/>
              <a:gd name="connsiteY2651" fmla="*/ 1453066 h 6774426"/>
              <a:gd name="connsiteX2652" fmla="*/ 1655255 w 12093677"/>
              <a:gd name="connsiteY2652" fmla="*/ 1487885 h 6774426"/>
              <a:gd name="connsiteX2653" fmla="*/ 1690074 w 12093677"/>
              <a:gd name="connsiteY2653" fmla="*/ 1453066 h 6774426"/>
              <a:gd name="connsiteX2654" fmla="*/ 1655255 w 12093677"/>
              <a:gd name="connsiteY2654" fmla="*/ 1418247 h 6774426"/>
              <a:gd name="connsiteX2655" fmla="*/ 1740149 w 12093677"/>
              <a:gd name="connsiteY2655" fmla="*/ 1418247 h 6774426"/>
              <a:gd name="connsiteX2656" fmla="*/ 1705330 w 12093677"/>
              <a:gd name="connsiteY2656" fmla="*/ 1453066 h 6774426"/>
              <a:gd name="connsiteX2657" fmla="*/ 1740149 w 12093677"/>
              <a:gd name="connsiteY2657" fmla="*/ 1487885 h 6774426"/>
              <a:gd name="connsiteX2658" fmla="*/ 1774967 w 12093677"/>
              <a:gd name="connsiteY2658" fmla="*/ 1453066 h 6774426"/>
              <a:gd name="connsiteX2659" fmla="*/ 1740149 w 12093677"/>
              <a:gd name="connsiteY2659" fmla="*/ 1418247 h 6774426"/>
              <a:gd name="connsiteX2660" fmla="*/ 1825041 w 12093677"/>
              <a:gd name="connsiteY2660" fmla="*/ 1418247 h 6774426"/>
              <a:gd name="connsiteX2661" fmla="*/ 1790222 w 12093677"/>
              <a:gd name="connsiteY2661" fmla="*/ 1453066 h 6774426"/>
              <a:gd name="connsiteX2662" fmla="*/ 1825041 w 12093677"/>
              <a:gd name="connsiteY2662" fmla="*/ 1487885 h 6774426"/>
              <a:gd name="connsiteX2663" fmla="*/ 1859860 w 12093677"/>
              <a:gd name="connsiteY2663" fmla="*/ 1453066 h 6774426"/>
              <a:gd name="connsiteX2664" fmla="*/ 1825041 w 12093677"/>
              <a:gd name="connsiteY2664" fmla="*/ 1418247 h 6774426"/>
              <a:gd name="connsiteX2665" fmla="*/ 1909933 w 12093677"/>
              <a:gd name="connsiteY2665" fmla="*/ 1418247 h 6774426"/>
              <a:gd name="connsiteX2666" fmla="*/ 1875114 w 12093677"/>
              <a:gd name="connsiteY2666" fmla="*/ 1453066 h 6774426"/>
              <a:gd name="connsiteX2667" fmla="*/ 1909933 w 12093677"/>
              <a:gd name="connsiteY2667" fmla="*/ 1487885 h 6774426"/>
              <a:gd name="connsiteX2668" fmla="*/ 1944752 w 12093677"/>
              <a:gd name="connsiteY2668" fmla="*/ 1453066 h 6774426"/>
              <a:gd name="connsiteX2669" fmla="*/ 1909933 w 12093677"/>
              <a:gd name="connsiteY2669" fmla="*/ 1418247 h 6774426"/>
              <a:gd name="connsiteX2670" fmla="*/ 1994825 w 12093677"/>
              <a:gd name="connsiteY2670" fmla="*/ 1418247 h 6774426"/>
              <a:gd name="connsiteX2671" fmla="*/ 1960007 w 12093677"/>
              <a:gd name="connsiteY2671" fmla="*/ 1453066 h 6774426"/>
              <a:gd name="connsiteX2672" fmla="*/ 1994825 w 12093677"/>
              <a:gd name="connsiteY2672" fmla="*/ 1487885 h 6774426"/>
              <a:gd name="connsiteX2673" fmla="*/ 2029644 w 12093677"/>
              <a:gd name="connsiteY2673" fmla="*/ 1453066 h 6774426"/>
              <a:gd name="connsiteX2674" fmla="*/ 1994825 w 12093677"/>
              <a:gd name="connsiteY2674" fmla="*/ 1418247 h 6774426"/>
              <a:gd name="connsiteX2675" fmla="*/ 2079719 w 12093677"/>
              <a:gd name="connsiteY2675" fmla="*/ 1418247 h 6774426"/>
              <a:gd name="connsiteX2676" fmla="*/ 2044900 w 12093677"/>
              <a:gd name="connsiteY2676" fmla="*/ 1453066 h 6774426"/>
              <a:gd name="connsiteX2677" fmla="*/ 2079719 w 12093677"/>
              <a:gd name="connsiteY2677" fmla="*/ 1487885 h 6774426"/>
              <a:gd name="connsiteX2678" fmla="*/ 2114537 w 12093677"/>
              <a:gd name="connsiteY2678" fmla="*/ 1453066 h 6774426"/>
              <a:gd name="connsiteX2679" fmla="*/ 2079719 w 12093677"/>
              <a:gd name="connsiteY2679" fmla="*/ 1418247 h 6774426"/>
              <a:gd name="connsiteX2680" fmla="*/ 2164611 w 12093677"/>
              <a:gd name="connsiteY2680" fmla="*/ 1418247 h 6774426"/>
              <a:gd name="connsiteX2681" fmla="*/ 2129792 w 12093677"/>
              <a:gd name="connsiteY2681" fmla="*/ 1453066 h 6774426"/>
              <a:gd name="connsiteX2682" fmla="*/ 2164611 w 12093677"/>
              <a:gd name="connsiteY2682" fmla="*/ 1487885 h 6774426"/>
              <a:gd name="connsiteX2683" fmla="*/ 2199430 w 12093677"/>
              <a:gd name="connsiteY2683" fmla="*/ 1453066 h 6774426"/>
              <a:gd name="connsiteX2684" fmla="*/ 2164611 w 12093677"/>
              <a:gd name="connsiteY2684" fmla="*/ 1418247 h 6774426"/>
              <a:gd name="connsiteX2685" fmla="*/ 2249497 w 12093677"/>
              <a:gd name="connsiteY2685" fmla="*/ 1418247 h 6774426"/>
              <a:gd name="connsiteX2686" fmla="*/ 2214678 w 12093677"/>
              <a:gd name="connsiteY2686" fmla="*/ 1453066 h 6774426"/>
              <a:gd name="connsiteX2687" fmla="*/ 2249497 w 12093677"/>
              <a:gd name="connsiteY2687" fmla="*/ 1487885 h 6774426"/>
              <a:gd name="connsiteX2688" fmla="*/ 2284316 w 12093677"/>
              <a:gd name="connsiteY2688" fmla="*/ 1453066 h 6774426"/>
              <a:gd name="connsiteX2689" fmla="*/ 2249497 w 12093677"/>
              <a:gd name="connsiteY2689" fmla="*/ 1418247 h 6774426"/>
              <a:gd name="connsiteX2690" fmla="*/ 2334389 w 12093677"/>
              <a:gd name="connsiteY2690" fmla="*/ 1418247 h 6774426"/>
              <a:gd name="connsiteX2691" fmla="*/ 2299570 w 12093677"/>
              <a:gd name="connsiteY2691" fmla="*/ 1453066 h 6774426"/>
              <a:gd name="connsiteX2692" fmla="*/ 2334389 w 12093677"/>
              <a:gd name="connsiteY2692" fmla="*/ 1487885 h 6774426"/>
              <a:gd name="connsiteX2693" fmla="*/ 2369208 w 12093677"/>
              <a:gd name="connsiteY2693" fmla="*/ 1453066 h 6774426"/>
              <a:gd name="connsiteX2694" fmla="*/ 2334389 w 12093677"/>
              <a:gd name="connsiteY2694" fmla="*/ 1418247 h 6774426"/>
              <a:gd name="connsiteX2695" fmla="*/ 2419282 w 12093677"/>
              <a:gd name="connsiteY2695" fmla="*/ 1418247 h 6774426"/>
              <a:gd name="connsiteX2696" fmla="*/ 2384463 w 12093677"/>
              <a:gd name="connsiteY2696" fmla="*/ 1453066 h 6774426"/>
              <a:gd name="connsiteX2697" fmla="*/ 2419282 w 12093677"/>
              <a:gd name="connsiteY2697" fmla="*/ 1487885 h 6774426"/>
              <a:gd name="connsiteX2698" fmla="*/ 2454100 w 12093677"/>
              <a:gd name="connsiteY2698" fmla="*/ 1453066 h 6774426"/>
              <a:gd name="connsiteX2699" fmla="*/ 2419282 w 12093677"/>
              <a:gd name="connsiteY2699" fmla="*/ 1418247 h 6774426"/>
              <a:gd name="connsiteX2700" fmla="*/ 2504174 w 12093677"/>
              <a:gd name="connsiteY2700" fmla="*/ 1418247 h 6774426"/>
              <a:gd name="connsiteX2701" fmla="*/ 2469355 w 12093677"/>
              <a:gd name="connsiteY2701" fmla="*/ 1453066 h 6774426"/>
              <a:gd name="connsiteX2702" fmla="*/ 2504174 w 12093677"/>
              <a:gd name="connsiteY2702" fmla="*/ 1487885 h 6774426"/>
              <a:gd name="connsiteX2703" fmla="*/ 2538993 w 12093677"/>
              <a:gd name="connsiteY2703" fmla="*/ 1453066 h 6774426"/>
              <a:gd name="connsiteX2704" fmla="*/ 2504174 w 12093677"/>
              <a:gd name="connsiteY2704" fmla="*/ 1418247 h 6774426"/>
              <a:gd name="connsiteX2705" fmla="*/ 2589067 w 12093677"/>
              <a:gd name="connsiteY2705" fmla="*/ 1418247 h 6774426"/>
              <a:gd name="connsiteX2706" fmla="*/ 2554248 w 12093677"/>
              <a:gd name="connsiteY2706" fmla="*/ 1453066 h 6774426"/>
              <a:gd name="connsiteX2707" fmla="*/ 2589067 w 12093677"/>
              <a:gd name="connsiteY2707" fmla="*/ 1487885 h 6774426"/>
              <a:gd name="connsiteX2708" fmla="*/ 2623886 w 12093677"/>
              <a:gd name="connsiteY2708" fmla="*/ 1453066 h 6774426"/>
              <a:gd name="connsiteX2709" fmla="*/ 2589067 w 12093677"/>
              <a:gd name="connsiteY2709" fmla="*/ 1418247 h 6774426"/>
              <a:gd name="connsiteX2710" fmla="*/ 2843744 w 12093677"/>
              <a:gd name="connsiteY2710" fmla="*/ 1418247 h 6774426"/>
              <a:gd name="connsiteX2711" fmla="*/ 2808925 w 12093677"/>
              <a:gd name="connsiteY2711" fmla="*/ 1453066 h 6774426"/>
              <a:gd name="connsiteX2712" fmla="*/ 2843744 w 12093677"/>
              <a:gd name="connsiteY2712" fmla="*/ 1487885 h 6774426"/>
              <a:gd name="connsiteX2713" fmla="*/ 2878563 w 12093677"/>
              <a:gd name="connsiteY2713" fmla="*/ 1453066 h 6774426"/>
              <a:gd name="connsiteX2714" fmla="*/ 2843744 w 12093677"/>
              <a:gd name="connsiteY2714" fmla="*/ 1418247 h 6774426"/>
              <a:gd name="connsiteX2715" fmla="*/ 2928636 w 12093677"/>
              <a:gd name="connsiteY2715" fmla="*/ 1418247 h 6774426"/>
              <a:gd name="connsiteX2716" fmla="*/ 2893817 w 12093677"/>
              <a:gd name="connsiteY2716" fmla="*/ 1453066 h 6774426"/>
              <a:gd name="connsiteX2717" fmla="*/ 2928636 w 12093677"/>
              <a:gd name="connsiteY2717" fmla="*/ 1487885 h 6774426"/>
              <a:gd name="connsiteX2718" fmla="*/ 2963455 w 12093677"/>
              <a:gd name="connsiteY2718" fmla="*/ 1453066 h 6774426"/>
              <a:gd name="connsiteX2719" fmla="*/ 2928636 w 12093677"/>
              <a:gd name="connsiteY2719" fmla="*/ 1418247 h 6774426"/>
              <a:gd name="connsiteX2720" fmla="*/ 3013529 w 12093677"/>
              <a:gd name="connsiteY2720" fmla="*/ 1418247 h 6774426"/>
              <a:gd name="connsiteX2721" fmla="*/ 2978710 w 12093677"/>
              <a:gd name="connsiteY2721" fmla="*/ 1453066 h 6774426"/>
              <a:gd name="connsiteX2722" fmla="*/ 3013529 w 12093677"/>
              <a:gd name="connsiteY2722" fmla="*/ 1487885 h 6774426"/>
              <a:gd name="connsiteX2723" fmla="*/ 3048348 w 12093677"/>
              <a:gd name="connsiteY2723" fmla="*/ 1453066 h 6774426"/>
              <a:gd name="connsiteX2724" fmla="*/ 3013529 w 12093677"/>
              <a:gd name="connsiteY2724" fmla="*/ 1418247 h 6774426"/>
              <a:gd name="connsiteX2725" fmla="*/ 3098422 w 12093677"/>
              <a:gd name="connsiteY2725" fmla="*/ 1418247 h 6774426"/>
              <a:gd name="connsiteX2726" fmla="*/ 3063603 w 12093677"/>
              <a:gd name="connsiteY2726" fmla="*/ 1453066 h 6774426"/>
              <a:gd name="connsiteX2727" fmla="*/ 3098422 w 12093677"/>
              <a:gd name="connsiteY2727" fmla="*/ 1487885 h 6774426"/>
              <a:gd name="connsiteX2728" fmla="*/ 3133240 w 12093677"/>
              <a:gd name="connsiteY2728" fmla="*/ 1453066 h 6774426"/>
              <a:gd name="connsiteX2729" fmla="*/ 3098422 w 12093677"/>
              <a:gd name="connsiteY2729" fmla="*/ 1418247 h 6774426"/>
              <a:gd name="connsiteX2730" fmla="*/ 3183314 w 12093677"/>
              <a:gd name="connsiteY2730" fmla="*/ 1418247 h 6774426"/>
              <a:gd name="connsiteX2731" fmla="*/ 3148495 w 12093677"/>
              <a:gd name="connsiteY2731" fmla="*/ 1453066 h 6774426"/>
              <a:gd name="connsiteX2732" fmla="*/ 3183314 w 12093677"/>
              <a:gd name="connsiteY2732" fmla="*/ 1487885 h 6774426"/>
              <a:gd name="connsiteX2733" fmla="*/ 3218133 w 12093677"/>
              <a:gd name="connsiteY2733" fmla="*/ 1453066 h 6774426"/>
              <a:gd name="connsiteX2734" fmla="*/ 3183314 w 12093677"/>
              <a:gd name="connsiteY2734" fmla="*/ 1418247 h 6774426"/>
              <a:gd name="connsiteX2735" fmla="*/ 3268206 w 12093677"/>
              <a:gd name="connsiteY2735" fmla="*/ 1418247 h 6774426"/>
              <a:gd name="connsiteX2736" fmla="*/ 3233387 w 12093677"/>
              <a:gd name="connsiteY2736" fmla="*/ 1453066 h 6774426"/>
              <a:gd name="connsiteX2737" fmla="*/ 3268206 w 12093677"/>
              <a:gd name="connsiteY2737" fmla="*/ 1487885 h 6774426"/>
              <a:gd name="connsiteX2738" fmla="*/ 3303025 w 12093677"/>
              <a:gd name="connsiteY2738" fmla="*/ 1453066 h 6774426"/>
              <a:gd name="connsiteX2739" fmla="*/ 3268206 w 12093677"/>
              <a:gd name="connsiteY2739" fmla="*/ 1418247 h 6774426"/>
              <a:gd name="connsiteX2740" fmla="*/ 3353099 w 12093677"/>
              <a:gd name="connsiteY2740" fmla="*/ 1418247 h 6774426"/>
              <a:gd name="connsiteX2741" fmla="*/ 3318280 w 12093677"/>
              <a:gd name="connsiteY2741" fmla="*/ 1453066 h 6774426"/>
              <a:gd name="connsiteX2742" fmla="*/ 3353099 w 12093677"/>
              <a:gd name="connsiteY2742" fmla="*/ 1487885 h 6774426"/>
              <a:gd name="connsiteX2743" fmla="*/ 3387918 w 12093677"/>
              <a:gd name="connsiteY2743" fmla="*/ 1453066 h 6774426"/>
              <a:gd name="connsiteX2744" fmla="*/ 3353099 w 12093677"/>
              <a:gd name="connsiteY2744" fmla="*/ 1418247 h 6774426"/>
              <a:gd name="connsiteX2745" fmla="*/ 3437992 w 12093677"/>
              <a:gd name="connsiteY2745" fmla="*/ 1418247 h 6774426"/>
              <a:gd name="connsiteX2746" fmla="*/ 3403173 w 12093677"/>
              <a:gd name="connsiteY2746" fmla="*/ 1453066 h 6774426"/>
              <a:gd name="connsiteX2747" fmla="*/ 3437992 w 12093677"/>
              <a:gd name="connsiteY2747" fmla="*/ 1487885 h 6774426"/>
              <a:gd name="connsiteX2748" fmla="*/ 3472810 w 12093677"/>
              <a:gd name="connsiteY2748" fmla="*/ 1453066 h 6774426"/>
              <a:gd name="connsiteX2749" fmla="*/ 3437992 w 12093677"/>
              <a:gd name="connsiteY2749" fmla="*/ 1418247 h 6774426"/>
              <a:gd name="connsiteX2750" fmla="*/ 3522884 w 12093677"/>
              <a:gd name="connsiteY2750" fmla="*/ 1418247 h 6774426"/>
              <a:gd name="connsiteX2751" fmla="*/ 3488065 w 12093677"/>
              <a:gd name="connsiteY2751" fmla="*/ 1453066 h 6774426"/>
              <a:gd name="connsiteX2752" fmla="*/ 3522884 w 12093677"/>
              <a:gd name="connsiteY2752" fmla="*/ 1487885 h 6774426"/>
              <a:gd name="connsiteX2753" fmla="*/ 3557703 w 12093677"/>
              <a:gd name="connsiteY2753" fmla="*/ 1453066 h 6774426"/>
              <a:gd name="connsiteX2754" fmla="*/ 3522884 w 12093677"/>
              <a:gd name="connsiteY2754" fmla="*/ 1418247 h 6774426"/>
              <a:gd name="connsiteX2755" fmla="*/ 3692669 w 12093677"/>
              <a:gd name="connsiteY2755" fmla="*/ 1418247 h 6774426"/>
              <a:gd name="connsiteX2756" fmla="*/ 3657850 w 12093677"/>
              <a:gd name="connsiteY2756" fmla="*/ 1453066 h 6774426"/>
              <a:gd name="connsiteX2757" fmla="*/ 3692669 w 12093677"/>
              <a:gd name="connsiteY2757" fmla="*/ 1487885 h 6774426"/>
              <a:gd name="connsiteX2758" fmla="*/ 3727488 w 12093677"/>
              <a:gd name="connsiteY2758" fmla="*/ 1453066 h 6774426"/>
              <a:gd name="connsiteX2759" fmla="*/ 3692669 w 12093677"/>
              <a:gd name="connsiteY2759" fmla="*/ 1418247 h 6774426"/>
              <a:gd name="connsiteX2760" fmla="*/ 4032245 w 12093677"/>
              <a:gd name="connsiteY2760" fmla="*/ 1418247 h 6774426"/>
              <a:gd name="connsiteX2761" fmla="*/ 3997427 w 12093677"/>
              <a:gd name="connsiteY2761" fmla="*/ 1453066 h 6774426"/>
              <a:gd name="connsiteX2762" fmla="*/ 4032245 w 12093677"/>
              <a:gd name="connsiteY2762" fmla="*/ 1487885 h 6774426"/>
              <a:gd name="connsiteX2763" fmla="*/ 4067064 w 12093677"/>
              <a:gd name="connsiteY2763" fmla="*/ 1453066 h 6774426"/>
              <a:gd name="connsiteX2764" fmla="*/ 4032245 w 12093677"/>
              <a:gd name="connsiteY2764" fmla="*/ 1418247 h 6774426"/>
              <a:gd name="connsiteX2765" fmla="*/ 4117138 w 12093677"/>
              <a:gd name="connsiteY2765" fmla="*/ 1418247 h 6774426"/>
              <a:gd name="connsiteX2766" fmla="*/ 4082319 w 12093677"/>
              <a:gd name="connsiteY2766" fmla="*/ 1453066 h 6774426"/>
              <a:gd name="connsiteX2767" fmla="*/ 4117138 w 12093677"/>
              <a:gd name="connsiteY2767" fmla="*/ 1487885 h 6774426"/>
              <a:gd name="connsiteX2768" fmla="*/ 4151956 w 12093677"/>
              <a:gd name="connsiteY2768" fmla="*/ 1453066 h 6774426"/>
              <a:gd name="connsiteX2769" fmla="*/ 4117138 w 12093677"/>
              <a:gd name="connsiteY2769" fmla="*/ 1418247 h 6774426"/>
              <a:gd name="connsiteX2770" fmla="*/ 4456708 w 12093677"/>
              <a:gd name="connsiteY2770" fmla="*/ 1418247 h 6774426"/>
              <a:gd name="connsiteX2771" fmla="*/ 4421889 w 12093677"/>
              <a:gd name="connsiteY2771" fmla="*/ 1453066 h 6774426"/>
              <a:gd name="connsiteX2772" fmla="*/ 4456708 w 12093677"/>
              <a:gd name="connsiteY2772" fmla="*/ 1487885 h 6774426"/>
              <a:gd name="connsiteX2773" fmla="*/ 4491526 w 12093677"/>
              <a:gd name="connsiteY2773" fmla="*/ 1453066 h 6774426"/>
              <a:gd name="connsiteX2774" fmla="*/ 4456708 w 12093677"/>
              <a:gd name="connsiteY2774" fmla="*/ 1418247 h 6774426"/>
              <a:gd name="connsiteX2775" fmla="*/ 4541600 w 12093677"/>
              <a:gd name="connsiteY2775" fmla="*/ 1418247 h 6774426"/>
              <a:gd name="connsiteX2776" fmla="*/ 4506781 w 12093677"/>
              <a:gd name="connsiteY2776" fmla="*/ 1453066 h 6774426"/>
              <a:gd name="connsiteX2777" fmla="*/ 4541600 w 12093677"/>
              <a:gd name="connsiteY2777" fmla="*/ 1487885 h 6774426"/>
              <a:gd name="connsiteX2778" fmla="*/ 4576419 w 12093677"/>
              <a:gd name="connsiteY2778" fmla="*/ 1453066 h 6774426"/>
              <a:gd name="connsiteX2779" fmla="*/ 4541600 w 12093677"/>
              <a:gd name="connsiteY2779" fmla="*/ 1418247 h 6774426"/>
              <a:gd name="connsiteX2780" fmla="*/ 4626493 w 12093677"/>
              <a:gd name="connsiteY2780" fmla="*/ 1418247 h 6774426"/>
              <a:gd name="connsiteX2781" fmla="*/ 4591674 w 12093677"/>
              <a:gd name="connsiteY2781" fmla="*/ 1453066 h 6774426"/>
              <a:gd name="connsiteX2782" fmla="*/ 4626493 w 12093677"/>
              <a:gd name="connsiteY2782" fmla="*/ 1487885 h 6774426"/>
              <a:gd name="connsiteX2783" fmla="*/ 4661312 w 12093677"/>
              <a:gd name="connsiteY2783" fmla="*/ 1453066 h 6774426"/>
              <a:gd name="connsiteX2784" fmla="*/ 4626493 w 12093677"/>
              <a:gd name="connsiteY2784" fmla="*/ 1418247 h 6774426"/>
              <a:gd name="connsiteX2785" fmla="*/ 4711385 w 12093677"/>
              <a:gd name="connsiteY2785" fmla="*/ 1418247 h 6774426"/>
              <a:gd name="connsiteX2786" fmla="*/ 4676567 w 12093677"/>
              <a:gd name="connsiteY2786" fmla="*/ 1453066 h 6774426"/>
              <a:gd name="connsiteX2787" fmla="*/ 4711385 w 12093677"/>
              <a:gd name="connsiteY2787" fmla="*/ 1487885 h 6774426"/>
              <a:gd name="connsiteX2788" fmla="*/ 4746204 w 12093677"/>
              <a:gd name="connsiteY2788" fmla="*/ 1453066 h 6774426"/>
              <a:gd name="connsiteX2789" fmla="*/ 4711385 w 12093677"/>
              <a:gd name="connsiteY2789" fmla="*/ 1418247 h 6774426"/>
              <a:gd name="connsiteX2790" fmla="*/ 4796278 w 12093677"/>
              <a:gd name="connsiteY2790" fmla="*/ 1418247 h 6774426"/>
              <a:gd name="connsiteX2791" fmla="*/ 4761459 w 12093677"/>
              <a:gd name="connsiteY2791" fmla="*/ 1453066 h 6774426"/>
              <a:gd name="connsiteX2792" fmla="*/ 4796278 w 12093677"/>
              <a:gd name="connsiteY2792" fmla="*/ 1487885 h 6774426"/>
              <a:gd name="connsiteX2793" fmla="*/ 4831096 w 12093677"/>
              <a:gd name="connsiteY2793" fmla="*/ 1453066 h 6774426"/>
              <a:gd name="connsiteX2794" fmla="*/ 4796278 w 12093677"/>
              <a:gd name="connsiteY2794" fmla="*/ 1418247 h 6774426"/>
              <a:gd name="connsiteX2795" fmla="*/ 4881170 w 12093677"/>
              <a:gd name="connsiteY2795" fmla="*/ 1418247 h 6774426"/>
              <a:gd name="connsiteX2796" fmla="*/ 4846351 w 12093677"/>
              <a:gd name="connsiteY2796" fmla="*/ 1453066 h 6774426"/>
              <a:gd name="connsiteX2797" fmla="*/ 4881170 w 12093677"/>
              <a:gd name="connsiteY2797" fmla="*/ 1487885 h 6774426"/>
              <a:gd name="connsiteX2798" fmla="*/ 4915989 w 12093677"/>
              <a:gd name="connsiteY2798" fmla="*/ 1453066 h 6774426"/>
              <a:gd name="connsiteX2799" fmla="*/ 4881170 w 12093677"/>
              <a:gd name="connsiteY2799" fmla="*/ 1418247 h 6774426"/>
              <a:gd name="connsiteX2800" fmla="*/ 4966063 w 12093677"/>
              <a:gd name="connsiteY2800" fmla="*/ 1418247 h 6774426"/>
              <a:gd name="connsiteX2801" fmla="*/ 4931244 w 12093677"/>
              <a:gd name="connsiteY2801" fmla="*/ 1453066 h 6774426"/>
              <a:gd name="connsiteX2802" fmla="*/ 4966063 w 12093677"/>
              <a:gd name="connsiteY2802" fmla="*/ 1487885 h 6774426"/>
              <a:gd name="connsiteX2803" fmla="*/ 5000882 w 12093677"/>
              <a:gd name="connsiteY2803" fmla="*/ 1453066 h 6774426"/>
              <a:gd name="connsiteX2804" fmla="*/ 4966063 w 12093677"/>
              <a:gd name="connsiteY2804" fmla="*/ 1418247 h 6774426"/>
              <a:gd name="connsiteX2805" fmla="*/ 5050955 w 12093677"/>
              <a:gd name="connsiteY2805" fmla="*/ 1418247 h 6774426"/>
              <a:gd name="connsiteX2806" fmla="*/ 5016137 w 12093677"/>
              <a:gd name="connsiteY2806" fmla="*/ 1453066 h 6774426"/>
              <a:gd name="connsiteX2807" fmla="*/ 5050955 w 12093677"/>
              <a:gd name="connsiteY2807" fmla="*/ 1487885 h 6774426"/>
              <a:gd name="connsiteX2808" fmla="*/ 5085774 w 12093677"/>
              <a:gd name="connsiteY2808" fmla="*/ 1453066 h 6774426"/>
              <a:gd name="connsiteX2809" fmla="*/ 5050955 w 12093677"/>
              <a:gd name="connsiteY2809" fmla="*/ 1418247 h 6774426"/>
              <a:gd name="connsiteX2810" fmla="*/ 5220740 w 12093677"/>
              <a:gd name="connsiteY2810" fmla="*/ 1418247 h 6774426"/>
              <a:gd name="connsiteX2811" fmla="*/ 5185921 w 12093677"/>
              <a:gd name="connsiteY2811" fmla="*/ 1453066 h 6774426"/>
              <a:gd name="connsiteX2812" fmla="*/ 5220740 w 12093677"/>
              <a:gd name="connsiteY2812" fmla="*/ 1487885 h 6774426"/>
              <a:gd name="connsiteX2813" fmla="*/ 5255559 w 12093677"/>
              <a:gd name="connsiteY2813" fmla="*/ 1453066 h 6774426"/>
              <a:gd name="connsiteX2814" fmla="*/ 5220740 w 12093677"/>
              <a:gd name="connsiteY2814" fmla="*/ 1418247 h 6774426"/>
              <a:gd name="connsiteX2815" fmla="*/ 7173293 w 12093677"/>
              <a:gd name="connsiteY2815" fmla="*/ 1418247 h 6774426"/>
              <a:gd name="connsiteX2816" fmla="*/ 7138468 w 12093677"/>
              <a:gd name="connsiteY2816" fmla="*/ 1453066 h 6774426"/>
              <a:gd name="connsiteX2817" fmla="*/ 7173293 w 12093677"/>
              <a:gd name="connsiteY2817" fmla="*/ 1487885 h 6774426"/>
              <a:gd name="connsiteX2818" fmla="*/ 7208105 w 12093677"/>
              <a:gd name="connsiteY2818" fmla="*/ 1453066 h 6774426"/>
              <a:gd name="connsiteX2819" fmla="*/ 7173293 w 12093677"/>
              <a:gd name="connsiteY2819" fmla="*/ 1418247 h 6774426"/>
              <a:gd name="connsiteX2820" fmla="*/ 7512863 w 12093677"/>
              <a:gd name="connsiteY2820" fmla="*/ 1418247 h 6774426"/>
              <a:gd name="connsiteX2821" fmla="*/ 7478038 w 12093677"/>
              <a:gd name="connsiteY2821" fmla="*/ 1453066 h 6774426"/>
              <a:gd name="connsiteX2822" fmla="*/ 7512863 w 12093677"/>
              <a:gd name="connsiteY2822" fmla="*/ 1487885 h 6774426"/>
              <a:gd name="connsiteX2823" fmla="*/ 7547675 w 12093677"/>
              <a:gd name="connsiteY2823" fmla="*/ 1453066 h 6774426"/>
              <a:gd name="connsiteX2824" fmla="*/ 7512863 w 12093677"/>
              <a:gd name="connsiteY2824" fmla="*/ 1418247 h 6774426"/>
              <a:gd name="connsiteX2825" fmla="*/ 7767541 w 12093677"/>
              <a:gd name="connsiteY2825" fmla="*/ 1418247 h 6774426"/>
              <a:gd name="connsiteX2826" fmla="*/ 7732716 w 12093677"/>
              <a:gd name="connsiteY2826" fmla="*/ 1453066 h 6774426"/>
              <a:gd name="connsiteX2827" fmla="*/ 7767541 w 12093677"/>
              <a:gd name="connsiteY2827" fmla="*/ 1487885 h 6774426"/>
              <a:gd name="connsiteX2828" fmla="*/ 7802353 w 12093677"/>
              <a:gd name="connsiteY2828" fmla="*/ 1453066 h 6774426"/>
              <a:gd name="connsiteX2829" fmla="*/ 7767541 w 12093677"/>
              <a:gd name="connsiteY2829" fmla="*/ 1418247 h 6774426"/>
              <a:gd name="connsiteX2830" fmla="*/ 7852433 w 12093677"/>
              <a:gd name="connsiteY2830" fmla="*/ 1418247 h 6774426"/>
              <a:gd name="connsiteX2831" fmla="*/ 7817608 w 12093677"/>
              <a:gd name="connsiteY2831" fmla="*/ 1453066 h 6774426"/>
              <a:gd name="connsiteX2832" fmla="*/ 7852433 w 12093677"/>
              <a:gd name="connsiteY2832" fmla="*/ 1487885 h 6774426"/>
              <a:gd name="connsiteX2833" fmla="*/ 7887245 w 12093677"/>
              <a:gd name="connsiteY2833" fmla="*/ 1453066 h 6774426"/>
              <a:gd name="connsiteX2834" fmla="*/ 7852433 w 12093677"/>
              <a:gd name="connsiteY2834" fmla="*/ 1418247 h 6774426"/>
              <a:gd name="connsiteX2835" fmla="*/ 7937325 w 12093677"/>
              <a:gd name="connsiteY2835" fmla="*/ 1418247 h 6774426"/>
              <a:gd name="connsiteX2836" fmla="*/ 7902500 w 12093677"/>
              <a:gd name="connsiteY2836" fmla="*/ 1453066 h 6774426"/>
              <a:gd name="connsiteX2837" fmla="*/ 7937325 w 12093677"/>
              <a:gd name="connsiteY2837" fmla="*/ 1487885 h 6774426"/>
              <a:gd name="connsiteX2838" fmla="*/ 7972138 w 12093677"/>
              <a:gd name="connsiteY2838" fmla="*/ 1453066 h 6774426"/>
              <a:gd name="connsiteX2839" fmla="*/ 7937325 w 12093677"/>
              <a:gd name="connsiteY2839" fmla="*/ 1418247 h 6774426"/>
              <a:gd name="connsiteX2840" fmla="*/ 8022219 w 12093677"/>
              <a:gd name="connsiteY2840" fmla="*/ 1418247 h 6774426"/>
              <a:gd name="connsiteX2841" fmla="*/ 7987393 w 12093677"/>
              <a:gd name="connsiteY2841" fmla="*/ 1453066 h 6774426"/>
              <a:gd name="connsiteX2842" fmla="*/ 8022219 w 12093677"/>
              <a:gd name="connsiteY2842" fmla="*/ 1487885 h 6774426"/>
              <a:gd name="connsiteX2843" fmla="*/ 8057031 w 12093677"/>
              <a:gd name="connsiteY2843" fmla="*/ 1453066 h 6774426"/>
              <a:gd name="connsiteX2844" fmla="*/ 8022219 w 12093677"/>
              <a:gd name="connsiteY2844" fmla="*/ 1418247 h 6774426"/>
              <a:gd name="connsiteX2845" fmla="*/ 8107111 w 12093677"/>
              <a:gd name="connsiteY2845" fmla="*/ 1418247 h 6774426"/>
              <a:gd name="connsiteX2846" fmla="*/ 8072286 w 12093677"/>
              <a:gd name="connsiteY2846" fmla="*/ 1453066 h 6774426"/>
              <a:gd name="connsiteX2847" fmla="*/ 8107111 w 12093677"/>
              <a:gd name="connsiteY2847" fmla="*/ 1487885 h 6774426"/>
              <a:gd name="connsiteX2848" fmla="*/ 8141923 w 12093677"/>
              <a:gd name="connsiteY2848" fmla="*/ 1453066 h 6774426"/>
              <a:gd name="connsiteX2849" fmla="*/ 8107111 w 12093677"/>
              <a:gd name="connsiteY2849" fmla="*/ 1418247 h 6774426"/>
              <a:gd name="connsiteX2850" fmla="*/ 8192003 w 12093677"/>
              <a:gd name="connsiteY2850" fmla="*/ 1418247 h 6774426"/>
              <a:gd name="connsiteX2851" fmla="*/ 8157178 w 12093677"/>
              <a:gd name="connsiteY2851" fmla="*/ 1453066 h 6774426"/>
              <a:gd name="connsiteX2852" fmla="*/ 8192003 w 12093677"/>
              <a:gd name="connsiteY2852" fmla="*/ 1487885 h 6774426"/>
              <a:gd name="connsiteX2853" fmla="*/ 8226815 w 12093677"/>
              <a:gd name="connsiteY2853" fmla="*/ 1453066 h 6774426"/>
              <a:gd name="connsiteX2854" fmla="*/ 8192003 w 12093677"/>
              <a:gd name="connsiteY2854" fmla="*/ 1418247 h 6774426"/>
              <a:gd name="connsiteX2855" fmla="*/ 8276895 w 12093677"/>
              <a:gd name="connsiteY2855" fmla="*/ 1418247 h 6774426"/>
              <a:gd name="connsiteX2856" fmla="*/ 8242070 w 12093677"/>
              <a:gd name="connsiteY2856" fmla="*/ 1453066 h 6774426"/>
              <a:gd name="connsiteX2857" fmla="*/ 8276895 w 12093677"/>
              <a:gd name="connsiteY2857" fmla="*/ 1487885 h 6774426"/>
              <a:gd name="connsiteX2858" fmla="*/ 8311708 w 12093677"/>
              <a:gd name="connsiteY2858" fmla="*/ 1453066 h 6774426"/>
              <a:gd name="connsiteX2859" fmla="*/ 8276895 w 12093677"/>
              <a:gd name="connsiteY2859" fmla="*/ 1418247 h 6774426"/>
              <a:gd name="connsiteX2860" fmla="*/ 8361789 w 12093677"/>
              <a:gd name="connsiteY2860" fmla="*/ 1418247 h 6774426"/>
              <a:gd name="connsiteX2861" fmla="*/ 8326963 w 12093677"/>
              <a:gd name="connsiteY2861" fmla="*/ 1453066 h 6774426"/>
              <a:gd name="connsiteX2862" fmla="*/ 8361789 w 12093677"/>
              <a:gd name="connsiteY2862" fmla="*/ 1487885 h 6774426"/>
              <a:gd name="connsiteX2863" fmla="*/ 8396601 w 12093677"/>
              <a:gd name="connsiteY2863" fmla="*/ 1453066 h 6774426"/>
              <a:gd name="connsiteX2864" fmla="*/ 8361789 w 12093677"/>
              <a:gd name="connsiteY2864" fmla="*/ 1418247 h 6774426"/>
              <a:gd name="connsiteX2865" fmla="*/ 8446681 w 12093677"/>
              <a:gd name="connsiteY2865" fmla="*/ 1418247 h 6774426"/>
              <a:gd name="connsiteX2866" fmla="*/ 8411856 w 12093677"/>
              <a:gd name="connsiteY2866" fmla="*/ 1453066 h 6774426"/>
              <a:gd name="connsiteX2867" fmla="*/ 8446681 w 12093677"/>
              <a:gd name="connsiteY2867" fmla="*/ 1487885 h 6774426"/>
              <a:gd name="connsiteX2868" fmla="*/ 8481493 w 12093677"/>
              <a:gd name="connsiteY2868" fmla="*/ 1453066 h 6774426"/>
              <a:gd name="connsiteX2869" fmla="*/ 8446681 w 12093677"/>
              <a:gd name="connsiteY2869" fmla="*/ 1418247 h 6774426"/>
              <a:gd name="connsiteX2870" fmla="*/ 8531573 w 12093677"/>
              <a:gd name="connsiteY2870" fmla="*/ 1418247 h 6774426"/>
              <a:gd name="connsiteX2871" fmla="*/ 8496748 w 12093677"/>
              <a:gd name="connsiteY2871" fmla="*/ 1453066 h 6774426"/>
              <a:gd name="connsiteX2872" fmla="*/ 8531573 w 12093677"/>
              <a:gd name="connsiteY2872" fmla="*/ 1487885 h 6774426"/>
              <a:gd name="connsiteX2873" fmla="*/ 8566385 w 12093677"/>
              <a:gd name="connsiteY2873" fmla="*/ 1453066 h 6774426"/>
              <a:gd name="connsiteX2874" fmla="*/ 8531573 w 12093677"/>
              <a:gd name="connsiteY2874" fmla="*/ 1418247 h 6774426"/>
              <a:gd name="connsiteX2875" fmla="*/ 8616465 w 12093677"/>
              <a:gd name="connsiteY2875" fmla="*/ 1418247 h 6774426"/>
              <a:gd name="connsiteX2876" fmla="*/ 8581640 w 12093677"/>
              <a:gd name="connsiteY2876" fmla="*/ 1453066 h 6774426"/>
              <a:gd name="connsiteX2877" fmla="*/ 8616465 w 12093677"/>
              <a:gd name="connsiteY2877" fmla="*/ 1487885 h 6774426"/>
              <a:gd name="connsiteX2878" fmla="*/ 8651278 w 12093677"/>
              <a:gd name="connsiteY2878" fmla="*/ 1453066 h 6774426"/>
              <a:gd name="connsiteX2879" fmla="*/ 8616465 w 12093677"/>
              <a:gd name="connsiteY2879" fmla="*/ 1418247 h 6774426"/>
              <a:gd name="connsiteX2880" fmla="*/ 8701358 w 12093677"/>
              <a:gd name="connsiteY2880" fmla="*/ 1418247 h 6774426"/>
              <a:gd name="connsiteX2881" fmla="*/ 8666532 w 12093677"/>
              <a:gd name="connsiteY2881" fmla="*/ 1453066 h 6774426"/>
              <a:gd name="connsiteX2882" fmla="*/ 8701358 w 12093677"/>
              <a:gd name="connsiteY2882" fmla="*/ 1487885 h 6774426"/>
              <a:gd name="connsiteX2883" fmla="*/ 8736170 w 12093677"/>
              <a:gd name="connsiteY2883" fmla="*/ 1453066 h 6774426"/>
              <a:gd name="connsiteX2884" fmla="*/ 8701358 w 12093677"/>
              <a:gd name="connsiteY2884" fmla="*/ 1418247 h 6774426"/>
              <a:gd name="connsiteX2885" fmla="*/ 8786251 w 12093677"/>
              <a:gd name="connsiteY2885" fmla="*/ 1418247 h 6774426"/>
              <a:gd name="connsiteX2886" fmla="*/ 8751426 w 12093677"/>
              <a:gd name="connsiteY2886" fmla="*/ 1453066 h 6774426"/>
              <a:gd name="connsiteX2887" fmla="*/ 8786251 w 12093677"/>
              <a:gd name="connsiteY2887" fmla="*/ 1487885 h 6774426"/>
              <a:gd name="connsiteX2888" fmla="*/ 8821063 w 12093677"/>
              <a:gd name="connsiteY2888" fmla="*/ 1453066 h 6774426"/>
              <a:gd name="connsiteX2889" fmla="*/ 8786251 w 12093677"/>
              <a:gd name="connsiteY2889" fmla="*/ 1418247 h 6774426"/>
              <a:gd name="connsiteX2890" fmla="*/ 8871143 w 12093677"/>
              <a:gd name="connsiteY2890" fmla="*/ 1418247 h 6774426"/>
              <a:gd name="connsiteX2891" fmla="*/ 8836318 w 12093677"/>
              <a:gd name="connsiteY2891" fmla="*/ 1453066 h 6774426"/>
              <a:gd name="connsiteX2892" fmla="*/ 8871143 w 12093677"/>
              <a:gd name="connsiteY2892" fmla="*/ 1487885 h 6774426"/>
              <a:gd name="connsiteX2893" fmla="*/ 8905955 w 12093677"/>
              <a:gd name="connsiteY2893" fmla="*/ 1453066 h 6774426"/>
              <a:gd name="connsiteX2894" fmla="*/ 8871143 w 12093677"/>
              <a:gd name="connsiteY2894" fmla="*/ 1418247 h 6774426"/>
              <a:gd name="connsiteX2895" fmla="*/ 8956035 w 12093677"/>
              <a:gd name="connsiteY2895" fmla="*/ 1418247 h 6774426"/>
              <a:gd name="connsiteX2896" fmla="*/ 8921210 w 12093677"/>
              <a:gd name="connsiteY2896" fmla="*/ 1453066 h 6774426"/>
              <a:gd name="connsiteX2897" fmla="*/ 8956035 w 12093677"/>
              <a:gd name="connsiteY2897" fmla="*/ 1487885 h 6774426"/>
              <a:gd name="connsiteX2898" fmla="*/ 8990848 w 12093677"/>
              <a:gd name="connsiteY2898" fmla="*/ 1453066 h 6774426"/>
              <a:gd name="connsiteX2899" fmla="*/ 8956035 w 12093677"/>
              <a:gd name="connsiteY2899" fmla="*/ 1418247 h 6774426"/>
              <a:gd name="connsiteX2900" fmla="*/ 9040928 w 12093677"/>
              <a:gd name="connsiteY2900" fmla="*/ 1418247 h 6774426"/>
              <a:gd name="connsiteX2901" fmla="*/ 9006102 w 12093677"/>
              <a:gd name="connsiteY2901" fmla="*/ 1453066 h 6774426"/>
              <a:gd name="connsiteX2902" fmla="*/ 9040928 w 12093677"/>
              <a:gd name="connsiteY2902" fmla="*/ 1487885 h 6774426"/>
              <a:gd name="connsiteX2903" fmla="*/ 9075740 w 12093677"/>
              <a:gd name="connsiteY2903" fmla="*/ 1453066 h 6774426"/>
              <a:gd name="connsiteX2904" fmla="*/ 9040928 w 12093677"/>
              <a:gd name="connsiteY2904" fmla="*/ 1418247 h 6774426"/>
              <a:gd name="connsiteX2905" fmla="*/ 9125821 w 12093677"/>
              <a:gd name="connsiteY2905" fmla="*/ 1418247 h 6774426"/>
              <a:gd name="connsiteX2906" fmla="*/ 9090996 w 12093677"/>
              <a:gd name="connsiteY2906" fmla="*/ 1453066 h 6774426"/>
              <a:gd name="connsiteX2907" fmla="*/ 9125821 w 12093677"/>
              <a:gd name="connsiteY2907" fmla="*/ 1487885 h 6774426"/>
              <a:gd name="connsiteX2908" fmla="*/ 9160633 w 12093677"/>
              <a:gd name="connsiteY2908" fmla="*/ 1453066 h 6774426"/>
              <a:gd name="connsiteX2909" fmla="*/ 9125821 w 12093677"/>
              <a:gd name="connsiteY2909" fmla="*/ 1418247 h 6774426"/>
              <a:gd name="connsiteX2910" fmla="*/ 9210713 w 12093677"/>
              <a:gd name="connsiteY2910" fmla="*/ 1418247 h 6774426"/>
              <a:gd name="connsiteX2911" fmla="*/ 9175888 w 12093677"/>
              <a:gd name="connsiteY2911" fmla="*/ 1453066 h 6774426"/>
              <a:gd name="connsiteX2912" fmla="*/ 9210713 w 12093677"/>
              <a:gd name="connsiteY2912" fmla="*/ 1487885 h 6774426"/>
              <a:gd name="connsiteX2913" fmla="*/ 9245525 w 12093677"/>
              <a:gd name="connsiteY2913" fmla="*/ 1453066 h 6774426"/>
              <a:gd name="connsiteX2914" fmla="*/ 9210713 w 12093677"/>
              <a:gd name="connsiteY2914" fmla="*/ 1418247 h 6774426"/>
              <a:gd name="connsiteX2915" fmla="*/ 9295605 w 12093677"/>
              <a:gd name="connsiteY2915" fmla="*/ 1418247 h 6774426"/>
              <a:gd name="connsiteX2916" fmla="*/ 9260780 w 12093677"/>
              <a:gd name="connsiteY2916" fmla="*/ 1453066 h 6774426"/>
              <a:gd name="connsiteX2917" fmla="*/ 9295605 w 12093677"/>
              <a:gd name="connsiteY2917" fmla="*/ 1487885 h 6774426"/>
              <a:gd name="connsiteX2918" fmla="*/ 9330418 w 12093677"/>
              <a:gd name="connsiteY2918" fmla="*/ 1453066 h 6774426"/>
              <a:gd name="connsiteX2919" fmla="*/ 9295605 w 12093677"/>
              <a:gd name="connsiteY2919" fmla="*/ 1418247 h 6774426"/>
              <a:gd name="connsiteX2920" fmla="*/ 9380498 w 12093677"/>
              <a:gd name="connsiteY2920" fmla="*/ 1418247 h 6774426"/>
              <a:gd name="connsiteX2921" fmla="*/ 9345672 w 12093677"/>
              <a:gd name="connsiteY2921" fmla="*/ 1453066 h 6774426"/>
              <a:gd name="connsiteX2922" fmla="*/ 9380498 w 12093677"/>
              <a:gd name="connsiteY2922" fmla="*/ 1487885 h 6774426"/>
              <a:gd name="connsiteX2923" fmla="*/ 9415310 w 12093677"/>
              <a:gd name="connsiteY2923" fmla="*/ 1453066 h 6774426"/>
              <a:gd name="connsiteX2924" fmla="*/ 9380498 w 12093677"/>
              <a:gd name="connsiteY2924" fmla="*/ 1418247 h 6774426"/>
              <a:gd name="connsiteX2925" fmla="*/ 9465391 w 12093677"/>
              <a:gd name="connsiteY2925" fmla="*/ 1418247 h 6774426"/>
              <a:gd name="connsiteX2926" fmla="*/ 9430566 w 12093677"/>
              <a:gd name="connsiteY2926" fmla="*/ 1453066 h 6774426"/>
              <a:gd name="connsiteX2927" fmla="*/ 9465391 w 12093677"/>
              <a:gd name="connsiteY2927" fmla="*/ 1487885 h 6774426"/>
              <a:gd name="connsiteX2928" fmla="*/ 9500203 w 12093677"/>
              <a:gd name="connsiteY2928" fmla="*/ 1453066 h 6774426"/>
              <a:gd name="connsiteX2929" fmla="*/ 9465391 w 12093677"/>
              <a:gd name="connsiteY2929" fmla="*/ 1418247 h 6774426"/>
              <a:gd name="connsiteX2930" fmla="*/ 9550283 w 12093677"/>
              <a:gd name="connsiteY2930" fmla="*/ 1418247 h 6774426"/>
              <a:gd name="connsiteX2931" fmla="*/ 9515458 w 12093677"/>
              <a:gd name="connsiteY2931" fmla="*/ 1453066 h 6774426"/>
              <a:gd name="connsiteX2932" fmla="*/ 9550283 w 12093677"/>
              <a:gd name="connsiteY2932" fmla="*/ 1487885 h 6774426"/>
              <a:gd name="connsiteX2933" fmla="*/ 9585095 w 12093677"/>
              <a:gd name="connsiteY2933" fmla="*/ 1453066 h 6774426"/>
              <a:gd name="connsiteX2934" fmla="*/ 9550283 w 12093677"/>
              <a:gd name="connsiteY2934" fmla="*/ 1418247 h 6774426"/>
              <a:gd name="connsiteX2935" fmla="*/ 9635175 w 12093677"/>
              <a:gd name="connsiteY2935" fmla="*/ 1418247 h 6774426"/>
              <a:gd name="connsiteX2936" fmla="*/ 9600350 w 12093677"/>
              <a:gd name="connsiteY2936" fmla="*/ 1453066 h 6774426"/>
              <a:gd name="connsiteX2937" fmla="*/ 9635175 w 12093677"/>
              <a:gd name="connsiteY2937" fmla="*/ 1487885 h 6774426"/>
              <a:gd name="connsiteX2938" fmla="*/ 9669988 w 12093677"/>
              <a:gd name="connsiteY2938" fmla="*/ 1453066 h 6774426"/>
              <a:gd name="connsiteX2939" fmla="*/ 9635175 w 12093677"/>
              <a:gd name="connsiteY2939" fmla="*/ 1418247 h 6774426"/>
              <a:gd name="connsiteX2940" fmla="*/ 9720068 w 12093677"/>
              <a:gd name="connsiteY2940" fmla="*/ 1418247 h 6774426"/>
              <a:gd name="connsiteX2941" fmla="*/ 9685242 w 12093677"/>
              <a:gd name="connsiteY2941" fmla="*/ 1453066 h 6774426"/>
              <a:gd name="connsiteX2942" fmla="*/ 9720068 w 12093677"/>
              <a:gd name="connsiteY2942" fmla="*/ 1487885 h 6774426"/>
              <a:gd name="connsiteX2943" fmla="*/ 9754880 w 12093677"/>
              <a:gd name="connsiteY2943" fmla="*/ 1453066 h 6774426"/>
              <a:gd name="connsiteX2944" fmla="*/ 9720068 w 12093677"/>
              <a:gd name="connsiteY2944" fmla="*/ 1418247 h 6774426"/>
              <a:gd name="connsiteX2945" fmla="*/ 9804961 w 12093677"/>
              <a:gd name="connsiteY2945" fmla="*/ 1418247 h 6774426"/>
              <a:gd name="connsiteX2946" fmla="*/ 9770136 w 12093677"/>
              <a:gd name="connsiteY2946" fmla="*/ 1453066 h 6774426"/>
              <a:gd name="connsiteX2947" fmla="*/ 9804961 w 12093677"/>
              <a:gd name="connsiteY2947" fmla="*/ 1487885 h 6774426"/>
              <a:gd name="connsiteX2948" fmla="*/ 9839773 w 12093677"/>
              <a:gd name="connsiteY2948" fmla="*/ 1453066 h 6774426"/>
              <a:gd name="connsiteX2949" fmla="*/ 9804961 w 12093677"/>
              <a:gd name="connsiteY2949" fmla="*/ 1418247 h 6774426"/>
              <a:gd name="connsiteX2950" fmla="*/ 9889853 w 12093677"/>
              <a:gd name="connsiteY2950" fmla="*/ 1418247 h 6774426"/>
              <a:gd name="connsiteX2951" fmla="*/ 9855028 w 12093677"/>
              <a:gd name="connsiteY2951" fmla="*/ 1453066 h 6774426"/>
              <a:gd name="connsiteX2952" fmla="*/ 9889853 w 12093677"/>
              <a:gd name="connsiteY2952" fmla="*/ 1487885 h 6774426"/>
              <a:gd name="connsiteX2953" fmla="*/ 9924665 w 12093677"/>
              <a:gd name="connsiteY2953" fmla="*/ 1453066 h 6774426"/>
              <a:gd name="connsiteX2954" fmla="*/ 9889853 w 12093677"/>
              <a:gd name="connsiteY2954" fmla="*/ 1418247 h 6774426"/>
              <a:gd name="connsiteX2955" fmla="*/ 9974745 w 12093677"/>
              <a:gd name="connsiteY2955" fmla="*/ 1418247 h 6774426"/>
              <a:gd name="connsiteX2956" fmla="*/ 9939920 w 12093677"/>
              <a:gd name="connsiteY2956" fmla="*/ 1453066 h 6774426"/>
              <a:gd name="connsiteX2957" fmla="*/ 9974745 w 12093677"/>
              <a:gd name="connsiteY2957" fmla="*/ 1487885 h 6774426"/>
              <a:gd name="connsiteX2958" fmla="*/ 10009558 w 12093677"/>
              <a:gd name="connsiteY2958" fmla="*/ 1453066 h 6774426"/>
              <a:gd name="connsiteX2959" fmla="*/ 9974745 w 12093677"/>
              <a:gd name="connsiteY2959" fmla="*/ 1418247 h 6774426"/>
              <a:gd name="connsiteX2960" fmla="*/ 10059638 w 12093677"/>
              <a:gd name="connsiteY2960" fmla="*/ 1418247 h 6774426"/>
              <a:gd name="connsiteX2961" fmla="*/ 10024812 w 12093677"/>
              <a:gd name="connsiteY2961" fmla="*/ 1453066 h 6774426"/>
              <a:gd name="connsiteX2962" fmla="*/ 10059638 w 12093677"/>
              <a:gd name="connsiteY2962" fmla="*/ 1487885 h 6774426"/>
              <a:gd name="connsiteX2963" fmla="*/ 10094450 w 12093677"/>
              <a:gd name="connsiteY2963" fmla="*/ 1453066 h 6774426"/>
              <a:gd name="connsiteX2964" fmla="*/ 10059638 w 12093677"/>
              <a:gd name="connsiteY2964" fmla="*/ 1418247 h 6774426"/>
              <a:gd name="connsiteX2965" fmla="*/ 10144530 w 12093677"/>
              <a:gd name="connsiteY2965" fmla="*/ 1418247 h 6774426"/>
              <a:gd name="connsiteX2966" fmla="*/ 10109705 w 12093677"/>
              <a:gd name="connsiteY2966" fmla="*/ 1453066 h 6774426"/>
              <a:gd name="connsiteX2967" fmla="*/ 10144530 w 12093677"/>
              <a:gd name="connsiteY2967" fmla="*/ 1487885 h 6774426"/>
              <a:gd name="connsiteX2968" fmla="*/ 10179342 w 12093677"/>
              <a:gd name="connsiteY2968" fmla="*/ 1453066 h 6774426"/>
              <a:gd name="connsiteX2969" fmla="*/ 10144530 w 12093677"/>
              <a:gd name="connsiteY2969" fmla="*/ 1418247 h 6774426"/>
              <a:gd name="connsiteX2970" fmla="*/ 10314315 w 12093677"/>
              <a:gd name="connsiteY2970" fmla="*/ 1418247 h 6774426"/>
              <a:gd name="connsiteX2971" fmla="*/ 10279490 w 12093677"/>
              <a:gd name="connsiteY2971" fmla="*/ 1453066 h 6774426"/>
              <a:gd name="connsiteX2972" fmla="*/ 10314315 w 12093677"/>
              <a:gd name="connsiteY2972" fmla="*/ 1487885 h 6774426"/>
              <a:gd name="connsiteX2973" fmla="*/ 10349128 w 12093677"/>
              <a:gd name="connsiteY2973" fmla="*/ 1453066 h 6774426"/>
              <a:gd name="connsiteX2974" fmla="*/ 10314315 w 12093677"/>
              <a:gd name="connsiteY2974" fmla="*/ 1418247 h 6774426"/>
              <a:gd name="connsiteX2975" fmla="*/ 10399208 w 12093677"/>
              <a:gd name="connsiteY2975" fmla="*/ 1418247 h 6774426"/>
              <a:gd name="connsiteX2976" fmla="*/ 10364382 w 12093677"/>
              <a:gd name="connsiteY2976" fmla="*/ 1453066 h 6774426"/>
              <a:gd name="connsiteX2977" fmla="*/ 10399208 w 12093677"/>
              <a:gd name="connsiteY2977" fmla="*/ 1487885 h 6774426"/>
              <a:gd name="connsiteX2978" fmla="*/ 10434020 w 12093677"/>
              <a:gd name="connsiteY2978" fmla="*/ 1453066 h 6774426"/>
              <a:gd name="connsiteX2979" fmla="*/ 10399208 w 12093677"/>
              <a:gd name="connsiteY2979" fmla="*/ 1418247 h 6774426"/>
              <a:gd name="connsiteX2980" fmla="*/ 1315679 w 12093677"/>
              <a:gd name="connsiteY2980" fmla="*/ 1503108 h 6774426"/>
              <a:gd name="connsiteX2981" fmla="*/ 1280860 w 12093677"/>
              <a:gd name="connsiteY2981" fmla="*/ 1537927 h 6774426"/>
              <a:gd name="connsiteX2982" fmla="*/ 1315679 w 12093677"/>
              <a:gd name="connsiteY2982" fmla="*/ 1572745 h 6774426"/>
              <a:gd name="connsiteX2983" fmla="*/ 1350498 w 12093677"/>
              <a:gd name="connsiteY2983" fmla="*/ 1537927 h 6774426"/>
              <a:gd name="connsiteX2984" fmla="*/ 1315679 w 12093677"/>
              <a:gd name="connsiteY2984" fmla="*/ 1503108 h 6774426"/>
              <a:gd name="connsiteX2985" fmla="*/ 1400579 w 12093677"/>
              <a:gd name="connsiteY2985" fmla="*/ 1503108 h 6774426"/>
              <a:gd name="connsiteX2986" fmla="*/ 1365760 w 12093677"/>
              <a:gd name="connsiteY2986" fmla="*/ 1537927 h 6774426"/>
              <a:gd name="connsiteX2987" fmla="*/ 1400579 w 12093677"/>
              <a:gd name="connsiteY2987" fmla="*/ 1572745 h 6774426"/>
              <a:gd name="connsiteX2988" fmla="*/ 1435397 w 12093677"/>
              <a:gd name="connsiteY2988" fmla="*/ 1537927 h 6774426"/>
              <a:gd name="connsiteX2989" fmla="*/ 1400579 w 12093677"/>
              <a:gd name="connsiteY2989" fmla="*/ 1503108 h 6774426"/>
              <a:gd name="connsiteX2990" fmla="*/ 1485471 w 12093677"/>
              <a:gd name="connsiteY2990" fmla="*/ 1503108 h 6774426"/>
              <a:gd name="connsiteX2991" fmla="*/ 1450652 w 12093677"/>
              <a:gd name="connsiteY2991" fmla="*/ 1537927 h 6774426"/>
              <a:gd name="connsiteX2992" fmla="*/ 1485471 w 12093677"/>
              <a:gd name="connsiteY2992" fmla="*/ 1572745 h 6774426"/>
              <a:gd name="connsiteX2993" fmla="*/ 1520290 w 12093677"/>
              <a:gd name="connsiteY2993" fmla="*/ 1537927 h 6774426"/>
              <a:gd name="connsiteX2994" fmla="*/ 1485471 w 12093677"/>
              <a:gd name="connsiteY2994" fmla="*/ 1503108 h 6774426"/>
              <a:gd name="connsiteX2995" fmla="*/ 1570363 w 12093677"/>
              <a:gd name="connsiteY2995" fmla="*/ 1503108 h 6774426"/>
              <a:gd name="connsiteX2996" fmla="*/ 1535544 w 12093677"/>
              <a:gd name="connsiteY2996" fmla="*/ 1537927 h 6774426"/>
              <a:gd name="connsiteX2997" fmla="*/ 1570363 w 12093677"/>
              <a:gd name="connsiteY2997" fmla="*/ 1572745 h 6774426"/>
              <a:gd name="connsiteX2998" fmla="*/ 1605182 w 12093677"/>
              <a:gd name="connsiteY2998" fmla="*/ 1537927 h 6774426"/>
              <a:gd name="connsiteX2999" fmla="*/ 1570363 w 12093677"/>
              <a:gd name="connsiteY2999" fmla="*/ 1503108 h 6774426"/>
              <a:gd name="connsiteX3000" fmla="*/ 1655255 w 12093677"/>
              <a:gd name="connsiteY3000" fmla="*/ 1503108 h 6774426"/>
              <a:gd name="connsiteX3001" fmla="*/ 1620437 w 12093677"/>
              <a:gd name="connsiteY3001" fmla="*/ 1537927 h 6774426"/>
              <a:gd name="connsiteX3002" fmla="*/ 1655255 w 12093677"/>
              <a:gd name="connsiteY3002" fmla="*/ 1572745 h 6774426"/>
              <a:gd name="connsiteX3003" fmla="*/ 1690074 w 12093677"/>
              <a:gd name="connsiteY3003" fmla="*/ 1537927 h 6774426"/>
              <a:gd name="connsiteX3004" fmla="*/ 1655255 w 12093677"/>
              <a:gd name="connsiteY3004" fmla="*/ 1503108 h 6774426"/>
              <a:gd name="connsiteX3005" fmla="*/ 1740149 w 12093677"/>
              <a:gd name="connsiteY3005" fmla="*/ 1503108 h 6774426"/>
              <a:gd name="connsiteX3006" fmla="*/ 1705330 w 12093677"/>
              <a:gd name="connsiteY3006" fmla="*/ 1537927 h 6774426"/>
              <a:gd name="connsiteX3007" fmla="*/ 1740149 w 12093677"/>
              <a:gd name="connsiteY3007" fmla="*/ 1572745 h 6774426"/>
              <a:gd name="connsiteX3008" fmla="*/ 1774967 w 12093677"/>
              <a:gd name="connsiteY3008" fmla="*/ 1537927 h 6774426"/>
              <a:gd name="connsiteX3009" fmla="*/ 1740149 w 12093677"/>
              <a:gd name="connsiteY3009" fmla="*/ 1503108 h 6774426"/>
              <a:gd name="connsiteX3010" fmla="*/ 1825041 w 12093677"/>
              <a:gd name="connsiteY3010" fmla="*/ 1503108 h 6774426"/>
              <a:gd name="connsiteX3011" fmla="*/ 1790222 w 12093677"/>
              <a:gd name="connsiteY3011" fmla="*/ 1537927 h 6774426"/>
              <a:gd name="connsiteX3012" fmla="*/ 1825041 w 12093677"/>
              <a:gd name="connsiteY3012" fmla="*/ 1572745 h 6774426"/>
              <a:gd name="connsiteX3013" fmla="*/ 1859860 w 12093677"/>
              <a:gd name="connsiteY3013" fmla="*/ 1537927 h 6774426"/>
              <a:gd name="connsiteX3014" fmla="*/ 1825041 w 12093677"/>
              <a:gd name="connsiteY3014" fmla="*/ 1503108 h 6774426"/>
              <a:gd name="connsiteX3015" fmla="*/ 1909933 w 12093677"/>
              <a:gd name="connsiteY3015" fmla="*/ 1503108 h 6774426"/>
              <a:gd name="connsiteX3016" fmla="*/ 1875114 w 12093677"/>
              <a:gd name="connsiteY3016" fmla="*/ 1537927 h 6774426"/>
              <a:gd name="connsiteX3017" fmla="*/ 1909933 w 12093677"/>
              <a:gd name="connsiteY3017" fmla="*/ 1572745 h 6774426"/>
              <a:gd name="connsiteX3018" fmla="*/ 1944752 w 12093677"/>
              <a:gd name="connsiteY3018" fmla="*/ 1537927 h 6774426"/>
              <a:gd name="connsiteX3019" fmla="*/ 1909933 w 12093677"/>
              <a:gd name="connsiteY3019" fmla="*/ 1503108 h 6774426"/>
              <a:gd name="connsiteX3020" fmla="*/ 1994825 w 12093677"/>
              <a:gd name="connsiteY3020" fmla="*/ 1503108 h 6774426"/>
              <a:gd name="connsiteX3021" fmla="*/ 1960007 w 12093677"/>
              <a:gd name="connsiteY3021" fmla="*/ 1537927 h 6774426"/>
              <a:gd name="connsiteX3022" fmla="*/ 1994825 w 12093677"/>
              <a:gd name="connsiteY3022" fmla="*/ 1572745 h 6774426"/>
              <a:gd name="connsiteX3023" fmla="*/ 2029644 w 12093677"/>
              <a:gd name="connsiteY3023" fmla="*/ 1537927 h 6774426"/>
              <a:gd name="connsiteX3024" fmla="*/ 1994825 w 12093677"/>
              <a:gd name="connsiteY3024" fmla="*/ 1503108 h 6774426"/>
              <a:gd name="connsiteX3025" fmla="*/ 2079719 w 12093677"/>
              <a:gd name="connsiteY3025" fmla="*/ 1503108 h 6774426"/>
              <a:gd name="connsiteX3026" fmla="*/ 2044900 w 12093677"/>
              <a:gd name="connsiteY3026" fmla="*/ 1537927 h 6774426"/>
              <a:gd name="connsiteX3027" fmla="*/ 2079719 w 12093677"/>
              <a:gd name="connsiteY3027" fmla="*/ 1572745 h 6774426"/>
              <a:gd name="connsiteX3028" fmla="*/ 2114537 w 12093677"/>
              <a:gd name="connsiteY3028" fmla="*/ 1537927 h 6774426"/>
              <a:gd name="connsiteX3029" fmla="*/ 2079719 w 12093677"/>
              <a:gd name="connsiteY3029" fmla="*/ 1503108 h 6774426"/>
              <a:gd name="connsiteX3030" fmla="*/ 2164611 w 12093677"/>
              <a:gd name="connsiteY3030" fmla="*/ 1503108 h 6774426"/>
              <a:gd name="connsiteX3031" fmla="*/ 2129792 w 12093677"/>
              <a:gd name="connsiteY3031" fmla="*/ 1537927 h 6774426"/>
              <a:gd name="connsiteX3032" fmla="*/ 2164611 w 12093677"/>
              <a:gd name="connsiteY3032" fmla="*/ 1572745 h 6774426"/>
              <a:gd name="connsiteX3033" fmla="*/ 2199430 w 12093677"/>
              <a:gd name="connsiteY3033" fmla="*/ 1537927 h 6774426"/>
              <a:gd name="connsiteX3034" fmla="*/ 2164611 w 12093677"/>
              <a:gd name="connsiteY3034" fmla="*/ 1503108 h 6774426"/>
              <a:gd name="connsiteX3035" fmla="*/ 2249497 w 12093677"/>
              <a:gd name="connsiteY3035" fmla="*/ 1503108 h 6774426"/>
              <a:gd name="connsiteX3036" fmla="*/ 2214678 w 12093677"/>
              <a:gd name="connsiteY3036" fmla="*/ 1537927 h 6774426"/>
              <a:gd name="connsiteX3037" fmla="*/ 2249497 w 12093677"/>
              <a:gd name="connsiteY3037" fmla="*/ 1572745 h 6774426"/>
              <a:gd name="connsiteX3038" fmla="*/ 2284316 w 12093677"/>
              <a:gd name="connsiteY3038" fmla="*/ 1537927 h 6774426"/>
              <a:gd name="connsiteX3039" fmla="*/ 2249497 w 12093677"/>
              <a:gd name="connsiteY3039" fmla="*/ 1503108 h 6774426"/>
              <a:gd name="connsiteX3040" fmla="*/ 2334389 w 12093677"/>
              <a:gd name="connsiteY3040" fmla="*/ 1503108 h 6774426"/>
              <a:gd name="connsiteX3041" fmla="*/ 2299570 w 12093677"/>
              <a:gd name="connsiteY3041" fmla="*/ 1537927 h 6774426"/>
              <a:gd name="connsiteX3042" fmla="*/ 2334389 w 12093677"/>
              <a:gd name="connsiteY3042" fmla="*/ 1572745 h 6774426"/>
              <a:gd name="connsiteX3043" fmla="*/ 2369208 w 12093677"/>
              <a:gd name="connsiteY3043" fmla="*/ 1537927 h 6774426"/>
              <a:gd name="connsiteX3044" fmla="*/ 2334389 w 12093677"/>
              <a:gd name="connsiteY3044" fmla="*/ 1503108 h 6774426"/>
              <a:gd name="connsiteX3045" fmla="*/ 2419282 w 12093677"/>
              <a:gd name="connsiteY3045" fmla="*/ 1503108 h 6774426"/>
              <a:gd name="connsiteX3046" fmla="*/ 2384463 w 12093677"/>
              <a:gd name="connsiteY3046" fmla="*/ 1537927 h 6774426"/>
              <a:gd name="connsiteX3047" fmla="*/ 2419282 w 12093677"/>
              <a:gd name="connsiteY3047" fmla="*/ 1572745 h 6774426"/>
              <a:gd name="connsiteX3048" fmla="*/ 2454100 w 12093677"/>
              <a:gd name="connsiteY3048" fmla="*/ 1537927 h 6774426"/>
              <a:gd name="connsiteX3049" fmla="*/ 2419282 w 12093677"/>
              <a:gd name="connsiteY3049" fmla="*/ 1503108 h 6774426"/>
              <a:gd name="connsiteX3050" fmla="*/ 2504174 w 12093677"/>
              <a:gd name="connsiteY3050" fmla="*/ 1503108 h 6774426"/>
              <a:gd name="connsiteX3051" fmla="*/ 2469355 w 12093677"/>
              <a:gd name="connsiteY3051" fmla="*/ 1537927 h 6774426"/>
              <a:gd name="connsiteX3052" fmla="*/ 2504174 w 12093677"/>
              <a:gd name="connsiteY3052" fmla="*/ 1572745 h 6774426"/>
              <a:gd name="connsiteX3053" fmla="*/ 2538993 w 12093677"/>
              <a:gd name="connsiteY3053" fmla="*/ 1537927 h 6774426"/>
              <a:gd name="connsiteX3054" fmla="*/ 2504174 w 12093677"/>
              <a:gd name="connsiteY3054" fmla="*/ 1503108 h 6774426"/>
              <a:gd name="connsiteX3055" fmla="*/ 2589067 w 12093677"/>
              <a:gd name="connsiteY3055" fmla="*/ 1503108 h 6774426"/>
              <a:gd name="connsiteX3056" fmla="*/ 2554248 w 12093677"/>
              <a:gd name="connsiteY3056" fmla="*/ 1537927 h 6774426"/>
              <a:gd name="connsiteX3057" fmla="*/ 2589067 w 12093677"/>
              <a:gd name="connsiteY3057" fmla="*/ 1572745 h 6774426"/>
              <a:gd name="connsiteX3058" fmla="*/ 2623886 w 12093677"/>
              <a:gd name="connsiteY3058" fmla="*/ 1537927 h 6774426"/>
              <a:gd name="connsiteX3059" fmla="*/ 2589067 w 12093677"/>
              <a:gd name="connsiteY3059" fmla="*/ 1503108 h 6774426"/>
              <a:gd name="connsiteX3060" fmla="*/ 2673959 w 12093677"/>
              <a:gd name="connsiteY3060" fmla="*/ 1503108 h 6774426"/>
              <a:gd name="connsiteX3061" fmla="*/ 2639140 w 12093677"/>
              <a:gd name="connsiteY3061" fmla="*/ 1537927 h 6774426"/>
              <a:gd name="connsiteX3062" fmla="*/ 2673959 w 12093677"/>
              <a:gd name="connsiteY3062" fmla="*/ 1572745 h 6774426"/>
              <a:gd name="connsiteX3063" fmla="*/ 2708778 w 12093677"/>
              <a:gd name="connsiteY3063" fmla="*/ 1537927 h 6774426"/>
              <a:gd name="connsiteX3064" fmla="*/ 2673959 w 12093677"/>
              <a:gd name="connsiteY3064" fmla="*/ 1503108 h 6774426"/>
              <a:gd name="connsiteX3065" fmla="*/ 2758852 w 12093677"/>
              <a:gd name="connsiteY3065" fmla="*/ 1503108 h 6774426"/>
              <a:gd name="connsiteX3066" fmla="*/ 2724033 w 12093677"/>
              <a:gd name="connsiteY3066" fmla="*/ 1537927 h 6774426"/>
              <a:gd name="connsiteX3067" fmla="*/ 2758852 w 12093677"/>
              <a:gd name="connsiteY3067" fmla="*/ 1572745 h 6774426"/>
              <a:gd name="connsiteX3068" fmla="*/ 2793670 w 12093677"/>
              <a:gd name="connsiteY3068" fmla="*/ 1537927 h 6774426"/>
              <a:gd name="connsiteX3069" fmla="*/ 2758852 w 12093677"/>
              <a:gd name="connsiteY3069" fmla="*/ 1503108 h 6774426"/>
              <a:gd name="connsiteX3070" fmla="*/ 2843744 w 12093677"/>
              <a:gd name="connsiteY3070" fmla="*/ 1503108 h 6774426"/>
              <a:gd name="connsiteX3071" fmla="*/ 2808925 w 12093677"/>
              <a:gd name="connsiteY3071" fmla="*/ 1537927 h 6774426"/>
              <a:gd name="connsiteX3072" fmla="*/ 2843744 w 12093677"/>
              <a:gd name="connsiteY3072" fmla="*/ 1572745 h 6774426"/>
              <a:gd name="connsiteX3073" fmla="*/ 2878563 w 12093677"/>
              <a:gd name="connsiteY3073" fmla="*/ 1537927 h 6774426"/>
              <a:gd name="connsiteX3074" fmla="*/ 2843744 w 12093677"/>
              <a:gd name="connsiteY3074" fmla="*/ 1503108 h 6774426"/>
              <a:gd name="connsiteX3075" fmla="*/ 2928636 w 12093677"/>
              <a:gd name="connsiteY3075" fmla="*/ 1503108 h 6774426"/>
              <a:gd name="connsiteX3076" fmla="*/ 2893817 w 12093677"/>
              <a:gd name="connsiteY3076" fmla="*/ 1537927 h 6774426"/>
              <a:gd name="connsiteX3077" fmla="*/ 2928636 w 12093677"/>
              <a:gd name="connsiteY3077" fmla="*/ 1572745 h 6774426"/>
              <a:gd name="connsiteX3078" fmla="*/ 2963455 w 12093677"/>
              <a:gd name="connsiteY3078" fmla="*/ 1537927 h 6774426"/>
              <a:gd name="connsiteX3079" fmla="*/ 2928636 w 12093677"/>
              <a:gd name="connsiteY3079" fmla="*/ 1503108 h 6774426"/>
              <a:gd name="connsiteX3080" fmla="*/ 3013529 w 12093677"/>
              <a:gd name="connsiteY3080" fmla="*/ 1503108 h 6774426"/>
              <a:gd name="connsiteX3081" fmla="*/ 2978710 w 12093677"/>
              <a:gd name="connsiteY3081" fmla="*/ 1537927 h 6774426"/>
              <a:gd name="connsiteX3082" fmla="*/ 3013529 w 12093677"/>
              <a:gd name="connsiteY3082" fmla="*/ 1572745 h 6774426"/>
              <a:gd name="connsiteX3083" fmla="*/ 3048348 w 12093677"/>
              <a:gd name="connsiteY3083" fmla="*/ 1537927 h 6774426"/>
              <a:gd name="connsiteX3084" fmla="*/ 3013529 w 12093677"/>
              <a:gd name="connsiteY3084" fmla="*/ 1503108 h 6774426"/>
              <a:gd name="connsiteX3085" fmla="*/ 3098422 w 12093677"/>
              <a:gd name="connsiteY3085" fmla="*/ 1503108 h 6774426"/>
              <a:gd name="connsiteX3086" fmla="*/ 3063603 w 12093677"/>
              <a:gd name="connsiteY3086" fmla="*/ 1537927 h 6774426"/>
              <a:gd name="connsiteX3087" fmla="*/ 3098422 w 12093677"/>
              <a:gd name="connsiteY3087" fmla="*/ 1572745 h 6774426"/>
              <a:gd name="connsiteX3088" fmla="*/ 3133240 w 12093677"/>
              <a:gd name="connsiteY3088" fmla="*/ 1537927 h 6774426"/>
              <a:gd name="connsiteX3089" fmla="*/ 3098422 w 12093677"/>
              <a:gd name="connsiteY3089" fmla="*/ 1503108 h 6774426"/>
              <a:gd name="connsiteX3090" fmla="*/ 3183314 w 12093677"/>
              <a:gd name="connsiteY3090" fmla="*/ 1503108 h 6774426"/>
              <a:gd name="connsiteX3091" fmla="*/ 3148495 w 12093677"/>
              <a:gd name="connsiteY3091" fmla="*/ 1537927 h 6774426"/>
              <a:gd name="connsiteX3092" fmla="*/ 3183314 w 12093677"/>
              <a:gd name="connsiteY3092" fmla="*/ 1572745 h 6774426"/>
              <a:gd name="connsiteX3093" fmla="*/ 3218133 w 12093677"/>
              <a:gd name="connsiteY3093" fmla="*/ 1537927 h 6774426"/>
              <a:gd name="connsiteX3094" fmla="*/ 3183314 w 12093677"/>
              <a:gd name="connsiteY3094" fmla="*/ 1503108 h 6774426"/>
              <a:gd name="connsiteX3095" fmla="*/ 3268206 w 12093677"/>
              <a:gd name="connsiteY3095" fmla="*/ 1503108 h 6774426"/>
              <a:gd name="connsiteX3096" fmla="*/ 3233387 w 12093677"/>
              <a:gd name="connsiteY3096" fmla="*/ 1537927 h 6774426"/>
              <a:gd name="connsiteX3097" fmla="*/ 3268206 w 12093677"/>
              <a:gd name="connsiteY3097" fmla="*/ 1572745 h 6774426"/>
              <a:gd name="connsiteX3098" fmla="*/ 3303025 w 12093677"/>
              <a:gd name="connsiteY3098" fmla="*/ 1537927 h 6774426"/>
              <a:gd name="connsiteX3099" fmla="*/ 3268206 w 12093677"/>
              <a:gd name="connsiteY3099" fmla="*/ 1503108 h 6774426"/>
              <a:gd name="connsiteX3100" fmla="*/ 3353099 w 12093677"/>
              <a:gd name="connsiteY3100" fmla="*/ 1503108 h 6774426"/>
              <a:gd name="connsiteX3101" fmla="*/ 3318280 w 12093677"/>
              <a:gd name="connsiteY3101" fmla="*/ 1537927 h 6774426"/>
              <a:gd name="connsiteX3102" fmla="*/ 3353099 w 12093677"/>
              <a:gd name="connsiteY3102" fmla="*/ 1572745 h 6774426"/>
              <a:gd name="connsiteX3103" fmla="*/ 3387918 w 12093677"/>
              <a:gd name="connsiteY3103" fmla="*/ 1537927 h 6774426"/>
              <a:gd name="connsiteX3104" fmla="*/ 3353099 w 12093677"/>
              <a:gd name="connsiteY3104" fmla="*/ 1503108 h 6774426"/>
              <a:gd name="connsiteX3105" fmla="*/ 3437992 w 12093677"/>
              <a:gd name="connsiteY3105" fmla="*/ 1503108 h 6774426"/>
              <a:gd name="connsiteX3106" fmla="*/ 3403173 w 12093677"/>
              <a:gd name="connsiteY3106" fmla="*/ 1537927 h 6774426"/>
              <a:gd name="connsiteX3107" fmla="*/ 3437992 w 12093677"/>
              <a:gd name="connsiteY3107" fmla="*/ 1572745 h 6774426"/>
              <a:gd name="connsiteX3108" fmla="*/ 3472810 w 12093677"/>
              <a:gd name="connsiteY3108" fmla="*/ 1537927 h 6774426"/>
              <a:gd name="connsiteX3109" fmla="*/ 3437992 w 12093677"/>
              <a:gd name="connsiteY3109" fmla="*/ 1503108 h 6774426"/>
              <a:gd name="connsiteX3110" fmla="*/ 3522884 w 12093677"/>
              <a:gd name="connsiteY3110" fmla="*/ 1503108 h 6774426"/>
              <a:gd name="connsiteX3111" fmla="*/ 3488065 w 12093677"/>
              <a:gd name="connsiteY3111" fmla="*/ 1537927 h 6774426"/>
              <a:gd name="connsiteX3112" fmla="*/ 3522884 w 12093677"/>
              <a:gd name="connsiteY3112" fmla="*/ 1572745 h 6774426"/>
              <a:gd name="connsiteX3113" fmla="*/ 3557703 w 12093677"/>
              <a:gd name="connsiteY3113" fmla="*/ 1537927 h 6774426"/>
              <a:gd name="connsiteX3114" fmla="*/ 3522884 w 12093677"/>
              <a:gd name="connsiteY3114" fmla="*/ 1503108 h 6774426"/>
              <a:gd name="connsiteX3115" fmla="*/ 3607776 w 12093677"/>
              <a:gd name="connsiteY3115" fmla="*/ 1503108 h 6774426"/>
              <a:gd name="connsiteX3116" fmla="*/ 3572957 w 12093677"/>
              <a:gd name="connsiteY3116" fmla="*/ 1537927 h 6774426"/>
              <a:gd name="connsiteX3117" fmla="*/ 3607776 w 12093677"/>
              <a:gd name="connsiteY3117" fmla="*/ 1572745 h 6774426"/>
              <a:gd name="connsiteX3118" fmla="*/ 3642595 w 12093677"/>
              <a:gd name="connsiteY3118" fmla="*/ 1537927 h 6774426"/>
              <a:gd name="connsiteX3119" fmla="*/ 3607776 w 12093677"/>
              <a:gd name="connsiteY3119" fmla="*/ 1503108 h 6774426"/>
              <a:gd name="connsiteX3120" fmla="*/ 3692669 w 12093677"/>
              <a:gd name="connsiteY3120" fmla="*/ 1503108 h 6774426"/>
              <a:gd name="connsiteX3121" fmla="*/ 3657850 w 12093677"/>
              <a:gd name="connsiteY3121" fmla="*/ 1537927 h 6774426"/>
              <a:gd name="connsiteX3122" fmla="*/ 3692669 w 12093677"/>
              <a:gd name="connsiteY3122" fmla="*/ 1572745 h 6774426"/>
              <a:gd name="connsiteX3123" fmla="*/ 3727488 w 12093677"/>
              <a:gd name="connsiteY3123" fmla="*/ 1537927 h 6774426"/>
              <a:gd name="connsiteX3124" fmla="*/ 3692669 w 12093677"/>
              <a:gd name="connsiteY3124" fmla="*/ 1503108 h 6774426"/>
              <a:gd name="connsiteX3125" fmla="*/ 3862454 w 12093677"/>
              <a:gd name="connsiteY3125" fmla="*/ 1503108 h 6774426"/>
              <a:gd name="connsiteX3126" fmla="*/ 3827635 w 12093677"/>
              <a:gd name="connsiteY3126" fmla="*/ 1537927 h 6774426"/>
              <a:gd name="connsiteX3127" fmla="*/ 3862454 w 12093677"/>
              <a:gd name="connsiteY3127" fmla="*/ 1572745 h 6774426"/>
              <a:gd name="connsiteX3128" fmla="*/ 3897273 w 12093677"/>
              <a:gd name="connsiteY3128" fmla="*/ 1537927 h 6774426"/>
              <a:gd name="connsiteX3129" fmla="*/ 3862454 w 12093677"/>
              <a:gd name="connsiteY3129" fmla="*/ 1503108 h 6774426"/>
              <a:gd name="connsiteX3130" fmla="*/ 4032245 w 12093677"/>
              <a:gd name="connsiteY3130" fmla="*/ 1503108 h 6774426"/>
              <a:gd name="connsiteX3131" fmla="*/ 3997427 w 12093677"/>
              <a:gd name="connsiteY3131" fmla="*/ 1537927 h 6774426"/>
              <a:gd name="connsiteX3132" fmla="*/ 4032245 w 12093677"/>
              <a:gd name="connsiteY3132" fmla="*/ 1572745 h 6774426"/>
              <a:gd name="connsiteX3133" fmla="*/ 4067064 w 12093677"/>
              <a:gd name="connsiteY3133" fmla="*/ 1537927 h 6774426"/>
              <a:gd name="connsiteX3134" fmla="*/ 4032245 w 12093677"/>
              <a:gd name="connsiteY3134" fmla="*/ 1503108 h 6774426"/>
              <a:gd name="connsiteX3135" fmla="*/ 4626493 w 12093677"/>
              <a:gd name="connsiteY3135" fmla="*/ 1503108 h 6774426"/>
              <a:gd name="connsiteX3136" fmla="*/ 4591674 w 12093677"/>
              <a:gd name="connsiteY3136" fmla="*/ 1537927 h 6774426"/>
              <a:gd name="connsiteX3137" fmla="*/ 4626493 w 12093677"/>
              <a:gd name="connsiteY3137" fmla="*/ 1572745 h 6774426"/>
              <a:gd name="connsiteX3138" fmla="*/ 4661312 w 12093677"/>
              <a:gd name="connsiteY3138" fmla="*/ 1537927 h 6774426"/>
              <a:gd name="connsiteX3139" fmla="*/ 4626493 w 12093677"/>
              <a:gd name="connsiteY3139" fmla="*/ 1503108 h 6774426"/>
              <a:gd name="connsiteX3140" fmla="*/ 4711385 w 12093677"/>
              <a:gd name="connsiteY3140" fmla="*/ 1503108 h 6774426"/>
              <a:gd name="connsiteX3141" fmla="*/ 4676567 w 12093677"/>
              <a:gd name="connsiteY3141" fmla="*/ 1537927 h 6774426"/>
              <a:gd name="connsiteX3142" fmla="*/ 4711385 w 12093677"/>
              <a:gd name="connsiteY3142" fmla="*/ 1572745 h 6774426"/>
              <a:gd name="connsiteX3143" fmla="*/ 4746204 w 12093677"/>
              <a:gd name="connsiteY3143" fmla="*/ 1537927 h 6774426"/>
              <a:gd name="connsiteX3144" fmla="*/ 4711385 w 12093677"/>
              <a:gd name="connsiteY3144" fmla="*/ 1503108 h 6774426"/>
              <a:gd name="connsiteX3145" fmla="*/ 4796278 w 12093677"/>
              <a:gd name="connsiteY3145" fmla="*/ 1503108 h 6774426"/>
              <a:gd name="connsiteX3146" fmla="*/ 4761459 w 12093677"/>
              <a:gd name="connsiteY3146" fmla="*/ 1537927 h 6774426"/>
              <a:gd name="connsiteX3147" fmla="*/ 4796278 w 12093677"/>
              <a:gd name="connsiteY3147" fmla="*/ 1572745 h 6774426"/>
              <a:gd name="connsiteX3148" fmla="*/ 4831096 w 12093677"/>
              <a:gd name="connsiteY3148" fmla="*/ 1537927 h 6774426"/>
              <a:gd name="connsiteX3149" fmla="*/ 4796278 w 12093677"/>
              <a:gd name="connsiteY3149" fmla="*/ 1503108 h 6774426"/>
              <a:gd name="connsiteX3150" fmla="*/ 4881170 w 12093677"/>
              <a:gd name="connsiteY3150" fmla="*/ 1503108 h 6774426"/>
              <a:gd name="connsiteX3151" fmla="*/ 4846351 w 12093677"/>
              <a:gd name="connsiteY3151" fmla="*/ 1537927 h 6774426"/>
              <a:gd name="connsiteX3152" fmla="*/ 4881170 w 12093677"/>
              <a:gd name="connsiteY3152" fmla="*/ 1572745 h 6774426"/>
              <a:gd name="connsiteX3153" fmla="*/ 4915989 w 12093677"/>
              <a:gd name="connsiteY3153" fmla="*/ 1537927 h 6774426"/>
              <a:gd name="connsiteX3154" fmla="*/ 4881170 w 12093677"/>
              <a:gd name="connsiteY3154" fmla="*/ 1503108 h 6774426"/>
              <a:gd name="connsiteX3155" fmla="*/ 4966063 w 12093677"/>
              <a:gd name="connsiteY3155" fmla="*/ 1503108 h 6774426"/>
              <a:gd name="connsiteX3156" fmla="*/ 4931244 w 12093677"/>
              <a:gd name="connsiteY3156" fmla="*/ 1537927 h 6774426"/>
              <a:gd name="connsiteX3157" fmla="*/ 4966063 w 12093677"/>
              <a:gd name="connsiteY3157" fmla="*/ 1572745 h 6774426"/>
              <a:gd name="connsiteX3158" fmla="*/ 5000882 w 12093677"/>
              <a:gd name="connsiteY3158" fmla="*/ 1537927 h 6774426"/>
              <a:gd name="connsiteX3159" fmla="*/ 4966063 w 12093677"/>
              <a:gd name="connsiteY3159" fmla="*/ 1503108 h 6774426"/>
              <a:gd name="connsiteX3160" fmla="*/ 5050955 w 12093677"/>
              <a:gd name="connsiteY3160" fmla="*/ 1503108 h 6774426"/>
              <a:gd name="connsiteX3161" fmla="*/ 5016137 w 12093677"/>
              <a:gd name="connsiteY3161" fmla="*/ 1537927 h 6774426"/>
              <a:gd name="connsiteX3162" fmla="*/ 5050955 w 12093677"/>
              <a:gd name="connsiteY3162" fmla="*/ 1572745 h 6774426"/>
              <a:gd name="connsiteX3163" fmla="*/ 5085774 w 12093677"/>
              <a:gd name="connsiteY3163" fmla="*/ 1537927 h 6774426"/>
              <a:gd name="connsiteX3164" fmla="*/ 5050955 w 12093677"/>
              <a:gd name="connsiteY3164" fmla="*/ 1503108 h 6774426"/>
              <a:gd name="connsiteX3165" fmla="*/ 5135848 w 12093677"/>
              <a:gd name="connsiteY3165" fmla="*/ 1503108 h 6774426"/>
              <a:gd name="connsiteX3166" fmla="*/ 5101029 w 12093677"/>
              <a:gd name="connsiteY3166" fmla="*/ 1537927 h 6774426"/>
              <a:gd name="connsiteX3167" fmla="*/ 5135848 w 12093677"/>
              <a:gd name="connsiteY3167" fmla="*/ 1572745 h 6774426"/>
              <a:gd name="connsiteX3168" fmla="*/ 5170666 w 12093677"/>
              <a:gd name="connsiteY3168" fmla="*/ 1537927 h 6774426"/>
              <a:gd name="connsiteX3169" fmla="*/ 5135848 w 12093677"/>
              <a:gd name="connsiteY3169" fmla="*/ 1503108 h 6774426"/>
              <a:gd name="connsiteX3170" fmla="*/ 6409235 w 12093677"/>
              <a:gd name="connsiteY3170" fmla="*/ 1503108 h 6774426"/>
              <a:gd name="connsiteX3171" fmla="*/ 6374409 w 12093677"/>
              <a:gd name="connsiteY3171" fmla="*/ 1537927 h 6774426"/>
              <a:gd name="connsiteX3172" fmla="*/ 6409235 w 12093677"/>
              <a:gd name="connsiteY3172" fmla="*/ 1572745 h 6774426"/>
              <a:gd name="connsiteX3173" fmla="*/ 6444047 w 12093677"/>
              <a:gd name="connsiteY3173" fmla="*/ 1537927 h 6774426"/>
              <a:gd name="connsiteX3174" fmla="*/ 6409235 w 12093677"/>
              <a:gd name="connsiteY3174" fmla="*/ 1503108 h 6774426"/>
              <a:gd name="connsiteX3175" fmla="*/ 6494127 w 12093677"/>
              <a:gd name="connsiteY3175" fmla="*/ 1503108 h 6774426"/>
              <a:gd name="connsiteX3176" fmla="*/ 6459302 w 12093677"/>
              <a:gd name="connsiteY3176" fmla="*/ 1537927 h 6774426"/>
              <a:gd name="connsiteX3177" fmla="*/ 6494127 w 12093677"/>
              <a:gd name="connsiteY3177" fmla="*/ 1572745 h 6774426"/>
              <a:gd name="connsiteX3178" fmla="*/ 6528939 w 12093677"/>
              <a:gd name="connsiteY3178" fmla="*/ 1537927 h 6774426"/>
              <a:gd name="connsiteX3179" fmla="*/ 6494127 w 12093677"/>
              <a:gd name="connsiteY3179" fmla="*/ 1503108 h 6774426"/>
              <a:gd name="connsiteX3180" fmla="*/ 7003483 w 12093677"/>
              <a:gd name="connsiteY3180" fmla="*/ 1503108 h 6774426"/>
              <a:gd name="connsiteX3181" fmla="*/ 6968657 w 12093677"/>
              <a:gd name="connsiteY3181" fmla="*/ 1537927 h 6774426"/>
              <a:gd name="connsiteX3182" fmla="*/ 7003483 w 12093677"/>
              <a:gd name="connsiteY3182" fmla="*/ 1572745 h 6774426"/>
              <a:gd name="connsiteX3183" fmla="*/ 7038295 w 12093677"/>
              <a:gd name="connsiteY3183" fmla="*/ 1537927 h 6774426"/>
              <a:gd name="connsiteX3184" fmla="*/ 7003483 w 12093677"/>
              <a:gd name="connsiteY3184" fmla="*/ 1503108 h 6774426"/>
              <a:gd name="connsiteX3185" fmla="*/ 7343079 w 12093677"/>
              <a:gd name="connsiteY3185" fmla="*/ 1503108 h 6774426"/>
              <a:gd name="connsiteX3186" fmla="*/ 7308253 w 12093677"/>
              <a:gd name="connsiteY3186" fmla="*/ 1537927 h 6774426"/>
              <a:gd name="connsiteX3187" fmla="*/ 7343079 w 12093677"/>
              <a:gd name="connsiteY3187" fmla="*/ 1572745 h 6774426"/>
              <a:gd name="connsiteX3188" fmla="*/ 7377891 w 12093677"/>
              <a:gd name="connsiteY3188" fmla="*/ 1537927 h 6774426"/>
              <a:gd name="connsiteX3189" fmla="*/ 7343079 w 12093677"/>
              <a:gd name="connsiteY3189" fmla="*/ 1503108 h 6774426"/>
              <a:gd name="connsiteX3190" fmla="*/ 7427971 w 12093677"/>
              <a:gd name="connsiteY3190" fmla="*/ 1503108 h 6774426"/>
              <a:gd name="connsiteX3191" fmla="*/ 7393146 w 12093677"/>
              <a:gd name="connsiteY3191" fmla="*/ 1537927 h 6774426"/>
              <a:gd name="connsiteX3192" fmla="*/ 7427971 w 12093677"/>
              <a:gd name="connsiteY3192" fmla="*/ 1572745 h 6774426"/>
              <a:gd name="connsiteX3193" fmla="*/ 7462783 w 12093677"/>
              <a:gd name="connsiteY3193" fmla="*/ 1537927 h 6774426"/>
              <a:gd name="connsiteX3194" fmla="*/ 7427971 w 12093677"/>
              <a:gd name="connsiteY3194" fmla="*/ 1503108 h 6774426"/>
              <a:gd name="connsiteX3195" fmla="*/ 7597755 w 12093677"/>
              <a:gd name="connsiteY3195" fmla="*/ 1503108 h 6774426"/>
              <a:gd name="connsiteX3196" fmla="*/ 7562930 w 12093677"/>
              <a:gd name="connsiteY3196" fmla="*/ 1537927 h 6774426"/>
              <a:gd name="connsiteX3197" fmla="*/ 7597755 w 12093677"/>
              <a:gd name="connsiteY3197" fmla="*/ 1572745 h 6774426"/>
              <a:gd name="connsiteX3198" fmla="*/ 7632568 w 12093677"/>
              <a:gd name="connsiteY3198" fmla="*/ 1537927 h 6774426"/>
              <a:gd name="connsiteX3199" fmla="*/ 7597755 w 12093677"/>
              <a:gd name="connsiteY3199" fmla="*/ 1503108 h 6774426"/>
              <a:gd name="connsiteX3200" fmla="*/ 7682649 w 12093677"/>
              <a:gd name="connsiteY3200" fmla="*/ 1503108 h 6774426"/>
              <a:gd name="connsiteX3201" fmla="*/ 7647823 w 12093677"/>
              <a:gd name="connsiteY3201" fmla="*/ 1537927 h 6774426"/>
              <a:gd name="connsiteX3202" fmla="*/ 7682649 w 12093677"/>
              <a:gd name="connsiteY3202" fmla="*/ 1572745 h 6774426"/>
              <a:gd name="connsiteX3203" fmla="*/ 7717461 w 12093677"/>
              <a:gd name="connsiteY3203" fmla="*/ 1537927 h 6774426"/>
              <a:gd name="connsiteX3204" fmla="*/ 7682649 w 12093677"/>
              <a:gd name="connsiteY3204" fmla="*/ 1503108 h 6774426"/>
              <a:gd name="connsiteX3205" fmla="*/ 7852433 w 12093677"/>
              <a:gd name="connsiteY3205" fmla="*/ 1503108 h 6774426"/>
              <a:gd name="connsiteX3206" fmla="*/ 7817608 w 12093677"/>
              <a:gd name="connsiteY3206" fmla="*/ 1537927 h 6774426"/>
              <a:gd name="connsiteX3207" fmla="*/ 7852433 w 12093677"/>
              <a:gd name="connsiteY3207" fmla="*/ 1572745 h 6774426"/>
              <a:gd name="connsiteX3208" fmla="*/ 7887245 w 12093677"/>
              <a:gd name="connsiteY3208" fmla="*/ 1537927 h 6774426"/>
              <a:gd name="connsiteX3209" fmla="*/ 7852433 w 12093677"/>
              <a:gd name="connsiteY3209" fmla="*/ 1503108 h 6774426"/>
              <a:gd name="connsiteX3210" fmla="*/ 7937325 w 12093677"/>
              <a:gd name="connsiteY3210" fmla="*/ 1503108 h 6774426"/>
              <a:gd name="connsiteX3211" fmla="*/ 7902500 w 12093677"/>
              <a:gd name="connsiteY3211" fmla="*/ 1537927 h 6774426"/>
              <a:gd name="connsiteX3212" fmla="*/ 7937325 w 12093677"/>
              <a:gd name="connsiteY3212" fmla="*/ 1572745 h 6774426"/>
              <a:gd name="connsiteX3213" fmla="*/ 7972138 w 12093677"/>
              <a:gd name="connsiteY3213" fmla="*/ 1537927 h 6774426"/>
              <a:gd name="connsiteX3214" fmla="*/ 7937325 w 12093677"/>
              <a:gd name="connsiteY3214" fmla="*/ 1503108 h 6774426"/>
              <a:gd name="connsiteX3215" fmla="*/ 8022219 w 12093677"/>
              <a:gd name="connsiteY3215" fmla="*/ 1503108 h 6774426"/>
              <a:gd name="connsiteX3216" fmla="*/ 7987393 w 12093677"/>
              <a:gd name="connsiteY3216" fmla="*/ 1537927 h 6774426"/>
              <a:gd name="connsiteX3217" fmla="*/ 8022219 w 12093677"/>
              <a:gd name="connsiteY3217" fmla="*/ 1572745 h 6774426"/>
              <a:gd name="connsiteX3218" fmla="*/ 8057031 w 12093677"/>
              <a:gd name="connsiteY3218" fmla="*/ 1537927 h 6774426"/>
              <a:gd name="connsiteX3219" fmla="*/ 8022219 w 12093677"/>
              <a:gd name="connsiteY3219" fmla="*/ 1503108 h 6774426"/>
              <a:gd name="connsiteX3220" fmla="*/ 8107111 w 12093677"/>
              <a:gd name="connsiteY3220" fmla="*/ 1503108 h 6774426"/>
              <a:gd name="connsiteX3221" fmla="*/ 8072286 w 12093677"/>
              <a:gd name="connsiteY3221" fmla="*/ 1537927 h 6774426"/>
              <a:gd name="connsiteX3222" fmla="*/ 8107111 w 12093677"/>
              <a:gd name="connsiteY3222" fmla="*/ 1572745 h 6774426"/>
              <a:gd name="connsiteX3223" fmla="*/ 8141923 w 12093677"/>
              <a:gd name="connsiteY3223" fmla="*/ 1537927 h 6774426"/>
              <a:gd name="connsiteX3224" fmla="*/ 8107111 w 12093677"/>
              <a:gd name="connsiteY3224" fmla="*/ 1503108 h 6774426"/>
              <a:gd name="connsiteX3225" fmla="*/ 8192003 w 12093677"/>
              <a:gd name="connsiteY3225" fmla="*/ 1503108 h 6774426"/>
              <a:gd name="connsiteX3226" fmla="*/ 8157178 w 12093677"/>
              <a:gd name="connsiteY3226" fmla="*/ 1537927 h 6774426"/>
              <a:gd name="connsiteX3227" fmla="*/ 8192003 w 12093677"/>
              <a:gd name="connsiteY3227" fmla="*/ 1572745 h 6774426"/>
              <a:gd name="connsiteX3228" fmla="*/ 8226815 w 12093677"/>
              <a:gd name="connsiteY3228" fmla="*/ 1537927 h 6774426"/>
              <a:gd name="connsiteX3229" fmla="*/ 8192003 w 12093677"/>
              <a:gd name="connsiteY3229" fmla="*/ 1503108 h 6774426"/>
              <a:gd name="connsiteX3230" fmla="*/ 8276895 w 12093677"/>
              <a:gd name="connsiteY3230" fmla="*/ 1503108 h 6774426"/>
              <a:gd name="connsiteX3231" fmla="*/ 8242070 w 12093677"/>
              <a:gd name="connsiteY3231" fmla="*/ 1537927 h 6774426"/>
              <a:gd name="connsiteX3232" fmla="*/ 8276895 w 12093677"/>
              <a:gd name="connsiteY3232" fmla="*/ 1572745 h 6774426"/>
              <a:gd name="connsiteX3233" fmla="*/ 8311708 w 12093677"/>
              <a:gd name="connsiteY3233" fmla="*/ 1537927 h 6774426"/>
              <a:gd name="connsiteX3234" fmla="*/ 8276895 w 12093677"/>
              <a:gd name="connsiteY3234" fmla="*/ 1503108 h 6774426"/>
              <a:gd name="connsiteX3235" fmla="*/ 8361789 w 12093677"/>
              <a:gd name="connsiteY3235" fmla="*/ 1503108 h 6774426"/>
              <a:gd name="connsiteX3236" fmla="*/ 8326963 w 12093677"/>
              <a:gd name="connsiteY3236" fmla="*/ 1537927 h 6774426"/>
              <a:gd name="connsiteX3237" fmla="*/ 8361789 w 12093677"/>
              <a:gd name="connsiteY3237" fmla="*/ 1572745 h 6774426"/>
              <a:gd name="connsiteX3238" fmla="*/ 8396601 w 12093677"/>
              <a:gd name="connsiteY3238" fmla="*/ 1537927 h 6774426"/>
              <a:gd name="connsiteX3239" fmla="*/ 8361789 w 12093677"/>
              <a:gd name="connsiteY3239" fmla="*/ 1503108 h 6774426"/>
              <a:gd name="connsiteX3240" fmla="*/ 8446681 w 12093677"/>
              <a:gd name="connsiteY3240" fmla="*/ 1503108 h 6774426"/>
              <a:gd name="connsiteX3241" fmla="*/ 8411856 w 12093677"/>
              <a:gd name="connsiteY3241" fmla="*/ 1537927 h 6774426"/>
              <a:gd name="connsiteX3242" fmla="*/ 8446681 w 12093677"/>
              <a:gd name="connsiteY3242" fmla="*/ 1572745 h 6774426"/>
              <a:gd name="connsiteX3243" fmla="*/ 8481493 w 12093677"/>
              <a:gd name="connsiteY3243" fmla="*/ 1537927 h 6774426"/>
              <a:gd name="connsiteX3244" fmla="*/ 8446681 w 12093677"/>
              <a:gd name="connsiteY3244" fmla="*/ 1503108 h 6774426"/>
              <a:gd name="connsiteX3245" fmla="*/ 8531573 w 12093677"/>
              <a:gd name="connsiteY3245" fmla="*/ 1503108 h 6774426"/>
              <a:gd name="connsiteX3246" fmla="*/ 8496748 w 12093677"/>
              <a:gd name="connsiteY3246" fmla="*/ 1537927 h 6774426"/>
              <a:gd name="connsiteX3247" fmla="*/ 8531573 w 12093677"/>
              <a:gd name="connsiteY3247" fmla="*/ 1572745 h 6774426"/>
              <a:gd name="connsiteX3248" fmla="*/ 8566385 w 12093677"/>
              <a:gd name="connsiteY3248" fmla="*/ 1537927 h 6774426"/>
              <a:gd name="connsiteX3249" fmla="*/ 8531573 w 12093677"/>
              <a:gd name="connsiteY3249" fmla="*/ 1503108 h 6774426"/>
              <a:gd name="connsiteX3250" fmla="*/ 8616465 w 12093677"/>
              <a:gd name="connsiteY3250" fmla="*/ 1503108 h 6774426"/>
              <a:gd name="connsiteX3251" fmla="*/ 8581640 w 12093677"/>
              <a:gd name="connsiteY3251" fmla="*/ 1537927 h 6774426"/>
              <a:gd name="connsiteX3252" fmla="*/ 8616465 w 12093677"/>
              <a:gd name="connsiteY3252" fmla="*/ 1572745 h 6774426"/>
              <a:gd name="connsiteX3253" fmla="*/ 8651278 w 12093677"/>
              <a:gd name="connsiteY3253" fmla="*/ 1537927 h 6774426"/>
              <a:gd name="connsiteX3254" fmla="*/ 8616465 w 12093677"/>
              <a:gd name="connsiteY3254" fmla="*/ 1503108 h 6774426"/>
              <a:gd name="connsiteX3255" fmla="*/ 8701358 w 12093677"/>
              <a:gd name="connsiteY3255" fmla="*/ 1503108 h 6774426"/>
              <a:gd name="connsiteX3256" fmla="*/ 8666532 w 12093677"/>
              <a:gd name="connsiteY3256" fmla="*/ 1537927 h 6774426"/>
              <a:gd name="connsiteX3257" fmla="*/ 8701358 w 12093677"/>
              <a:gd name="connsiteY3257" fmla="*/ 1572745 h 6774426"/>
              <a:gd name="connsiteX3258" fmla="*/ 8736170 w 12093677"/>
              <a:gd name="connsiteY3258" fmla="*/ 1537927 h 6774426"/>
              <a:gd name="connsiteX3259" fmla="*/ 8701358 w 12093677"/>
              <a:gd name="connsiteY3259" fmla="*/ 1503108 h 6774426"/>
              <a:gd name="connsiteX3260" fmla="*/ 8786251 w 12093677"/>
              <a:gd name="connsiteY3260" fmla="*/ 1503108 h 6774426"/>
              <a:gd name="connsiteX3261" fmla="*/ 8751426 w 12093677"/>
              <a:gd name="connsiteY3261" fmla="*/ 1537927 h 6774426"/>
              <a:gd name="connsiteX3262" fmla="*/ 8786251 w 12093677"/>
              <a:gd name="connsiteY3262" fmla="*/ 1572745 h 6774426"/>
              <a:gd name="connsiteX3263" fmla="*/ 8821063 w 12093677"/>
              <a:gd name="connsiteY3263" fmla="*/ 1537927 h 6774426"/>
              <a:gd name="connsiteX3264" fmla="*/ 8786251 w 12093677"/>
              <a:gd name="connsiteY3264" fmla="*/ 1503108 h 6774426"/>
              <a:gd name="connsiteX3265" fmla="*/ 8871143 w 12093677"/>
              <a:gd name="connsiteY3265" fmla="*/ 1503108 h 6774426"/>
              <a:gd name="connsiteX3266" fmla="*/ 8836318 w 12093677"/>
              <a:gd name="connsiteY3266" fmla="*/ 1537927 h 6774426"/>
              <a:gd name="connsiteX3267" fmla="*/ 8871143 w 12093677"/>
              <a:gd name="connsiteY3267" fmla="*/ 1572745 h 6774426"/>
              <a:gd name="connsiteX3268" fmla="*/ 8905955 w 12093677"/>
              <a:gd name="connsiteY3268" fmla="*/ 1537927 h 6774426"/>
              <a:gd name="connsiteX3269" fmla="*/ 8871143 w 12093677"/>
              <a:gd name="connsiteY3269" fmla="*/ 1503108 h 6774426"/>
              <a:gd name="connsiteX3270" fmla="*/ 8956035 w 12093677"/>
              <a:gd name="connsiteY3270" fmla="*/ 1503108 h 6774426"/>
              <a:gd name="connsiteX3271" fmla="*/ 8921210 w 12093677"/>
              <a:gd name="connsiteY3271" fmla="*/ 1537927 h 6774426"/>
              <a:gd name="connsiteX3272" fmla="*/ 8956035 w 12093677"/>
              <a:gd name="connsiteY3272" fmla="*/ 1572745 h 6774426"/>
              <a:gd name="connsiteX3273" fmla="*/ 8990848 w 12093677"/>
              <a:gd name="connsiteY3273" fmla="*/ 1537927 h 6774426"/>
              <a:gd name="connsiteX3274" fmla="*/ 8956035 w 12093677"/>
              <a:gd name="connsiteY3274" fmla="*/ 1503108 h 6774426"/>
              <a:gd name="connsiteX3275" fmla="*/ 9040928 w 12093677"/>
              <a:gd name="connsiteY3275" fmla="*/ 1503108 h 6774426"/>
              <a:gd name="connsiteX3276" fmla="*/ 9006102 w 12093677"/>
              <a:gd name="connsiteY3276" fmla="*/ 1537927 h 6774426"/>
              <a:gd name="connsiteX3277" fmla="*/ 9040928 w 12093677"/>
              <a:gd name="connsiteY3277" fmla="*/ 1572745 h 6774426"/>
              <a:gd name="connsiteX3278" fmla="*/ 9075740 w 12093677"/>
              <a:gd name="connsiteY3278" fmla="*/ 1537927 h 6774426"/>
              <a:gd name="connsiteX3279" fmla="*/ 9040928 w 12093677"/>
              <a:gd name="connsiteY3279" fmla="*/ 1503108 h 6774426"/>
              <a:gd name="connsiteX3280" fmla="*/ 9125821 w 12093677"/>
              <a:gd name="connsiteY3280" fmla="*/ 1503108 h 6774426"/>
              <a:gd name="connsiteX3281" fmla="*/ 9090996 w 12093677"/>
              <a:gd name="connsiteY3281" fmla="*/ 1537927 h 6774426"/>
              <a:gd name="connsiteX3282" fmla="*/ 9125821 w 12093677"/>
              <a:gd name="connsiteY3282" fmla="*/ 1572745 h 6774426"/>
              <a:gd name="connsiteX3283" fmla="*/ 9160633 w 12093677"/>
              <a:gd name="connsiteY3283" fmla="*/ 1537927 h 6774426"/>
              <a:gd name="connsiteX3284" fmla="*/ 9125821 w 12093677"/>
              <a:gd name="connsiteY3284" fmla="*/ 1503108 h 6774426"/>
              <a:gd name="connsiteX3285" fmla="*/ 9210713 w 12093677"/>
              <a:gd name="connsiteY3285" fmla="*/ 1503108 h 6774426"/>
              <a:gd name="connsiteX3286" fmla="*/ 9175888 w 12093677"/>
              <a:gd name="connsiteY3286" fmla="*/ 1537927 h 6774426"/>
              <a:gd name="connsiteX3287" fmla="*/ 9210713 w 12093677"/>
              <a:gd name="connsiteY3287" fmla="*/ 1572745 h 6774426"/>
              <a:gd name="connsiteX3288" fmla="*/ 9245525 w 12093677"/>
              <a:gd name="connsiteY3288" fmla="*/ 1537927 h 6774426"/>
              <a:gd name="connsiteX3289" fmla="*/ 9210713 w 12093677"/>
              <a:gd name="connsiteY3289" fmla="*/ 1503108 h 6774426"/>
              <a:gd name="connsiteX3290" fmla="*/ 9295605 w 12093677"/>
              <a:gd name="connsiteY3290" fmla="*/ 1503108 h 6774426"/>
              <a:gd name="connsiteX3291" fmla="*/ 9260780 w 12093677"/>
              <a:gd name="connsiteY3291" fmla="*/ 1537927 h 6774426"/>
              <a:gd name="connsiteX3292" fmla="*/ 9295605 w 12093677"/>
              <a:gd name="connsiteY3292" fmla="*/ 1572745 h 6774426"/>
              <a:gd name="connsiteX3293" fmla="*/ 9330418 w 12093677"/>
              <a:gd name="connsiteY3293" fmla="*/ 1537927 h 6774426"/>
              <a:gd name="connsiteX3294" fmla="*/ 9295605 w 12093677"/>
              <a:gd name="connsiteY3294" fmla="*/ 1503108 h 6774426"/>
              <a:gd name="connsiteX3295" fmla="*/ 9380498 w 12093677"/>
              <a:gd name="connsiteY3295" fmla="*/ 1503108 h 6774426"/>
              <a:gd name="connsiteX3296" fmla="*/ 9345672 w 12093677"/>
              <a:gd name="connsiteY3296" fmla="*/ 1537927 h 6774426"/>
              <a:gd name="connsiteX3297" fmla="*/ 9380498 w 12093677"/>
              <a:gd name="connsiteY3297" fmla="*/ 1572745 h 6774426"/>
              <a:gd name="connsiteX3298" fmla="*/ 9415310 w 12093677"/>
              <a:gd name="connsiteY3298" fmla="*/ 1537927 h 6774426"/>
              <a:gd name="connsiteX3299" fmla="*/ 9380498 w 12093677"/>
              <a:gd name="connsiteY3299" fmla="*/ 1503108 h 6774426"/>
              <a:gd name="connsiteX3300" fmla="*/ 9465391 w 12093677"/>
              <a:gd name="connsiteY3300" fmla="*/ 1503108 h 6774426"/>
              <a:gd name="connsiteX3301" fmla="*/ 9430566 w 12093677"/>
              <a:gd name="connsiteY3301" fmla="*/ 1537927 h 6774426"/>
              <a:gd name="connsiteX3302" fmla="*/ 9465391 w 12093677"/>
              <a:gd name="connsiteY3302" fmla="*/ 1572745 h 6774426"/>
              <a:gd name="connsiteX3303" fmla="*/ 9500203 w 12093677"/>
              <a:gd name="connsiteY3303" fmla="*/ 1537927 h 6774426"/>
              <a:gd name="connsiteX3304" fmla="*/ 9465391 w 12093677"/>
              <a:gd name="connsiteY3304" fmla="*/ 1503108 h 6774426"/>
              <a:gd name="connsiteX3305" fmla="*/ 9550283 w 12093677"/>
              <a:gd name="connsiteY3305" fmla="*/ 1503108 h 6774426"/>
              <a:gd name="connsiteX3306" fmla="*/ 9515458 w 12093677"/>
              <a:gd name="connsiteY3306" fmla="*/ 1537927 h 6774426"/>
              <a:gd name="connsiteX3307" fmla="*/ 9550283 w 12093677"/>
              <a:gd name="connsiteY3307" fmla="*/ 1572745 h 6774426"/>
              <a:gd name="connsiteX3308" fmla="*/ 9585095 w 12093677"/>
              <a:gd name="connsiteY3308" fmla="*/ 1537927 h 6774426"/>
              <a:gd name="connsiteX3309" fmla="*/ 9550283 w 12093677"/>
              <a:gd name="connsiteY3309" fmla="*/ 1503108 h 6774426"/>
              <a:gd name="connsiteX3310" fmla="*/ 9635175 w 12093677"/>
              <a:gd name="connsiteY3310" fmla="*/ 1503108 h 6774426"/>
              <a:gd name="connsiteX3311" fmla="*/ 9600350 w 12093677"/>
              <a:gd name="connsiteY3311" fmla="*/ 1537927 h 6774426"/>
              <a:gd name="connsiteX3312" fmla="*/ 9635175 w 12093677"/>
              <a:gd name="connsiteY3312" fmla="*/ 1572745 h 6774426"/>
              <a:gd name="connsiteX3313" fmla="*/ 9669988 w 12093677"/>
              <a:gd name="connsiteY3313" fmla="*/ 1537927 h 6774426"/>
              <a:gd name="connsiteX3314" fmla="*/ 9635175 w 12093677"/>
              <a:gd name="connsiteY3314" fmla="*/ 1503108 h 6774426"/>
              <a:gd name="connsiteX3315" fmla="*/ 9720068 w 12093677"/>
              <a:gd name="connsiteY3315" fmla="*/ 1503108 h 6774426"/>
              <a:gd name="connsiteX3316" fmla="*/ 9685242 w 12093677"/>
              <a:gd name="connsiteY3316" fmla="*/ 1537927 h 6774426"/>
              <a:gd name="connsiteX3317" fmla="*/ 9720068 w 12093677"/>
              <a:gd name="connsiteY3317" fmla="*/ 1572745 h 6774426"/>
              <a:gd name="connsiteX3318" fmla="*/ 9754880 w 12093677"/>
              <a:gd name="connsiteY3318" fmla="*/ 1537927 h 6774426"/>
              <a:gd name="connsiteX3319" fmla="*/ 9720068 w 12093677"/>
              <a:gd name="connsiteY3319" fmla="*/ 1503108 h 6774426"/>
              <a:gd name="connsiteX3320" fmla="*/ 9804961 w 12093677"/>
              <a:gd name="connsiteY3320" fmla="*/ 1503108 h 6774426"/>
              <a:gd name="connsiteX3321" fmla="*/ 9770136 w 12093677"/>
              <a:gd name="connsiteY3321" fmla="*/ 1537927 h 6774426"/>
              <a:gd name="connsiteX3322" fmla="*/ 9804961 w 12093677"/>
              <a:gd name="connsiteY3322" fmla="*/ 1572745 h 6774426"/>
              <a:gd name="connsiteX3323" fmla="*/ 9839773 w 12093677"/>
              <a:gd name="connsiteY3323" fmla="*/ 1537927 h 6774426"/>
              <a:gd name="connsiteX3324" fmla="*/ 9804961 w 12093677"/>
              <a:gd name="connsiteY3324" fmla="*/ 1503108 h 6774426"/>
              <a:gd name="connsiteX3325" fmla="*/ 9889853 w 12093677"/>
              <a:gd name="connsiteY3325" fmla="*/ 1503108 h 6774426"/>
              <a:gd name="connsiteX3326" fmla="*/ 9855028 w 12093677"/>
              <a:gd name="connsiteY3326" fmla="*/ 1537927 h 6774426"/>
              <a:gd name="connsiteX3327" fmla="*/ 9889853 w 12093677"/>
              <a:gd name="connsiteY3327" fmla="*/ 1572745 h 6774426"/>
              <a:gd name="connsiteX3328" fmla="*/ 9924665 w 12093677"/>
              <a:gd name="connsiteY3328" fmla="*/ 1537927 h 6774426"/>
              <a:gd name="connsiteX3329" fmla="*/ 9889853 w 12093677"/>
              <a:gd name="connsiteY3329" fmla="*/ 1503108 h 6774426"/>
              <a:gd name="connsiteX3330" fmla="*/ 9974745 w 12093677"/>
              <a:gd name="connsiteY3330" fmla="*/ 1503108 h 6774426"/>
              <a:gd name="connsiteX3331" fmla="*/ 9939920 w 12093677"/>
              <a:gd name="connsiteY3331" fmla="*/ 1537927 h 6774426"/>
              <a:gd name="connsiteX3332" fmla="*/ 9974745 w 12093677"/>
              <a:gd name="connsiteY3332" fmla="*/ 1572745 h 6774426"/>
              <a:gd name="connsiteX3333" fmla="*/ 10009558 w 12093677"/>
              <a:gd name="connsiteY3333" fmla="*/ 1537927 h 6774426"/>
              <a:gd name="connsiteX3334" fmla="*/ 9974745 w 12093677"/>
              <a:gd name="connsiteY3334" fmla="*/ 1503108 h 6774426"/>
              <a:gd name="connsiteX3335" fmla="*/ 10229423 w 12093677"/>
              <a:gd name="connsiteY3335" fmla="*/ 1503108 h 6774426"/>
              <a:gd name="connsiteX3336" fmla="*/ 10194598 w 12093677"/>
              <a:gd name="connsiteY3336" fmla="*/ 1537927 h 6774426"/>
              <a:gd name="connsiteX3337" fmla="*/ 10229423 w 12093677"/>
              <a:gd name="connsiteY3337" fmla="*/ 1572745 h 6774426"/>
              <a:gd name="connsiteX3338" fmla="*/ 10264235 w 12093677"/>
              <a:gd name="connsiteY3338" fmla="*/ 1537927 h 6774426"/>
              <a:gd name="connsiteX3339" fmla="*/ 10229423 w 12093677"/>
              <a:gd name="connsiteY3339" fmla="*/ 1503108 h 6774426"/>
              <a:gd name="connsiteX3340" fmla="*/ 1400579 w 12093677"/>
              <a:gd name="connsiteY3340" fmla="*/ 1587968 h 6774426"/>
              <a:gd name="connsiteX3341" fmla="*/ 1365760 w 12093677"/>
              <a:gd name="connsiteY3341" fmla="*/ 1622786 h 6774426"/>
              <a:gd name="connsiteX3342" fmla="*/ 1400579 w 12093677"/>
              <a:gd name="connsiteY3342" fmla="*/ 1657605 h 6774426"/>
              <a:gd name="connsiteX3343" fmla="*/ 1435397 w 12093677"/>
              <a:gd name="connsiteY3343" fmla="*/ 1622786 h 6774426"/>
              <a:gd name="connsiteX3344" fmla="*/ 1400579 w 12093677"/>
              <a:gd name="connsiteY3344" fmla="*/ 1587968 h 6774426"/>
              <a:gd name="connsiteX3345" fmla="*/ 1485471 w 12093677"/>
              <a:gd name="connsiteY3345" fmla="*/ 1587968 h 6774426"/>
              <a:gd name="connsiteX3346" fmla="*/ 1450652 w 12093677"/>
              <a:gd name="connsiteY3346" fmla="*/ 1622786 h 6774426"/>
              <a:gd name="connsiteX3347" fmla="*/ 1485471 w 12093677"/>
              <a:gd name="connsiteY3347" fmla="*/ 1657605 h 6774426"/>
              <a:gd name="connsiteX3348" fmla="*/ 1520290 w 12093677"/>
              <a:gd name="connsiteY3348" fmla="*/ 1622786 h 6774426"/>
              <a:gd name="connsiteX3349" fmla="*/ 1485471 w 12093677"/>
              <a:gd name="connsiteY3349" fmla="*/ 1587968 h 6774426"/>
              <a:gd name="connsiteX3350" fmla="*/ 1570363 w 12093677"/>
              <a:gd name="connsiteY3350" fmla="*/ 1587968 h 6774426"/>
              <a:gd name="connsiteX3351" fmla="*/ 1535544 w 12093677"/>
              <a:gd name="connsiteY3351" fmla="*/ 1622786 h 6774426"/>
              <a:gd name="connsiteX3352" fmla="*/ 1570363 w 12093677"/>
              <a:gd name="connsiteY3352" fmla="*/ 1657605 h 6774426"/>
              <a:gd name="connsiteX3353" fmla="*/ 1605182 w 12093677"/>
              <a:gd name="connsiteY3353" fmla="*/ 1622786 h 6774426"/>
              <a:gd name="connsiteX3354" fmla="*/ 1570363 w 12093677"/>
              <a:gd name="connsiteY3354" fmla="*/ 1587968 h 6774426"/>
              <a:gd name="connsiteX3355" fmla="*/ 1655255 w 12093677"/>
              <a:gd name="connsiteY3355" fmla="*/ 1587968 h 6774426"/>
              <a:gd name="connsiteX3356" fmla="*/ 1620437 w 12093677"/>
              <a:gd name="connsiteY3356" fmla="*/ 1622786 h 6774426"/>
              <a:gd name="connsiteX3357" fmla="*/ 1655255 w 12093677"/>
              <a:gd name="connsiteY3357" fmla="*/ 1657605 h 6774426"/>
              <a:gd name="connsiteX3358" fmla="*/ 1690074 w 12093677"/>
              <a:gd name="connsiteY3358" fmla="*/ 1622786 h 6774426"/>
              <a:gd name="connsiteX3359" fmla="*/ 1655255 w 12093677"/>
              <a:gd name="connsiteY3359" fmla="*/ 1587968 h 6774426"/>
              <a:gd name="connsiteX3360" fmla="*/ 1740149 w 12093677"/>
              <a:gd name="connsiteY3360" fmla="*/ 1587968 h 6774426"/>
              <a:gd name="connsiteX3361" fmla="*/ 1705330 w 12093677"/>
              <a:gd name="connsiteY3361" fmla="*/ 1622786 h 6774426"/>
              <a:gd name="connsiteX3362" fmla="*/ 1740149 w 12093677"/>
              <a:gd name="connsiteY3362" fmla="*/ 1657605 h 6774426"/>
              <a:gd name="connsiteX3363" fmla="*/ 1774967 w 12093677"/>
              <a:gd name="connsiteY3363" fmla="*/ 1622786 h 6774426"/>
              <a:gd name="connsiteX3364" fmla="*/ 1740149 w 12093677"/>
              <a:gd name="connsiteY3364" fmla="*/ 1587968 h 6774426"/>
              <a:gd name="connsiteX3365" fmla="*/ 1909933 w 12093677"/>
              <a:gd name="connsiteY3365" fmla="*/ 1587968 h 6774426"/>
              <a:gd name="connsiteX3366" fmla="*/ 1875114 w 12093677"/>
              <a:gd name="connsiteY3366" fmla="*/ 1622786 h 6774426"/>
              <a:gd name="connsiteX3367" fmla="*/ 1909933 w 12093677"/>
              <a:gd name="connsiteY3367" fmla="*/ 1657605 h 6774426"/>
              <a:gd name="connsiteX3368" fmla="*/ 1944752 w 12093677"/>
              <a:gd name="connsiteY3368" fmla="*/ 1622786 h 6774426"/>
              <a:gd name="connsiteX3369" fmla="*/ 1909933 w 12093677"/>
              <a:gd name="connsiteY3369" fmla="*/ 1587968 h 6774426"/>
              <a:gd name="connsiteX3370" fmla="*/ 1994825 w 12093677"/>
              <a:gd name="connsiteY3370" fmla="*/ 1587968 h 6774426"/>
              <a:gd name="connsiteX3371" fmla="*/ 1960007 w 12093677"/>
              <a:gd name="connsiteY3371" fmla="*/ 1622786 h 6774426"/>
              <a:gd name="connsiteX3372" fmla="*/ 1994825 w 12093677"/>
              <a:gd name="connsiteY3372" fmla="*/ 1657605 h 6774426"/>
              <a:gd name="connsiteX3373" fmla="*/ 2029644 w 12093677"/>
              <a:gd name="connsiteY3373" fmla="*/ 1622786 h 6774426"/>
              <a:gd name="connsiteX3374" fmla="*/ 1994825 w 12093677"/>
              <a:gd name="connsiteY3374" fmla="*/ 1587968 h 6774426"/>
              <a:gd name="connsiteX3375" fmla="*/ 2079719 w 12093677"/>
              <a:gd name="connsiteY3375" fmla="*/ 1587968 h 6774426"/>
              <a:gd name="connsiteX3376" fmla="*/ 2044900 w 12093677"/>
              <a:gd name="connsiteY3376" fmla="*/ 1622786 h 6774426"/>
              <a:gd name="connsiteX3377" fmla="*/ 2079719 w 12093677"/>
              <a:gd name="connsiteY3377" fmla="*/ 1657605 h 6774426"/>
              <a:gd name="connsiteX3378" fmla="*/ 2114537 w 12093677"/>
              <a:gd name="connsiteY3378" fmla="*/ 1622786 h 6774426"/>
              <a:gd name="connsiteX3379" fmla="*/ 2079719 w 12093677"/>
              <a:gd name="connsiteY3379" fmla="*/ 1587968 h 6774426"/>
              <a:gd name="connsiteX3380" fmla="*/ 2164611 w 12093677"/>
              <a:gd name="connsiteY3380" fmla="*/ 1587968 h 6774426"/>
              <a:gd name="connsiteX3381" fmla="*/ 2129792 w 12093677"/>
              <a:gd name="connsiteY3381" fmla="*/ 1622786 h 6774426"/>
              <a:gd name="connsiteX3382" fmla="*/ 2164611 w 12093677"/>
              <a:gd name="connsiteY3382" fmla="*/ 1657605 h 6774426"/>
              <a:gd name="connsiteX3383" fmla="*/ 2199430 w 12093677"/>
              <a:gd name="connsiteY3383" fmla="*/ 1622786 h 6774426"/>
              <a:gd name="connsiteX3384" fmla="*/ 2164611 w 12093677"/>
              <a:gd name="connsiteY3384" fmla="*/ 1587968 h 6774426"/>
              <a:gd name="connsiteX3385" fmla="*/ 2249497 w 12093677"/>
              <a:gd name="connsiteY3385" fmla="*/ 1587968 h 6774426"/>
              <a:gd name="connsiteX3386" fmla="*/ 2214678 w 12093677"/>
              <a:gd name="connsiteY3386" fmla="*/ 1622786 h 6774426"/>
              <a:gd name="connsiteX3387" fmla="*/ 2249497 w 12093677"/>
              <a:gd name="connsiteY3387" fmla="*/ 1657605 h 6774426"/>
              <a:gd name="connsiteX3388" fmla="*/ 2284316 w 12093677"/>
              <a:gd name="connsiteY3388" fmla="*/ 1622786 h 6774426"/>
              <a:gd name="connsiteX3389" fmla="*/ 2249497 w 12093677"/>
              <a:gd name="connsiteY3389" fmla="*/ 1587968 h 6774426"/>
              <a:gd name="connsiteX3390" fmla="*/ 2334389 w 12093677"/>
              <a:gd name="connsiteY3390" fmla="*/ 1587968 h 6774426"/>
              <a:gd name="connsiteX3391" fmla="*/ 2299570 w 12093677"/>
              <a:gd name="connsiteY3391" fmla="*/ 1622786 h 6774426"/>
              <a:gd name="connsiteX3392" fmla="*/ 2334389 w 12093677"/>
              <a:gd name="connsiteY3392" fmla="*/ 1657605 h 6774426"/>
              <a:gd name="connsiteX3393" fmla="*/ 2369208 w 12093677"/>
              <a:gd name="connsiteY3393" fmla="*/ 1622786 h 6774426"/>
              <a:gd name="connsiteX3394" fmla="*/ 2334389 w 12093677"/>
              <a:gd name="connsiteY3394" fmla="*/ 1587968 h 6774426"/>
              <a:gd name="connsiteX3395" fmla="*/ 2419282 w 12093677"/>
              <a:gd name="connsiteY3395" fmla="*/ 1587968 h 6774426"/>
              <a:gd name="connsiteX3396" fmla="*/ 2384463 w 12093677"/>
              <a:gd name="connsiteY3396" fmla="*/ 1622786 h 6774426"/>
              <a:gd name="connsiteX3397" fmla="*/ 2419282 w 12093677"/>
              <a:gd name="connsiteY3397" fmla="*/ 1657605 h 6774426"/>
              <a:gd name="connsiteX3398" fmla="*/ 2454100 w 12093677"/>
              <a:gd name="connsiteY3398" fmla="*/ 1622786 h 6774426"/>
              <a:gd name="connsiteX3399" fmla="*/ 2419282 w 12093677"/>
              <a:gd name="connsiteY3399" fmla="*/ 1587968 h 6774426"/>
              <a:gd name="connsiteX3400" fmla="*/ 2504174 w 12093677"/>
              <a:gd name="connsiteY3400" fmla="*/ 1587968 h 6774426"/>
              <a:gd name="connsiteX3401" fmla="*/ 2469355 w 12093677"/>
              <a:gd name="connsiteY3401" fmla="*/ 1622786 h 6774426"/>
              <a:gd name="connsiteX3402" fmla="*/ 2504174 w 12093677"/>
              <a:gd name="connsiteY3402" fmla="*/ 1657605 h 6774426"/>
              <a:gd name="connsiteX3403" fmla="*/ 2538993 w 12093677"/>
              <a:gd name="connsiteY3403" fmla="*/ 1622786 h 6774426"/>
              <a:gd name="connsiteX3404" fmla="*/ 2504174 w 12093677"/>
              <a:gd name="connsiteY3404" fmla="*/ 1587968 h 6774426"/>
              <a:gd name="connsiteX3405" fmla="*/ 2589067 w 12093677"/>
              <a:gd name="connsiteY3405" fmla="*/ 1587968 h 6774426"/>
              <a:gd name="connsiteX3406" fmla="*/ 2554248 w 12093677"/>
              <a:gd name="connsiteY3406" fmla="*/ 1622786 h 6774426"/>
              <a:gd name="connsiteX3407" fmla="*/ 2589067 w 12093677"/>
              <a:gd name="connsiteY3407" fmla="*/ 1657605 h 6774426"/>
              <a:gd name="connsiteX3408" fmla="*/ 2623886 w 12093677"/>
              <a:gd name="connsiteY3408" fmla="*/ 1622786 h 6774426"/>
              <a:gd name="connsiteX3409" fmla="*/ 2589067 w 12093677"/>
              <a:gd name="connsiteY3409" fmla="*/ 1587968 h 6774426"/>
              <a:gd name="connsiteX3410" fmla="*/ 2758852 w 12093677"/>
              <a:gd name="connsiteY3410" fmla="*/ 1587968 h 6774426"/>
              <a:gd name="connsiteX3411" fmla="*/ 2724033 w 12093677"/>
              <a:gd name="connsiteY3411" fmla="*/ 1622786 h 6774426"/>
              <a:gd name="connsiteX3412" fmla="*/ 2758852 w 12093677"/>
              <a:gd name="connsiteY3412" fmla="*/ 1657605 h 6774426"/>
              <a:gd name="connsiteX3413" fmla="*/ 2793670 w 12093677"/>
              <a:gd name="connsiteY3413" fmla="*/ 1622786 h 6774426"/>
              <a:gd name="connsiteX3414" fmla="*/ 2758852 w 12093677"/>
              <a:gd name="connsiteY3414" fmla="*/ 1587968 h 6774426"/>
              <a:gd name="connsiteX3415" fmla="*/ 2843744 w 12093677"/>
              <a:gd name="connsiteY3415" fmla="*/ 1587968 h 6774426"/>
              <a:gd name="connsiteX3416" fmla="*/ 2808925 w 12093677"/>
              <a:gd name="connsiteY3416" fmla="*/ 1622786 h 6774426"/>
              <a:gd name="connsiteX3417" fmla="*/ 2843744 w 12093677"/>
              <a:gd name="connsiteY3417" fmla="*/ 1657605 h 6774426"/>
              <a:gd name="connsiteX3418" fmla="*/ 2878563 w 12093677"/>
              <a:gd name="connsiteY3418" fmla="*/ 1622786 h 6774426"/>
              <a:gd name="connsiteX3419" fmla="*/ 2843744 w 12093677"/>
              <a:gd name="connsiteY3419" fmla="*/ 1587968 h 6774426"/>
              <a:gd name="connsiteX3420" fmla="*/ 3013529 w 12093677"/>
              <a:gd name="connsiteY3420" fmla="*/ 1587968 h 6774426"/>
              <a:gd name="connsiteX3421" fmla="*/ 2978710 w 12093677"/>
              <a:gd name="connsiteY3421" fmla="*/ 1622786 h 6774426"/>
              <a:gd name="connsiteX3422" fmla="*/ 3013529 w 12093677"/>
              <a:gd name="connsiteY3422" fmla="*/ 1657605 h 6774426"/>
              <a:gd name="connsiteX3423" fmla="*/ 3048348 w 12093677"/>
              <a:gd name="connsiteY3423" fmla="*/ 1622786 h 6774426"/>
              <a:gd name="connsiteX3424" fmla="*/ 3013529 w 12093677"/>
              <a:gd name="connsiteY3424" fmla="*/ 1587968 h 6774426"/>
              <a:gd name="connsiteX3425" fmla="*/ 3098422 w 12093677"/>
              <a:gd name="connsiteY3425" fmla="*/ 1587968 h 6774426"/>
              <a:gd name="connsiteX3426" fmla="*/ 3063603 w 12093677"/>
              <a:gd name="connsiteY3426" fmla="*/ 1622786 h 6774426"/>
              <a:gd name="connsiteX3427" fmla="*/ 3098422 w 12093677"/>
              <a:gd name="connsiteY3427" fmla="*/ 1657605 h 6774426"/>
              <a:gd name="connsiteX3428" fmla="*/ 3133240 w 12093677"/>
              <a:gd name="connsiteY3428" fmla="*/ 1622786 h 6774426"/>
              <a:gd name="connsiteX3429" fmla="*/ 3098422 w 12093677"/>
              <a:gd name="connsiteY3429" fmla="*/ 1587968 h 6774426"/>
              <a:gd name="connsiteX3430" fmla="*/ 3183314 w 12093677"/>
              <a:gd name="connsiteY3430" fmla="*/ 1587968 h 6774426"/>
              <a:gd name="connsiteX3431" fmla="*/ 3148495 w 12093677"/>
              <a:gd name="connsiteY3431" fmla="*/ 1622786 h 6774426"/>
              <a:gd name="connsiteX3432" fmla="*/ 3183314 w 12093677"/>
              <a:gd name="connsiteY3432" fmla="*/ 1657605 h 6774426"/>
              <a:gd name="connsiteX3433" fmla="*/ 3218133 w 12093677"/>
              <a:gd name="connsiteY3433" fmla="*/ 1622786 h 6774426"/>
              <a:gd name="connsiteX3434" fmla="*/ 3183314 w 12093677"/>
              <a:gd name="connsiteY3434" fmla="*/ 1587968 h 6774426"/>
              <a:gd name="connsiteX3435" fmla="*/ 3353099 w 12093677"/>
              <a:gd name="connsiteY3435" fmla="*/ 1587968 h 6774426"/>
              <a:gd name="connsiteX3436" fmla="*/ 3318280 w 12093677"/>
              <a:gd name="connsiteY3436" fmla="*/ 1622786 h 6774426"/>
              <a:gd name="connsiteX3437" fmla="*/ 3353099 w 12093677"/>
              <a:gd name="connsiteY3437" fmla="*/ 1657605 h 6774426"/>
              <a:gd name="connsiteX3438" fmla="*/ 3387918 w 12093677"/>
              <a:gd name="connsiteY3438" fmla="*/ 1622786 h 6774426"/>
              <a:gd name="connsiteX3439" fmla="*/ 3353099 w 12093677"/>
              <a:gd name="connsiteY3439" fmla="*/ 1587968 h 6774426"/>
              <a:gd name="connsiteX3440" fmla="*/ 3437992 w 12093677"/>
              <a:gd name="connsiteY3440" fmla="*/ 1587968 h 6774426"/>
              <a:gd name="connsiteX3441" fmla="*/ 3403173 w 12093677"/>
              <a:gd name="connsiteY3441" fmla="*/ 1622786 h 6774426"/>
              <a:gd name="connsiteX3442" fmla="*/ 3437992 w 12093677"/>
              <a:gd name="connsiteY3442" fmla="*/ 1657605 h 6774426"/>
              <a:gd name="connsiteX3443" fmla="*/ 3472810 w 12093677"/>
              <a:gd name="connsiteY3443" fmla="*/ 1622786 h 6774426"/>
              <a:gd name="connsiteX3444" fmla="*/ 3437992 w 12093677"/>
              <a:gd name="connsiteY3444" fmla="*/ 1587968 h 6774426"/>
              <a:gd name="connsiteX3445" fmla="*/ 3947353 w 12093677"/>
              <a:gd name="connsiteY3445" fmla="*/ 1587968 h 6774426"/>
              <a:gd name="connsiteX3446" fmla="*/ 3912534 w 12093677"/>
              <a:gd name="connsiteY3446" fmla="*/ 1622786 h 6774426"/>
              <a:gd name="connsiteX3447" fmla="*/ 3947353 w 12093677"/>
              <a:gd name="connsiteY3447" fmla="*/ 1657605 h 6774426"/>
              <a:gd name="connsiteX3448" fmla="*/ 3982172 w 12093677"/>
              <a:gd name="connsiteY3448" fmla="*/ 1622786 h 6774426"/>
              <a:gd name="connsiteX3449" fmla="*/ 3947353 w 12093677"/>
              <a:gd name="connsiteY3449" fmla="*/ 1587968 h 6774426"/>
              <a:gd name="connsiteX3450" fmla="*/ 4032245 w 12093677"/>
              <a:gd name="connsiteY3450" fmla="*/ 1587968 h 6774426"/>
              <a:gd name="connsiteX3451" fmla="*/ 3997427 w 12093677"/>
              <a:gd name="connsiteY3451" fmla="*/ 1622786 h 6774426"/>
              <a:gd name="connsiteX3452" fmla="*/ 4032245 w 12093677"/>
              <a:gd name="connsiteY3452" fmla="*/ 1657605 h 6774426"/>
              <a:gd name="connsiteX3453" fmla="*/ 4067064 w 12093677"/>
              <a:gd name="connsiteY3453" fmla="*/ 1622786 h 6774426"/>
              <a:gd name="connsiteX3454" fmla="*/ 4032245 w 12093677"/>
              <a:gd name="connsiteY3454" fmla="*/ 1587968 h 6774426"/>
              <a:gd name="connsiteX3455" fmla="*/ 4117138 w 12093677"/>
              <a:gd name="connsiteY3455" fmla="*/ 1587968 h 6774426"/>
              <a:gd name="connsiteX3456" fmla="*/ 4082319 w 12093677"/>
              <a:gd name="connsiteY3456" fmla="*/ 1622786 h 6774426"/>
              <a:gd name="connsiteX3457" fmla="*/ 4117138 w 12093677"/>
              <a:gd name="connsiteY3457" fmla="*/ 1657605 h 6774426"/>
              <a:gd name="connsiteX3458" fmla="*/ 4151956 w 12093677"/>
              <a:gd name="connsiteY3458" fmla="*/ 1622786 h 6774426"/>
              <a:gd name="connsiteX3459" fmla="*/ 4117138 w 12093677"/>
              <a:gd name="connsiteY3459" fmla="*/ 1587968 h 6774426"/>
              <a:gd name="connsiteX3460" fmla="*/ 4541600 w 12093677"/>
              <a:gd name="connsiteY3460" fmla="*/ 1587968 h 6774426"/>
              <a:gd name="connsiteX3461" fmla="*/ 4506781 w 12093677"/>
              <a:gd name="connsiteY3461" fmla="*/ 1622786 h 6774426"/>
              <a:gd name="connsiteX3462" fmla="*/ 4541600 w 12093677"/>
              <a:gd name="connsiteY3462" fmla="*/ 1657605 h 6774426"/>
              <a:gd name="connsiteX3463" fmla="*/ 4576419 w 12093677"/>
              <a:gd name="connsiteY3463" fmla="*/ 1622786 h 6774426"/>
              <a:gd name="connsiteX3464" fmla="*/ 4541600 w 12093677"/>
              <a:gd name="connsiteY3464" fmla="*/ 1587968 h 6774426"/>
              <a:gd name="connsiteX3465" fmla="*/ 4626493 w 12093677"/>
              <a:gd name="connsiteY3465" fmla="*/ 1587968 h 6774426"/>
              <a:gd name="connsiteX3466" fmla="*/ 4591674 w 12093677"/>
              <a:gd name="connsiteY3466" fmla="*/ 1622786 h 6774426"/>
              <a:gd name="connsiteX3467" fmla="*/ 4626493 w 12093677"/>
              <a:gd name="connsiteY3467" fmla="*/ 1657605 h 6774426"/>
              <a:gd name="connsiteX3468" fmla="*/ 4661312 w 12093677"/>
              <a:gd name="connsiteY3468" fmla="*/ 1622786 h 6774426"/>
              <a:gd name="connsiteX3469" fmla="*/ 4626493 w 12093677"/>
              <a:gd name="connsiteY3469" fmla="*/ 1587968 h 6774426"/>
              <a:gd name="connsiteX3470" fmla="*/ 4711385 w 12093677"/>
              <a:gd name="connsiteY3470" fmla="*/ 1587968 h 6774426"/>
              <a:gd name="connsiteX3471" fmla="*/ 4676567 w 12093677"/>
              <a:gd name="connsiteY3471" fmla="*/ 1622786 h 6774426"/>
              <a:gd name="connsiteX3472" fmla="*/ 4711385 w 12093677"/>
              <a:gd name="connsiteY3472" fmla="*/ 1657605 h 6774426"/>
              <a:gd name="connsiteX3473" fmla="*/ 4746204 w 12093677"/>
              <a:gd name="connsiteY3473" fmla="*/ 1622786 h 6774426"/>
              <a:gd name="connsiteX3474" fmla="*/ 4711385 w 12093677"/>
              <a:gd name="connsiteY3474" fmla="*/ 1587968 h 6774426"/>
              <a:gd name="connsiteX3475" fmla="*/ 4796278 w 12093677"/>
              <a:gd name="connsiteY3475" fmla="*/ 1587968 h 6774426"/>
              <a:gd name="connsiteX3476" fmla="*/ 4761459 w 12093677"/>
              <a:gd name="connsiteY3476" fmla="*/ 1622786 h 6774426"/>
              <a:gd name="connsiteX3477" fmla="*/ 4796278 w 12093677"/>
              <a:gd name="connsiteY3477" fmla="*/ 1657605 h 6774426"/>
              <a:gd name="connsiteX3478" fmla="*/ 4831096 w 12093677"/>
              <a:gd name="connsiteY3478" fmla="*/ 1622786 h 6774426"/>
              <a:gd name="connsiteX3479" fmla="*/ 4796278 w 12093677"/>
              <a:gd name="connsiteY3479" fmla="*/ 1587968 h 6774426"/>
              <a:gd name="connsiteX3480" fmla="*/ 4881170 w 12093677"/>
              <a:gd name="connsiteY3480" fmla="*/ 1587968 h 6774426"/>
              <a:gd name="connsiteX3481" fmla="*/ 4846351 w 12093677"/>
              <a:gd name="connsiteY3481" fmla="*/ 1622786 h 6774426"/>
              <a:gd name="connsiteX3482" fmla="*/ 4881170 w 12093677"/>
              <a:gd name="connsiteY3482" fmla="*/ 1657605 h 6774426"/>
              <a:gd name="connsiteX3483" fmla="*/ 4915989 w 12093677"/>
              <a:gd name="connsiteY3483" fmla="*/ 1622786 h 6774426"/>
              <a:gd name="connsiteX3484" fmla="*/ 4881170 w 12093677"/>
              <a:gd name="connsiteY3484" fmla="*/ 1587968 h 6774426"/>
              <a:gd name="connsiteX3485" fmla="*/ 4966063 w 12093677"/>
              <a:gd name="connsiteY3485" fmla="*/ 1587968 h 6774426"/>
              <a:gd name="connsiteX3486" fmla="*/ 4931244 w 12093677"/>
              <a:gd name="connsiteY3486" fmla="*/ 1622786 h 6774426"/>
              <a:gd name="connsiteX3487" fmla="*/ 4966063 w 12093677"/>
              <a:gd name="connsiteY3487" fmla="*/ 1657605 h 6774426"/>
              <a:gd name="connsiteX3488" fmla="*/ 5000882 w 12093677"/>
              <a:gd name="connsiteY3488" fmla="*/ 1622786 h 6774426"/>
              <a:gd name="connsiteX3489" fmla="*/ 4966063 w 12093677"/>
              <a:gd name="connsiteY3489" fmla="*/ 1587968 h 6774426"/>
              <a:gd name="connsiteX3490" fmla="*/ 6324343 w 12093677"/>
              <a:gd name="connsiteY3490" fmla="*/ 1587968 h 6774426"/>
              <a:gd name="connsiteX3491" fmla="*/ 6289517 w 12093677"/>
              <a:gd name="connsiteY3491" fmla="*/ 1622786 h 6774426"/>
              <a:gd name="connsiteX3492" fmla="*/ 6324343 w 12093677"/>
              <a:gd name="connsiteY3492" fmla="*/ 1657605 h 6774426"/>
              <a:gd name="connsiteX3493" fmla="*/ 6359155 w 12093677"/>
              <a:gd name="connsiteY3493" fmla="*/ 1622786 h 6774426"/>
              <a:gd name="connsiteX3494" fmla="*/ 6324343 w 12093677"/>
              <a:gd name="connsiteY3494" fmla="*/ 1587968 h 6774426"/>
              <a:gd name="connsiteX3495" fmla="*/ 6409235 w 12093677"/>
              <a:gd name="connsiteY3495" fmla="*/ 1587968 h 6774426"/>
              <a:gd name="connsiteX3496" fmla="*/ 6374409 w 12093677"/>
              <a:gd name="connsiteY3496" fmla="*/ 1622786 h 6774426"/>
              <a:gd name="connsiteX3497" fmla="*/ 6409235 w 12093677"/>
              <a:gd name="connsiteY3497" fmla="*/ 1657605 h 6774426"/>
              <a:gd name="connsiteX3498" fmla="*/ 6444047 w 12093677"/>
              <a:gd name="connsiteY3498" fmla="*/ 1622786 h 6774426"/>
              <a:gd name="connsiteX3499" fmla="*/ 6409235 w 12093677"/>
              <a:gd name="connsiteY3499" fmla="*/ 1587968 h 6774426"/>
              <a:gd name="connsiteX3500" fmla="*/ 6494127 w 12093677"/>
              <a:gd name="connsiteY3500" fmla="*/ 1587968 h 6774426"/>
              <a:gd name="connsiteX3501" fmla="*/ 6459302 w 12093677"/>
              <a:gd name="connsiteY3501" fmla="*/ 1622786 h 6774426"/>
              <a:gd name="connsiteX3502" fmla="*/ 6494127 w 12093677"/>
              <a:gd name="connsiteY3502" fmla="*/ 1657605 h 6774426"/>
              <a:gd name="connsiteX3503" fmla="*/ 6528939 w 12093677"/>
              <a:gd name="connsiteY3503" fmla="*/ 1622786 h 6774426"/>
              <a:gd name="connsiteX3504" fmla="*/ 6494127 w 12093677"/>
              <a:gd name="connsiteY3504" fmla="*/ 1587968 h 6774426"/>
              <a:gd name="connsiteX3505" fmla="*/ 6579020 w 12093677"/>
              <a:gd name="connsiteY3505" fmla="*/ 1587968 h 6774426"/>
              <a:gd name="connsiteX3506" fmla="*/ 6544195 w 12093677"/>
              <a:gd name="connsiteY3506" fmla="*/ 1622786 h 6774426"/>
              <a:gd name="connsiteX3507" fmla="*/ 6579020 w 12093677"/>
              <a:gd name="connsiteY3507" fmla="*/ 1657605 h 6774426"/>
              <a:gd name="connsiteX3508" fmla="*/ 6613833 w 12093677"/>
              <a:gd name="connsiteY3508" fmla="*/ 1622786 h 6774426"/>
              <a:gd name="connsiteX3509" fmla="*/ 6579020 w 12093677"/>
              <a:gd name="connsiteY3509" fmla="*/ 1587968 h 6774426"/>
              <a:gd name="connsiteX3510" fmla="*/ 6663913 w 12093677"/>
              <a:gd name="connsiteY3510" fmla="*/ 1587968 h 6774426"/>
              <a:gd name="connsiteX3511" fmla="*/ 6629087 w 12093677"/>
              <a:gd name="connsiteY3511" fmla="*/ 1622786 h 6774426"/>
              <a:gd name="connsiteX3512" fmla="*/ 6663913 w 12093677"/>
              <a:gd name="connsiteY3512" fmla="*/ 1657605 h 6774426"/>
              <a:gd name="connsiteX3513" fmla="*/ 6698725 w 12093677"/>
              <a:gd name="connsiteY3513" fmla="*/ 1622786 h 6774426"/>
              <a:gd name="connsiteX3514" fmla="*/ 6663913 w 12093677"/>
              <a:gd name="connsiteY3514" fmla="*/ 1587968 h 6774426"/>
              <a:gd name="connsiteX3515" fmla="*/ 6918589 w 12093677"/>
              <a:gd name="connsiteY3515" fmla="*/ 1587968 h 6774426"/>
              <a:gd name="connsiteX3516" fmla="*/ 6883764 w 12093677"/>
              <a:gd name="connsiteY3516" fmla="*/ 1622786 h 6774426"/>
              <a:gd name="connsiteX3517" fmla="*/ 6918589 w 12093677"/>
              <a:gd name="connsiteY3517" fmla="*/ 1657605 h 6774426"/>
              <a:gd name="connsiteX3518" fmla="*/ 6953402 w 12093677"/>
              <a:gd name="connsiteY3518" fmla="*/ 1622786 h 6774426"/>
              <a:gd name="connsiteX3519" fmla="*/ 6918589 w 12093677"/>
              <a:gd name="connsiteY3519" fmla="*/ 1587968 h 6774426"/>
              <a:gd name="connsiteX3520" fmla="*/ 7088401 w 12093677"/>
              <a:gd name="connsiteY3520" fmla="*/ 1587968 h 6774426"/>
              <a:gd name="connsiteX3521" fmla="*/ 7053576 w 12093677"/>
              <a:gd name="connsiteY3521" fmla="*/ 1622786 h 6774426"/>
              <a:gd name="connsiteX3522" fmla="*/ 7088401 w 12093677"/>
              <a:gd name="connsiteY3522" fmla="*/ 1657605 h 6774426"/>
              <a:gd name="connsiteX3523" fmla="*/ 7123213 w 12093677"/>
              <a:gd name="connsiteY3523" fmla="*/ 1622786 h 6774426"/>
              <a:gd name="connsiteX3524" fmla="*/ 7088401 w 12093677"/>
              <a:gd name="connsiteY3524" fmla="*/ 1587968 h 6774426"/>
              <a:gd name="connsiteX3525" fmla="*/ 7173293 w 12093677"/>
              <a:gd name="connsiteY3525" fmla="*/ 1587968 h 6774426"/>
              <a:gd name="connsiteX3526" fmla="*/ 7138468 w 12093677"/>
              <a:gd name="connsiteY3526" fmla="*/ 1622786 h 6774426"/>
              <a:gd name="connsiteX3527" fmla="*/ 7173293 w 12093677"/>
              <a:gd name="connsiteY3527" fmla="*/ 1657605 h 6774426"/>
              <a:gd name="connsiteX3528" fmla="*/ 7208105 w 12093677"/>
              <a:gd name="connsiteY3528" fmla="*/ 1622786 h 6774426"/>
              <a:gd name="connsiteX3529" fmla="*/ 7173293 w 12093677"/>
              <a:gd name="connsiteY3529" fmla="*/ 1587968 h 6774426"/>
              <a:gd name="connsiteX3530" fmla="*/ 7258186 w 12093677"/>
              <a:gd name="connsiteY3530" fmla="*/ 1587968 h 6774426"/>
              <a:gd name="connsiteX3531" fmla="*/ 7223361 w 12093677"/>
              <a:gd name="connsiteY3531" fmla="*/ 1622786 h 6774426"/>
              <a:gd name="connsiteX3532" fmla="*/ 7258186 w 12093677"/>
              <a:gd name="connsiteY3532" fmla="*/ 1657605 h 6774426"/>
              <a:gd name="connsiteX3533" fmla="*/ 7292999 w 12093677"/>
              <a:gd name="connsiteY3533" fmla="*/ 1622786 h 6774426"/>
              <a:gd name="connsiteX3534" fmla="*/ 7258186 w 12093677"/>
              <a:gd name="connsiteY3534" fmla="*/ 1587968 h 6774426"/>
              <a:gd name="connsiteX3535" fmla="*/ 7343079 w 12093677"/>
              <a:gd name="connsiteY3535" fmla="*/ 1587968 h 6774426"/>
              <a:gd name="connsiteX3536" fmla="*/ 7308253 w 12093677"/>
              <a:gd name="connsiteY3536" fmla="*/ 1622786 h 6774426"/>
              <a:gd name="connsiteX3537" fmla="*/ 7343079 w 12093677"/>
              <a:gd name="connsiteY3537" fmla="*/ 1657605 h 6774426"/>
              <a:gd name="connsiteX3538" fmla="*/ 7377891 w 12093677"/>
              <a:gd name="connsiteY3538" fmla="*/ 1622786 h 6774426"/>
              <a:gd name="connsiteX3539" fmla="*/ 7343079 w 12093677"/>
              <a:gd name="connsiteY3539" fmla="*/ 1587968 h 6774426"/>
              <a:gd name="connsiteX3540" fmla="*/ 7427971 w 12093677"/>
              <a:gd name="connsiteY3540" fmla="*/ 1587968 h 6774426"/>
              <a:gd name="connsiteX3541" fmla="*/ 7393146 w 12093677"/>
              <a:gd name="connsiteY3541" fmla="*/ 1622786 h 6774426"/>
              <a:gd name="connsiteX3542" fmla="*/ 7427971 w 12093677"/>
              <a:gd name="connsiteY3542" fmla="*/ 1657605 h 6774426"/>
              <a:gd name="connsiteX3543" fmla="*/ 7462783 w 12093677"/>
              <a:gd name="connsiteY3543" fmla="*/ 1622786 h 6774426"/>
              <a:gd name="connsiteX3544" fmla="*/ 7427971 w 12093677"/>
              <a:gd name="connsiteY3544" fmla="*/ 1587968 h 6774426"/>
              <a:gd name="connsiteX3545" fmla="*/ 7512863 w 12093677"/>
              <a:gd name="connsiteY3545" fmla="*/ 1587968 h 6774426"/>
              <a:gd name="connsiteX3546" fmla="*/ 7478038 w 12093677"/>
              <a:gd name="connsiteY3546" fmla="*/ 1622786 h 6774426"/>
              <a:gd name="connsiteX3547" fmla="*/ 7512863 w 12093677"/>
              <a:gd name="connsiteY3547" fmla="*/ 1657605 h 6774426"/>
              <a:gd name="connsiteX3548" fmla="*/ 7547675 w 12093677"/>
              <a:gd name="connsiteY3548" fmla="*/ 1622786 h 6774426"/>
              <a:gd name="connsiteX3549" fmla="*/ 7512863 w 12093677"/>
              <a:gd name="connsiteY3549" fmla="*/ 1587968 h 6774426"/>
              <a:gd name="connsiteX3550" fmla="*/ 7682649 w 12093677"/>
              <a:gd name="connsiteY3550" fmla="*/ 1587968 h 6774426"/>
              <a:gd name="connsiteX3551" fmla="*/ 7647823 w 12093677"/>
              <a:gd name="connsiteY3551" fmla="*/ 1622786 h 6774426"/>
              <a:gd name="connsiteX3552" fmla="*/ 7682649 w 12093677"/>
              <a:gd name="connsiteY3552" fmla="*/ 1657605 h 6774426"/>
              <a:gd name="connsiteX3553" fmla="*/ 7717461 w 12093677"/>
              <a:gd name="connsiteY3553" fmla="*/ 1622786 h 6774426"/>
              <a:gd name="connsiteX3554" fmla="*/ 7682649 w 12093677"/>
              <a:gd name="connsiteY3554" fmla="*/ 1587968 h 6774426"/>
              <a:gd name="connsiteX3555" fmla="*/ 7767541 w 12093677"/>
              <a:gd name="connsiteY3555" fmla="*/ 1587968 h 6774426"/>
              <a:gd name="connsiteX3556" fmla="*/ 7732716 w 12093677"/>
              <a:gd name="connsiteY3556" fmla="*/ 1622786 h 6774426"/>
              <a:gd name="connsiteX3557" fmla="*/ 7767541 w 12093677"/>
              <a:gd name="connsiteY3557" fmla="*/ 1657605 h 6774426"/>
              <a:gd name="connsiteX3558" fmla="*/ 7802353 w 12093677"/>
              <a:gd name="connsiteY3558" fmla="*/ 1622786 h 6774426"/>
              <a:gd name="connsiteX3559" fmla="*/ 7767541 w 12093677"/>
              <a:gd name="connsiteY3559" fmla="*/ 1587968 h 6774426"/>
              <a:gd name="connsiteX3560" fmla="*/ 7852433 w 12093677"/>
              <a:gd name="connsiteY3560" fmla="*/ 1587968 h 6774426"/>
              <a:gd name="connsiteX3561" fmla="*/ 7817608 w 12093677"/>
              <a:gd name="connsiteY3561" fmla="*/ 1622786 h 6774426"/>
              <a:gd name="connsiteX3562" fmla="*/ 7852433 w 12093677"/>
              <a:gd name="connsiteY3562" fmla="*/ 1657605 h 6774426"/>
              <a:gd name="connsiteX3563" fmla="*/ 7887245 w 12093677"/>
              <a:gd name="connsiteY3563" fmla="*/ 1622786 h 6774426"/>
              <a:gd name="connsiteX3564" fmla="*/ 7852433 w 12093677"/>
              <a:gd name="connsiteY3564" fmla="*/ 1587968 h 6774426"/>
              <a:gd name="connsiteX3565" fmla="*/ 7937325 w 12093677"/>
              <a:gd name="connsiteY3565" fmla="*/ 1587968 h 6774426"/>
              <a:gd name="connsiteX3566" fmla="*/ 7902500 w 12093677"/>
              <a:gd name="connsiteY3566" fmla="*/ 1622786 h 6774426"/>
              <a:gd name="connsiteX3567" fmla="*/ 7937325 w 12093677"/>
              <a:gd name="connsiteY3567" fmla="*/ 1657605 h 6774426"/>
              <a:gd name="connsiteX3568" fmla="*/ 7972138 w 12093677"/>
              <a:gd name="connsiteY3568" fmla="*/ 1622786 h 6774426"/>
              <a:gd name="connsiteX3569" fmla="*/ 7937325 w 12093677"/>
              <a:gd name="connsiteY3569" fmla="*/ 1587968 h 6774426"/>
              <a:gd name="connsiteX3570" fmla="*/ 8022219 w 12093677"/>
              <a:gd name="connsiteY3570" fmla="*/ 1587968 h 6774426"/>
              <a:gd name="connsiteX3571" fmla="*/ 7987393 w 12093677"/>
              <a:gd name="connsiteY3571" fmla="*/ 1622786 h 6774426"/>
              <a:gd name="connsiteX3572" fmla="*/ 8022219 w 12093677"/>
              <a:gd name="connsiteY3572" fmla="*/ 1657605 h 6774426"/>
              <a:gd name="connsiteX3573" fmla="*/ 8057031 w 12093677"/>
              <a:gd name="connsiteY3573" fmla="*/ 1622786 h 6774426"/>
              <a:gd name="connsiteX3574" fmla="*/ 8022219 w 12093677"/>
              <a:gd name="connsiteY3574" fmla="*/ 1587968 h 6774426"/>
              <a:gd name="connsiteX3575" fmla="*/ 8107111 w 12093677"/>
              <a:gd name="connsiteY3575" fmla="*/ 1587968 h 6774426"/>
              <a:gd name="connsiteX3576" fmla="*/ 8072286 w 12093677"/>
              <a:gd name="connsiteY3576" fmla="*/ 1622786 h 6774426"/>
              <a:gd name="connsiteX3577" fmla="*/ 8107111 w 12093677"/>
              <a:gd name="connsiteY3577" fmla="*/ 1657605 h 6774426"/>
              <a:gd name="connsiteX3578" fmla="*/ 8141923 w 12093677"/>
              <a:gd name="connsiteY3578" fmla="*/ 1622786 h 6774426"/>
              <a:gd name="connsiteX3579" fmla="*/ 8107111 w 12093677"/>
              <a:gd name="connsiteY3579" fmla="*/ 1587968 h 6774426"/>
              <a:gd name="connsiteX3580" fmla="*/ 8192003 w 12093677"/>
              <a:gd name="connsiteY3580" fmla="*/ 1587968 h 6774426"/>
              <a:gd name="connsiteX3581" fmla="*/ 8157178 w 12093677"/>
              <a:gd name="connsiteY3581" fmla="*/ 1622786 h 6774426"/>
              <a:gd name="connsiteX3582" fmla="*/ 8192003 w 12093677"/>
              <a:gd name="connsiteY3582" fmla="*/ 1657605 h 6774426"/>
              <a:gd name="connsiteX3583" fmla="*/ 8226815 w 12093677"/>
              <a:gd name="connsiteY3583" fmla="*/ 1622786 h 6774426"/>
              <a:gd name="connsiteX3584" fmla="*/ 8192003 w 12093677"/>
              <a:gd name="connsiteY3584" fmla="*/ 1587968 h 6774426"/>
              <a:gd name="connsiteX3585" fmla="*/ 8276895 w 12093677"/>
              <a:gd name="connsiteY3585" fmla="*/ 1587968 h 6774426"/>
              <a:gd name="connsiteX3586" fmla="*/ 8242070 w 12093677"/>
              <a:gd name="connsiteY3586" fmla="*/ 1622786 h 6774426"/>
              <a:gd name="connsiteX3587" fmla="*/ 8276895 w 12093677"/>
              <a:gd name="connsiteY3587" fmla="*/ 1657605 h 6774426"/>
              <a:gd name="connsiteX3588" fmla="*/ 8311708 w 12093677"/>
              <a:gd name="connsiteY3588" fmla="*/ 1622786 h 6774426"/>
              <a:gd name="connsiteX3589" fmla="*/ 8276895 w 12093677"/>
              <a:gd name="connsiteY3589" fmla="*/ 1587968 h 6774426"/>
              <a:gd name="connsiteX3590" fmla="*/ 8361789 w 12093677"/>
              <a:gd name="connsiteY3590" fmla="*/ 1587968 h 6774426"/>
              <a:gd name="connsiteX3591" fmla="*/ 8326963 w 12093677"/>
              <a:gd name="connsiteY3591" fmla="*/ 1622786 h 6774426"/>
              <a:gd name="connsiteX3592" fmla="*/ 8361789 w 12093677"/>
              <a:gd name="connsiteY3592" fmla="*/ 1657605 h 6774426"/>
              <a:gd name="connsiteX3593" fmla="*/ 8396601 w 12093677"/>
              <a:gd name="connsiteY3593" fmla="*/ 1622786 h 6774426"/>
              <a:gd name="connsiteX3594" fmla="*/ 8361789 w 12093677"/>
              <a:gd name="connsiteY3594" fmla="*/ 1587968 h 6774426"/>
              <a:gd name="connsiteX3595" fmla="*/ 8446681 w 12093677"/>
              <a:gd name="connsiteY3595" fmla="*/ 1587968 h 6774426"/>
              <a:gd name="connsiteX3596" fmla="*/ 8411856 w 12093677"/>
              <a:gd name="connsiteY3596" fmla="*/ 1622786 h 6774426"/>
              <a:gd name="connsiteX3597" fmla="*/ 8446681 w 12093677"/>
              <a:gd name="connsiteY3597" fmla="*/ 1657605 h 6774426"/>
              <a:gd name="connsiteX3598" fmla="*/ 8481493 w 12093677"/>
              <a:gd name="connsiteY3598" fmla="*/ 1622786 h 6774426"/>
              <a:gd name="connsiteX3599" fmla="*/ 8446681 w 12093677"/>
              <a:gd name="connsiteY3599" fmla="*/ 1587968 h 6774426"/>
              <a:gd name="connsiteX3600" fmla="*/ 8531573 w 12093677"/>
              <a:gd name="connsiteY3600" fmla="*/ 1587968 h 6774426"/>
              <a:gd name="connsiteX3601" fmla="*/ 8496748 w 12093677"/>
              <a:gd name="connsiteY3601" fmla="*/ 1622786 h 6774426"/>
              <a:gd name="connsiteX3602" fmla="*/ 8531573 w 12093677"/>
              <a:gd name="connsiteY3602" fmla="*/ 1657605 h 6774426"/>
              <a:gd name="connsiteX3603" fmla="*/ 8566385 w 12093677"/>
              <a:gd name="connsiteY3603" fmla="*/ 1622786 h 6774426"/>
              <a:gd name="connsiteX3604" fmla="*/ 8531573 w 12093677"/>
              <a:gd name="connsiteY3604" fmla="*/ 1587968 h 6774426"/>
              <a:gd name="connsiteX3605" fmla="*/ 8616465 w 12093677"/>
              <a:gd name="connsiteY3605" fmla="*/ 1587968 h 6774426"/>
              <a:gd name="connsiteX3606" fmla="*/ 8581640 w 12093677"/>
              <a:gd name="connsiteY3606" fmla="*/ 1622786 h 6774426"/>
              <a:gd name="connsiteX3607" fmla="*/ 8616465 w 12093677"/>
              <a:gd name="connsiteY3607" fmla="*/ 1657605 h 6774426"/>
              <a:gd name="connsiteX3608" fmla="*/ 8651278 w 12093677"/>
              <a:gd name="connsiteY3608" fmla="*/ 1622786 h 6774426"/>
              <a:gd name="connsiteX3609" fmla="*/ 8616465 w 12093677"/>
              <a:gd name="connsiteY3609" fmla="*/ 1587968 h 6774426"/>
              <a:gd name="connsiteX3610" fmla="*/ 8701358 w 12093677"/>
              <a:gd name="connsiteY3610" fmla="*/ 1587968 h 6774426"/>
              <a:gd name="connsiteX3611" fmla="*/ 8666532 w 12093677"/>
              <a:gd name="connsiteY3611" fmla="*/ 1622786 h 6774426"/>
              <a:gd name="connsiteX3612" fmla="*/ 8701358 w 12093677"/>
              <a:gd name="connsiteY3612" fmla="*/ 1657605 h 6774426"/>
              <a:gd name="connsiteX3613" fmla="*/ 8736170 w 12093677"/>
              <a:gd name="connsiteY3613" fmla="*/ 1622786 h 6774426"/>
              <a:gd name="connsiteX3614" fmla="*/ 8701358 w 12093677"/>
              <a:gd name="connsiteY3614" fmla="*/ 1587968 h 6774426"/>
              <a:gd name="connsiteX3615" fmla="*/ 8786251 w 12093677"/>
              <a:gd name="connsiteY3615" fmla="*/ 1587968 h 6774426"/>
              <a:gd name="connsiteX3616" fmla="*/ 8751426 w 12093677"/>
              <a:gd name="connsiteY3616" fmla="*/ 1622786 h 6774426"/>
              <a:gd name="connsiteX3617" fmla="*/ 8786251 w 12093677"/>
              <a:gd name="connsiteY3617" fmla="*/ 1657605 h 6774426"/>
              <a:gd name="connsiteX3618" fmla="*/ 8821063 w 12093677"/>
              <a:gd name="connsiteY3618" fmla="*/ 1622786 h 6774426"/>
              <a:gd name="connsiteX3619" fmla="*/ 8786251 w 12093677"/>
              <a:gd name="connsiteY3619" fmla="*/ 1587968 h 6774426"/>
              <a:gd name="connsiteX3620" fmla="*/ 8871143 w 12093677"/>
              <a:gd name="connsiteY3620" fmla="*/ 1587968 h 6774426"/>
              <a:gd name="connsiteX3621" fmla="*/ 8836318 w 12093677"/>
              <a:gd name="connsiteY3621" fmla="*/ 1622786 h 6774426"/>
              <a:gd name="connsiteX3622" fmla="*/ 8871143 w 12093677"/>
              <a:gd name="connsiteY3622" fmla="*/ 1657605 h 6774426"/>
              <a:gd name="connsiteX3623" fmla="*/ 8905955 w 12093677"/>
              <a:gd name="connsiteY3623" fmla="*/ 1622786 h 6774426"/>
              <a:gd name="connsiteX3624" fmla="*/ 8871143 w 12093677"/>
              <a:gd name="connsiteY3624" fmla="*/ 1587968 h 6774426"/>
              <a:gd name="connsiteX3625" fmla="*/ 8956035 w 12093677"/>
              <a:gd name="connsiteY3625" fmla="*/ 1587968 h 6774426"/>
              <a:gd name="connsiteX3626" fmla="*/ 8921210 w 12093677"/>
              <a:gd name="connsiteY3626" fmla="*/ 1622786 h 6774426"/>
              <a:gd name="connsiteX3627" fmla="*/ 8956035 w 12093677"/>
              <a:gd name="connsiteY3627" fmla="*/ 1657605 h 6774426"/>
              <a:gd name="connsiteX3628" fmla="*/ 8990848 w 12093677"/>
              <a:gd name="connsiteY3628" fmla="*/ 1622786 h 6774426"/>
              <a:gd name="connsiteX3629" fmla="*/ 8956035 w 12093677"/>
              <a:gd name="connsiteY3629" fmla="*/ 1587968 h 6774426"/>
              <a:gd name="connsiteX3630" fmla="*/ 9040928 w 12093677"/>
              <a:gd name="connsiteY3630" fmla="*/ 1587968 h 6774426"/>
              <a:gd name="connsiteX3631" fmla="*/ 9006102 w 12093677"/>
              <a:gd name="connsiteY3631" fmla="*/ 1622786 h 6774426"/>
              <a:gd name="connsiteX3632" fmla="*/ 9040928 w 12093677"/>
              <a:gd name="connsiteY3632" fmla="*/ 1657605 h 6774426"/>
              <a:gd name="connsiteX3633" fmla="*/ 9075740 w 12093677"/>
              <a:gd name="connsiteY3633" fmla="*/ 1622786 h 6774426"/>
              <a:gd name="connsiteX3634" fmla="*/ 9040928 w 12093677"/>
              <a:gd name="connsiteY3634" fmla="*/ 1587968 h 6774426"/>
              <a:gd name="connsiteX3635" fmla="*/ 9125821 w 12093677"/>
              <a:gd name="connsiteY3635" fmla="*/ 1587968 h 6774426"/>
              <a:gd name="connsiteX3636" fmla="*/ 9090996 w 12093677"/>
              <a:gd name="connsiteY3636" fmla="*/ 1622786 h 6774426"/>
              <a:gd name="connsiteX3637" fmla="*/ 9125821 w 12093677"/>
              <a:gd name="connsiteY3637" fmla="*/ 1657605 h 6774426"/>
              <a:gd name="connsiteX3638" fmla="*/ 9160633 w 12093677"/>
              <a:gd name="connsiteY3638" fmla="*/ 1622786 h 6774426"/>
              <a:gd name="connsiteX3639" fmla="*/ 9125821 w 12093677"/>
              <a:gd name="connsiteY3639" fmla="*/ 1587968 h 6774426"/>
              <a:gd name="connsiteX3640" fmla="*/ 9210713 w 12093677"/>
              <a:gd name="connsiteY3640" fmla="*/ 1587968 h 6774426"/>
              <a:gd name="connsiteX3641" fmla="*/ 9175888 w 12093677"/>
              <a:gd name="connsiteY3641" fmla="*/ 1622786 h 6774426"/>
              <a:gd name="connsiteX3642" fmla="*/ 9210713 w 12093677"/>
              <a:gd name="connsiteY3642" fmla="*/ 1657605 h 6774426"/>
              <a:gd name="connsiteX3643" fmla="*/ 9245525 w 12093677"/>
              <a:gd name="connsiteY3643" fmla="*/ 1622786 h 6774426"/>
              <a:gd name="connsiteX3644" fmla="*/ 9210713 w 12093677"/>
              <a:gd name="connsiteY3644" fmla="*/ 1587968 h 6774426"/>
              <a:gd name="connsiteX3645" fmla="*/ 9295605 w 12093677"/>
              <a:gd name="connsiteY3645" fmla="*/ 1587968 h 6774426"/>
              <a:gd name="connsiteX3646" fmla="*/ 9260780 w 12093677"/>
              <a:gd name="connsiteY3646" fmla="*/ 1622786 h 6774426"/>
              <a:gd name="connsiteX3647" fmla="*/ 9295605 w 12093677"/>
              <a:gd name="connsiteY3647" fmla="*/ 1657605 h 6774426"/>
              <a:gd name="connsiteX3648" fmla="*/ 9330418 w 12093677"/>
              <a:gd name="connsiteY3648" fmla="*/ 1622786 h 6774426"/>
              <a:gd name="connsiteX3649" fmla="*/ 9295605 w 12093677"/>
              <a:gd name="connsiteY3649" fmla="*/ 1587968 h 6774426"/>
              <a:gd name="connsiteX3650" fmla="*/ 9380498 w 12093677"/>
              <a:gd name="connsiteY3650" fmla="*/ 1587968 h 6774426"/>
              <a:gd name="connsiteX3651" fmla="*/ 9345672 w 12093677"/>
              <a:gd name="connsiteY3651" fmla="*/ 1622786 h 6774426"/>
              <a:gd name="connsiteX3652" fmla="*/ 9380498 w 12093677"/>
              <a:gd name="connsiteY3652" fmla="*/ 1657605 h 6774426"/>
              <a:gd name="connsiteX3653" fmla="*/ 9415310 w 12093677"/>
              <a:gd name="connsiteY3653" fmla="*/ 1622786 h 6774426"/>
              <a:gd name="connsiteX3654" fmla="*/ 9380498 w 12093677"/>
              <a:gd name="connsiteY3654" fmla="*/ 1587968 h 6774426"/>
              <a:gd name="connsiteX3655" fmla="*/ 9465391 w 12093677"/>
              <a:gd name="connsiteY3655" fmla="*/ 1587968 h 6774426"/>
              <a:gd name="connsiteX3656" fmla="*/ 9430566 w 12093677"/>
              <a:gd name="connsiteY3656" fmla="*/ 1622786 h 6774426"/>
              <a:gd name="connsiteX3657" fmla="*/ 9465391 w 12093677"/>
              <a:gd name="connsiteY3657" fmla="*/ 1657605 h 6774426"/>
              <a:gd name="connsiteX3658" fmla="*/ 9500203 w 12093677"/>
              <a:gd name="connsiteY3658" fmla="*/ 1622786 h 6774426"/>
              <a:gd name="connsiteX3659" fmla="*/ 9465391 w 12093677"/>
              <a:gd name="connsiteY3659" fmla="*/ 1587968 h 6774426"/>
              <a:gd name="connsiteX3660" fmla="*/ 9550283 w 12093677"/>
              <a:gd name="connsiteY3660" fmla="*/ 1587968 h 6774426"/>
              <a:gd name="connsiteX3661" fmla="*/ 9515458 w 12093677"/>
              <a:gd name="connsiteY3661" fmla="*/ 1622786 h 6774426"/>
              <a:gd name="connsiteX3662" fmla="*/ 9550283 w 12093677"/>
              <a:gd name="connsiteY3662" fmla="*/ 1657605 h 6774426"/>
              <a:gd name="connsiteX3663" fmla="*/ 9585095 w 12093677"/>
              <a:gd name="connsiteY3663" fmla="*/ 1622786 h 6774426"/>
              <a:gd name="connsiteX3664" fmla="*/ 9550283 w 12093677"/>
              <a:gd name="connsiteY3664" fmla="*/ 1587968 h 6774426"/>
              <a:gd name="connsiteX3665" fmla="*/ 9635175 w 12093677"/>
              <a:gd name="connsiteY3665" fmla="*/ 1587968 h 6774426"/>
              <a:gd name="connsiteX3666" fmla="*/ 9600350 w 12093677"/>
              <a:gd name="connsiteY3666" fmla="*/ 1622786 h 6774426"/>
              <a:gd name="connsiteX3667" fmla="*/ 9635175 w 12093677"/>
              <a:gd name="connsiteY3667" fmla="*/ 1657605 h 6774426"/>
              <a:gd name="connsiteX3668" fmla="*/ 9669988 w 12093677"/>
              <a:gd name="connsiteY3668" fmla="*/ 1622786 h 6774426"/>
              <a:gd name="connsiteX3669" fmla="*/ 9635175 w 12093677"/>
              <a:gd name="connsiteY3669" fmla="*/ 1587968 h 6774426"/>
              <a:gd name="connsiteX3670" fmla="*/ 9720068 w 12093677"/>
              <a:gd name="connsiteY3670" fmla="*/ 1587968 h 6774426"/>
              <a:gd name="connsiteX3671" fmla="*/ 9685242 w 12093677"/>
              <a:gd name="connsiteY3671" fmla="*/ 1622786 h 6774426"/>
              <a:gd name="connsiteX3672" fmla="*/ 9720068 w 12093677"/>
              <a:gd name="connsiteY3672" fmla="*/ 1657605 h 6774426"/>
              <a:gd name="connsiteX3673" fmla="*/ 9754880 w 12093677"/>
              <a:gd name="connsiteY3673" fmla="*/ 1622786 h 6774426"/>
              <a:gd name="connsiteX3674" fmla="*/ 9720068 w 12093677"/>
              <a:gd name="connsiteY3674" fmla="*/ 1587968 h 6774426"/>
              <a:gd name="connsiteX3675" fmla="*/ 9804961 w 12093677"/>
              <a:gd name="connsiteY3675" fmla="*/ 1587968 h 6774426"/>
              <a:gd name="connsiteX3676" fmla="*/ 9770136 w 12093677"/>
              <a:gd name="connsiteY3676" fmla="*/ 1622786 h 6774426"/>
              <a:gd name="connsiteX3677" fmla="*/ 9804961 w 12093677"/>
              <a:gd name="connsiteY3677" fmla="*/ 1657605 h 6774426"/>
              <a:gd name="connsiteX3678" fmla="*/ 9839773 w 12093677"/>
              <a:gd name="connsiteY3678" fmla="*/ 1622786 h 6774426"/>
              <a:gd name="connsiteX3679" fmla="*/ 9804961 w 12093677"/>
              <a:gd name="connsiteY3679" fmla="*/ 1587968 h 6774426"/>
              <a:gd name="connsiteX3680" fmla="*/ 9889853 w 12093677"/>
              <a:gd name="connsiteY3680" fmla="*/ 1587968 h 6774426"/>
              <a:gd name="connsiteX3681" fmla="*/ 9855028 w 12093677"/>
              <a:gd name="connsiteY3681" fmla="*/ 1622786 h 6774426"/>
              <a:gd name="connsiteX3682" fmla="*/ 9889853 w 12093677"/>
              <a:gd name="connsiteY3682" fmla="*/ 1657605 h 6774426"/>
              <a:gd name="connsiteX3683" fmla="*/ 9924665 w 12093677"/>
              <a:gd name="connsiteY3683" fmla="*/ 1622786 h 6774426"/>
              <a:gd name="connsiteX3684" fmla="*/ 9889853 w 12093677"/>
              <a:gd name="connsiteY3684" fmla="*/ 1587968 h 6774426"/>
              <a:gd name="connsiteX3685" fmla="*/ 9974745 w 12093677"/>
              <a:gd name="connsiteY3685" fmla="*/ 1587968 h 6774426"/>
              <a:gd name="connsiteX3686" fmla="*/ 9939920 w 12093677"/>
              <a:gd name="connsiteY3686" fmla="*/ 1622786 h 6774426"/>
              <a:gd name="connsiteX3687" fmla="*/ 9974745 w 12093677"/>
              <a:gd name="connsiteY3687" fmla="*/ 1657605 h 6774426"/>
              <a:gd name="connsiteX3688" fmla="*/ 10009558 w 12093677"/>
              <a:gd name="connsiteY3688" fmla="*/ 1622786 h 6774426"/>
              <a:gd name="connsiteX3689" fmla="*/ 9974745 w 12093677"/>
              <a:gd name="connsiteY3689" fmla="*/ 1587968 h 6774426"/>
              <a:gd name="connsiteX3690" fmla="*/ 10229423 w 12093677"/>
              <a:gd name="connsiteY3690" fmla="*/ 1587968 h 6774426"/>
              <a:gd name="connsiteX3691" fmla="*/ 10194598 w 12093677"/>
              <a:gd name="connsiteY3691" fmla="*/ 1622786 h 6774426"/>
              <a:gd name="connsiteX3692" fmla="*/ 10229423 w 12093677"/>
              <a:gd name="connsiteY3692" fmla="*/ 1657605 h 6774426"/>
              <a:gd name="connsiteX3693" fmla="*/ 10264235 w 12093677"/>
              <a:gd name="connsiteY3693" fmla="*/ 1622786 h 6774426"/>
              <a:gd name="connsiteX3694" fmla="*/ 10229423 w 12093677"/>
              <a:gd name="connsiteY3694" fmla="*/ 1587968 h 6774426"/>
              <a:gd name="connsiteX3695" fmla="*/ 1485471 w 12093677"/>
              <a:gd name="connsiteY3695" fmla="*/ 1672827 h 6774426"/>
              <a:gd name="connsiteX3696" fmla="*/ 1450652 w 12093677"/>
              <a:gd name="connsiteY3696" fmla="*/ 1707646 h 6774426"/>
              <a:gd name="connsiteX3697" fmla="*/ 1485471 w 12093677"/>
              <a:gd name="connsiteY3697" fmla="*/ 1742465 h 6774426"/>
              <a:gd name="connsiteX3698" fmla="*/ 1520290 w 12093677"/>
              <a:gd name="connsiteY3698" fmla="*/ 1707646 h 6774426"/>
              <a:gd name="connsiteX3699" fmla="*/ 1485471 w 12093677"/>
              <a:gd name="connsiteY3699" fmla="*/ 1672827 h 6774426"/>
              <a:gd name="connsiteX3700" fmla="*/ 1994825 w 12093677"/>
              <a:gd name="connsiteY3700" fmla="*/ 1672827 h 6774426"/>
              <a:gd name="connsiteX3701" fmla="*/ 1960007 w 12093677"/>
              <a:gd name="connsiteY3701" fmla="*/ 1707646 h 6774426"/>
              <a:gd name="connsiteX3702" fmla="*/ 1994825 w 12093677"/>
              <a:gd name="connsiteY3702" fmla="*/ 1742465 h 6774426"/>
              <a:gd name="connsiteX3703" fmla="*/ 2029644 w 12093677"/>
              <a:gd name="connsiteY3703" fmla="*/ 1707646 h 6774426"/>
              <a:gd name="connsiteX3704" fmla="*/ 1994825 w 12093677"/>
              <a:gd name="connsiteY3704" fmla="*/ 1672827 h 6774426"/>
              <a:gd name="connsiteX3705" fmla="*/ 2079719 w 12093677"/>
              <a:gd name="connsiteY3705" fmla="*/ 1672827 h 6774426"/>
              <a:gd name="connsiteX3706" fmla="*/ 2044900 w 12093677"/>
              <a:gd name="connsiteY3706" fmla="*/ 1707646 h 6774426"/>
              <a:gd name="connsiteX3707" fmla="*/ 2079719 w 12093677"/>
              <a:gd name="connsiteY3707" fmla="*/ 1742465 h 6774426"/>
              <a:gd name="connsiteX3708" fmla="*/ 2114537 w 12093677"/>
              <a:gd name="connsiteY3708" fmla="*/ 1707646 h 6774426"/>
              <a:gd name="connsiteX3709" fmla="*/ 2079719 w 12093677"/>
              <a:gd name="connsiteY3709" fmla="*/ 1672827 h 6774426"/>
              <a:gd name="connsiteX3710" fmla="*/ 2164611 w 12093677"/>
              <a:gd name="connsiteY3710" fmla="*/ 1672827 h 6774426"/>
              <a:gd name="connsiteX3711" fmla="*/ 2129792 w 12093677"/>
              <a:gd name="connsiteY3711" fmla="*/ 1707646 h 6774426"/>
              <a:gd name="connsiteX3712" fmla="*/ 2164611 w 12093677"/>
              <a:gd name="connsiteY3712" fmla="*/ 1742465 h 6774426"/>
              <a:gd name="connsiteX3713" fmla="*/ 2199430 w 12093677"/>
              <a:gd name="connsiteY3713" fmla="*/ 1707646 h 6774426"/>
              <a:gd name="connsiteX3714" fmla="*/ 2164611 w 12093677"/>
              <a:gd name="connsiteY3714" fmla="*/ 1672827 h 6774426"/>
              <a:gd name="connsiteX3715" fmla="*/ 2249497 w 12093677"/>
              <a:gd name="connsiteY3715" fmla="*/ 1672827 h 6774426"/>
              <a:gd name="connsiteX3716" fmla="*/ 2214678 w 12093677"/>
              <a:gd name="connsiteY3716" fmla="*/ 1707646 h 6774426"/>
              <a:gd name="connsiteX3717" fmla="*/ 2249497 w 12093677"/>
              <a:gd name="connsiteY3717" fmla="*/ 1742465 h 6774426"/>
              <a:gd name="connsiteX3718" fmla="*/ 2284316 w 12093677"/>
              <a:gd name="connsiteY3718" fmla="*/ 1707646 h 6774426"/>
              <a:gd name="connsiteX3719" fmla="*/ 2249497 w 12093677"/>
              <a:gd name="connsiteY3719" fmla="*/ 1672827 h 6774426"/>
              <a:gd name="connsiteX3720" fmla="*/ 2334389 w 12093677"/>
              <a:gd name="connsiteY3720" fmla="*/ 1672827 h 6774426"/>
              <a:gd name="connsiteX3721" fmla="*/ 2299570 w 12093677"/>
              <a:gd name="connsiteY3721" fmla="*/ 1707646 h 6774426"/>
              <a:gd name="connsiteX3722" fmla="*/ 2334389 w 12093677"/>
              <a:gd name="connsiteY3722" fmla="*/ 1742465 h 6774426"/>
              <a:gd name="connsiteX3723" fmla="*/ 2369208 w 12093677"/>
              <a:gd name="connsiteY3723" fmla="*/ 1707646 h 6774426"/>
              <a:gd name="connsiteX3724" fmla="*/ 2334389 w 12093677"/>
              <a:gd name="connsiteY3724" fmla="*/ 1672827 h 6774426"/>
              <a:gd name="connsiteX3725" fmla="*/ 2419282 w 12093677"/>
              <a:gd name="connsiteY3725" fmla="*/ 1672827 h 6774426"/>
              <a:gd name="connsiteX3726" fmla="*/ 2384463 w 12093677"/>
              <a:gd name="connsiteY3726" fmla="*/ 1707646 h 6774426"/>
              <a:gd name="connsiteX3727" fmla="*/ 2419282 w 12093677"/>
              <a:gd name="connsiteY3727" fmla="*/ 1742465 h 6774426"/>
              <a:gd name="connsiteX3728" fmla="*/ 2454100 w 12093677"/>
              <a:gd name="connsiteY3728" fmla="*/ 1707646 h 6774426"/>
              <a:gd name="connsiteX3729" fmla="*/ 2419282 w 12093677"/>
              <a:gd name="connsiteY3729" fmla="*/ 1672827 h 6774426"/>
              <a:gd name="connsiteX3730" fmla="*/ 2504174 w 12093677"/>
              <a:gd name="connsiteY3730" fmla="*/ 1672827 h 6774426"/>
              <a:gd name="connsiteX3731" fmla="*/ 2469355 w 12093677"/>
              <a:gd name="connsiteY3731" fmla="*/ 1707646 h 6774426"/>
              <a:gd name="connsiteX3732" fmla="*/ 2504174 w 12093677"/>
              <a:gd name="connsiteY3732" fmla="*/ 1742465 h 6774426"/>
              <a:gd name="connsiteX3733" fmla="*/ 2538993 w 12093677"/>
              <a:gd name="connsiteY3733" fmla="*/ 1707646 h 6774426"/>
              <a:gd name="connsiteX3734" fmla="*/ 2504174 w 12093677"/>
              <a:gd name="connsiteY3734" fmla="*/ 1672827 h 6774426"/>
              <a:gd name="connsiteX3735" fmla="*/ 2589067 w 12093677"/>
              <a:gd name="connsiteY3735" fmla="*/ 1672827 h 6774426"/>
              <a:gd name="connsiteX3736" fmla="*/ 2554248 w 12093677"/>
              <a:gd name="connsiteY3736" fmla="*/ 1707646 h 6774426"/>
              <a:gd name="connsiteX3737" fmla="*/ 2589067 w 12093677"/>
              <a:gd name="connsiteY3737" fmla="*/ 1742465 h 6774426"/>
              <a:gd name="connsiteX3738" fmla="*/ 2623886 w 12093677"/>
              <a:gd name="connsiteY3738" fmla="*/ 1707646 h 6774426"/>
              <a:gd name="connsiteX3739" fmla="*/ 2589067 w 12093677"/>
              <a:gd name="connsiteY3739" fmla="*/ 1672827 h 6774426"/>
              <a:gd name="connsiteX3740" fmla="*/ 2673959 w 12093677"/>
              <a:gd name="connsiteY3740" fmla="*/ 1672827 h 6774426"/>
              <a:gd name="connsiteX3741" fmla="*/ 2639140 w 12093677"/>
              <a:gd name="connsiteY3741" fmla="*/ 1707646 h 6774426"/>
              <a:gd name="connsiteX3742" fmla="*/ 2673959 w 12093677"/>
              <a:gd name="connsiteY3742" fmla="*/ 1742465 h 6774426"/>
              <a:gd name="connsiteX3743" fmla="*/ 2708778 w 12093677"/>
              <a:gd name="connsiteY3743" fmla="*/ 1707646 h 6774426"/>
              <a:gd name="connsiteX3744" fmla="*/ 2673959 w 12093677"/>
              <a:gd name="connsiteY3744" fmla="*/ 1672827 h 6774426"/>
              <a:gd name="connsiteX3745" fmla="*/ 2928636 w 12093677"/>
              <a:gd name="connsiteY3745" fmla="*/ 1672827 h 6774426"/>
              <a:gd name="connsiteX3746" fmla="*/ 2893817 w 12093677"/>
              <a:gd name="connsiteY3746" fmla="*/ 1707646 h 6774426"/>
              <a:gd name="connsiteX3747" fmla="*/ 2928636 w 12093677"/>
              <a:gd name="connsiteY3747" fmla="*/ 1742465 h 6774426"/>
              <a:gd name="connsiteX3748" fmla="*/ 2963455 w 12093677"/>
              <a:gd name="connsiteY3748" fmla="*/ 1707646 h 6774426"/>
              <a:gd name="connsiteX3749" fmla="*/ 2928636 w 12093677"/>
              <a:gd name="connsiteY3749" fmla="*/ 1672827 h 6774426"/>
              <a:gd name="connsiteX3750" fmla="*/ 3013529 w 12093677"/>
              <a:gd name="connsiteY3750" fmla="*/ 1672827 h 6774426"/>
              <a:gd name="connsiteX3751" fmla="*/ 2978710 w 12093677"/>
              <a:gd name="connsiteY3751" fmla="*/ 1707646 h 6774426"/>
              <a:gd name="connsiteX3752" fmla="*/ 3013529 w 12093677"/>
              <a:gd name="connsiteY3752" fmla="*/ 1742465 h 6774426"/>
              <a:gd name="connsiteX3753" fmla="*/ 3048348 w 12093677"/>
              <a:gd name="connsiteY3753" fmla="*/ 1707646 h 6774426"/>
              <a:gd name="connsiteX3754" fmla="*/ 3013529 w 12093677"/>
              <a:gd name="connsiteY3754" fmla="*/ 1672827 h 6774426"/>
              <a:gd name="connsiteX3755" fmla="*/ 3098422 w 12093677"/>
              <a:gd name="connsiteY3755" fmla="*/ 1672827 h 6774426"/>
              <a:gd name="connsiteX3756" fmla="*/ 3063603 w 12093677"/>
              <a:gd name="connsiteY3756" fmla="*/ 1707646 h 6774426"/>
              <a:gd name="connsiteX3757" fmla="*/ 3098422 w 12093677"/>
              <a:gd name="connsiteY3757" fmla="*/ 1742465 h 6774426"/>
              <a:gd name="connsiteX3758" fmla="*/ 3133240 w 12093677"/>
              <a:gd name="connsiteY3758" fmla="*/ 1707646 h 6774426"/>
              <a:gd name="connsiteX3759" fmla="*/ 3098422 w 12093677"/>
              <a:gd name="connsiteY3759" fmla="*/ 1672827 h 6774426"/>
              <a:gd name="connsiteX3760" fmla="*/ 3268206 w 12093677"/>
              <a:gd name="connsiteY3760" fmla="*/ 1672827 h 6774426"/>
              <a:gd name="connsiteX3761" fmla="*/ 3233387 w 12093677"/>
              <a:gd name="connsiteY3761" fmla="*/ 1707646 h 6774426"/>
              <a:gd name="connsiteX3762" fmla="*/ 3268206 w 12093677"/>
              <a:gd name="connsiteY3762" fmla="*/ 1742465 h 6774426"/>
              <a:gd name="connsiteX3763" fmla="*/ 3303025 w 12093677"/>
              <a:gd name="connsiteY3763" fmla="*/ 1707646 h 6774426"/>
              <a:gd name="connsiteX3764" fmla="*/ 3268206 w 12093677"/>
              <a:gd name="connsiteY3764" fmla="*/ 1672827 h 6774426"/>
              <a:gd name="connsiteX3765" fmla="*/ 3353099 w 12093677"/>
              <a:gd name="connsiteY3765" fmla="*/ 1672827 h 6774426"/>
              <a:gd name="connsiteX3766" fmla="*/ 3318280 w 12093677"/>
              <a:gd name="connsiteY3766" fmla="*/ 1707646 h 6774426"/>
              <a:gd name="connsiteX3767" fmla="*/ 3353099 w 12093677"/>
              <a:gd name="connsiteY3767" fmla="*/ 1742465 h 6774426"/>
              <a:gd name="connsiteX3768" fmla="*/ 3387918 w 12093677"/>
              <a:gd name="connsiteY3768" fmla="*/ 1707646 h 6774426"/>
              <a:gd name="connsiteX3769" fmla="*/ 3353099 w 12093677"/>
              <a:gd name="connsiteY3769" fmla="*/ 1672827 h 6774426"/>
              <a:gd name="connsiteX3770" fmla="*/ 3522884 w 12093677"/>
              <a:gd name="connsiteY3770" fmla="*/ 1672827 h 6774426"/>
              <a:gd name="connsiteX3771" fmla="*/ 3488065 w 12093677"/>
              <a:gd name="connsiteY3771" fmla="*/ 1707646 h 6774426"/>
              <a:gd name="connsiteX3772" fmla="*/ 3522884 w 12093677"/>
              <a:gd name="connsiteY3772" fmla="*/ 1742465 h 6774426"/>
              <a:gd name="connsiteX3773" fmla="*/ 3557703 w 12093677"/>
              <a:gd name="connsiteY3773" fmla="*/ 1707646 h 6774426"/>
              <a:gd name="connsiteX3774" fmla="*/ 3522884 w 12093677"/>
              <a:gd name="connsiteY3774" fmla="*/ 1672827 h 6774426"/>
              <a:gd name="connsiteX3775" fmla="*/ 3607776 w 12093677"/>
              <a:gd name="connsiteY3775" fmla="*/ 1672827 h 6774426"/>
              <a:gd name="connsiteX3776" fmla="*/ 3572957 w 12093677"/>
              <a:gd name="connsiteY3776" fmla="*/ 1707646 h 6774426"/>
              <a:gd name="connsiteX3777" fmla="*/ 3607776 w 12093677"/>
              <a:gd name="connsiteY3777" fmla="*/ 1742465 h 6774426"/>
              <a:gd name="connsiteX3778" fmla="*/ 3642595 w 12093677"/>
              <a:gd name="connsiteY3778" fmla="*/ 1707646 h 6774426"/>
              <a:gd name="connsiteX3779" fmla="*/ 3607776 w 12093677"/>
              <a:gd name="connsiteY3779" fmla="*/ 1672827 h 6774426"/>
              <a:gd name="connsiteX3780" fmla="*/ 3777562 w 12093677"/>
              <a:gd name="connsiteY3780" fmla="*/ 1672827 h 6774426"/>
              <a:gd name="connsiteX3781" fmla="*/ 3742743 w 12093677"/>
              <a:gd name="connsiteY3781" fmla="*/ 1707646 h 6774426"/>
              <a:gd name="connsiteX3782" fmla="*/ 3777562 w 12093677"/>
              <a:gd name="connsiteY3782" fmla="*/ 1742465 h 6774426"/>
              <a:gd name="connsiteX3783" fmla="*/ 3812380 w 12093677"/>
              <a:gd name="connsiteY3783" fmla="*/ 1707646 h 6774426"/>
              <a:gd name="connsiteX3784" fmla="*/ 3777562 w 12093677"/>
              <a:gd name="connsiteY3784" fmla="*/ 1672827 h 6774426"/>
              <a:gd name="connsiteX3785" fmla="*/ 3862454 w 12093677"/>
              <a:gd name="connsiteY3785" fmla="*/ 1672827 h 6774426"/>
              <a:gd name="connsiteX3786" fmla="*/ 3827635 w 12093677"/>
              <a:gd name="connsiteY3786" fmla="*/ 1707646 h 6774426"/>
              <a:gd name="connsiteX3787" fmla="*/ 3862454 w 12093677"/>
              <a:gd name="connsiteY3787" fmla="*/ 1742465 h 6774426"/>
              <a:gd name="connsiteX3788" fmla="*/ 3897273 w 12093677"/>
              <a:gd name="connsiteY3788" fmla="*/ 1707646 h 6774426"/>
              <a:gd name="connsiteX3789" fmla="*/ 3862454 w 12093677"/>
              <a:gd name="connsiteY3789" fmla="*/ 1672827 h 6774426"/>
              <a:gd name="connsiteX3790" fmla="*/ 3947353 w 12093677"/>
              <a:gd name="connsiteY3790" fmla="*/ 1672827 h 6774426"/>
              <a:gd name="connsiteX3791" fmla="*/ 3912534 w 12093677"/>
              <a:gd name="connsiteY3791" fmla="*/ 1707646 h 6774426"/>
              <a:gd name="connsiteX3792" fmla="*/ 3947353 w 12093677"/>
              <a:gd name="connsiteY3792" fmla="*/ 1742465 h 6774426"/>
              <a:gd name="connsiteX3793" fmla="*/ 3982172 w 12093677"/>
              <a:gd name="connsiteY3793" fmla="*/ 1707646 h 6774426"/>
              <a:gd name="connsiteX3794" fmla="*/ 3947353 w 12093677"/>
              <a:gd name="connsiteY3794" fmla="*/ 1672827 h 6774426"/>
              <a:gd name="connsiteX3795" fmla="*/ 4032245 w 12093677"/>
              <a:gd name="connsiteY3795" fmla="*/ 1672827 h 6774426"/>
              <a:gd name="connsiteX3796" fmla="*/ 3997427 w 12093677"/>
              <a:gd name="connsiteY3796" fmla="*/ 1707646 h 6774426"/>
              <a:gd name="connsiteX3797" fmla="*/ 4032245 w 12093677"/>
              <a:gd name="connsiteY3797" fmla="*/ 1742465 h 6774426"/>
              <a:gd name="connsiteX3798" fmla="*/ 4067064 w 12093677"/>
              <a:gd name="connsiteY3798" fmla="*/ 1707646 h 6774426"/>
              <a:gd name="connsiteX3799" fmla="*/ 4032245 w 12093677"/>
              <a:gd name="connsiteY3799" fmla="*/ 1672827 h 6774426"/>
              <a:gd name="connsiteX3800" fmla="*/ 4202030 w 12093677"/>
              <a:gd name="connsiteY3800" fmla="*/ 1672827 h 6774426"/>
              <a:gd name="connsiteX3801" fmla="*/ 4167211 w 12093677"/>
              <a:gd name="connsiteY3801" fmla="*/ 1707646 h 6774426"/>
              <a:gd name="connsiteX3802" fmla="*/ 4202030 w 12093677"/>
              <a:gd name="connsiteY3802" fmla="*/ 1742465 h 6774426"/>
              <a:gd name="connsiteX3803" fmla="*/ 4236849 w 12093677"/>
              <a:gd name="connsiteY3803" fmla="*/ 1707646 h 6774426"/>
              <a:gd name="connsiteX3804" fmla="*/ 4202030 w 12093677"/>
              <a:gd name="connsiteY3804" fmla="*/ 1672827 h 6774426"/>
              <a:gd name="connsiteX3805" fmla="*/ 4456708 w 12093677"/>
              <a:gd name="connsiteY3805" fmla="*/ 1672827 h 6774426"/>
              <a:gd name="connsiteX3806" fmla="*/ 4421889 w 12093677"/>
              <a:gd name="connsiteY3806" fmla="*/ 1707646 h 6774426"/>
              <a:gd name="connsiteX3807" fmla="*/ 4456708 w 12093677"/>
              <a:gd name="connsiteY3807" fmla="*/ 1742465 h 6774426"/>
              <a:gd name="connsiteX3808" fmla="*/ 4491526 w 12093677"/>
              <a:gd name="connsiteY3808" fmla="*/ 1707646 h 6774426"/>
              <a:gd name="connsiteX3809" fmla="*/ 4456708 w 12093677"/>
              <a:gd name="connsiteY3809" fmla="*/ 1672827 h 6774426"/>
              <a:gd name="connsiteX3810" fmla="*/ 4541600 w 12093677"/>
              <a:gd name="connsiteY3810" fmla="*/ 1672827 h 6774426"/>
              <a:gd name="connsiteX3811" fmla="*/ 4506781 w 12093677"/>
              <a:gd name="connsiteY3811" fmla="*/ 1707646 h 6774426"/>
              <a:gd name="connsiteX3812" fmla="*/ 4541600 w 12093677"/>
              <a:gd name="connsiteY3812" fmla="*/ 1742465 h 6774426"/>
              <a:gd name="connsiteX3813" fmla="*/ 4576419 w 12093677"/>
              <a:gd name="connsiteY3813" fmla="*/ 1707646 h 6774426"/>
              <a:gd name="connsiteX3814" fmla="*/ 4541600 w 12093677"/>
              <a:gd name="connsiteY3814" fmla="*/ 1672827 h 6774426"/>
              <a:gd name="connsiteX3815" fmla="*/ 4626493 w 12093677"/>
              <a:gd name="connsiteY3815" fmla="*/ 1672827 h 6774426"/>
              <a:gd name="connsiteX3816" fmla="*/ 4591674 w 12093677"/>
              <a:gd name="connsiteY3816" fmla="*/ 1707646 h 6774426"/>
              <a:gd name="connsiteX3817" fmla="*/ 4626493 w 12093677"/>
              <a:gd name="connsiteY3817" fmla="*/ 1742465 h 6774426"/>
              <a:gd name="connsiteX3818" fmla="*/ 4661312 w 12093677"/>
              <a:gd name="connsiteY3818" fmla="*/ 1707646 h 6774426"/>
              <a:gd name="connsiteX3819" fmla="*/ 4626493 w 12093677"/>
              <a:gd name="connsiteY3819" fmla="*/ 1672827 h 6774426"/>
              <a:gd name="connsiteX3820" fmla="*/ 4711385 w 12093677"/>
              <a:gd name="connsiteY3820" fmla="*/ 1672827 h 6774426"/>
              <a:gd name="connsiteX3821" fmla="*/ 4676567 w 12093677"/>
              <a:gd name="connsiteY3821" fmla="*/ 1707646 h 6774426"/>
              <a:gd name="connsiteX3822" fmla="*/ 4711385 w 12093677"/>
              <a:gd name="connsiteY3822" fmla="*/ 1742465 h 6774426"/>
              <a:gd name="connsiteX3823" fmla="*/ 4746204 w 12093677"/>
              <a:gd name="connsiteY3823" fmla="*/ 1707646 h 6774426"/>
              <a:gd name="connsiteX3824" fmla="*/ 4711385 w 12093677"/>
              <a:gd name="connsiteY3824" fmla="*/ 1672827 h 6774426"/>
              <a:gd name="connsiteX3825" fmla="*/ 4796278 w 12093677"/>
              <a:gd name="connsiteY3825" fmla="*/ 1672827 h 6774426"/>
              <a:gd name="connsiteX3826" fmla="*/ 4761459 w 12093677"/>
              <a:gd name="connsiteY3826" fmla="*/ 1707646 h 6774426"/>
              <a:gd name="connsiteX3827" fmla="*/ 4796278 w 12093677"/>
              <a:gd name="connsiteY3827" fmla="*/ 1742465 h 6774426"/>
              <a:gd name="connsiteX3828" fmla="*/ 4831096 w 12093677"/>
              <a:gd name="connsiteY3828" fmla="*/ 1707646 h 6774426"/>
              <a:gd name="connsiteX3829" fmla="*/ 4796278 w 12093677"/>
              <a:gd name="connsiteY3829" fmla="*/ 1672827 h 6774426"/>
              <a:gd name="connsiteX3830" fmla="*/ 4881170 w 12093677"/>
              <a:gd name="connsiteY3830" fmla="*/ 1672827 h 6774426"/>
              <a:gd name="connsiteX3831" fmla="*/ 4846351 w 12093677"/>
              <a:gd name="connsiteY3831" fmla="*/ 1707646 h 6774426"/>
              <a:gd name="connsiteX3832" fmla="*/ 4881170 w 12093677"/>
              <a:gd name="connsiteY3832" fmla="*/ 1742465 h 6774426"/>
              <a:gd name="connsiteX3833" fmla="*/ 4915989 w 12093677"/>
              <a:gd name="connsiteY3833" fmla="*/ 1707646 h 6774426"/>
              <a:gd name="connsiteX3834" fmla="*/ 4881170 w 12093677"/>
              <a:gd name="connsiteY3834" fmla="*/ 1672827 h 6774426"/>
              <a:gd name="connsiteX3835" fmla="*/ 6239450 w 12093677"/>
              <a:gd name="connsiteY3835" fmla="*/ 1672827 h 6774426"/>
              <a:gd name="connsiteX3836" fmla="*/ 6204625 w 12093677"/>
              <a:gd name="connsiteY3836" fmla="*/ 1707646 h 6774426"/>
              <a:gd name="connsiteX3837" fmla="*/ 6239450 w 12093677"/>
              <a:gd name="connsiteY3837" fmla="*/ 1742465 h 6774426"/>
              <a:gd name="connsiteX3838" fmla="*/ 6274263 w 12093677"/>
              <a:gd name="connsiteY3838" fmla="*/ 1707646 h 6774426"/>
              <a:gd name="connsiteX3839" fmla="*/ 6239450 w 12093677"/>
              <a:gd name="connsiteY3839" fmla="*/ 1672827 h 6774426"/>
              <a:gd name="connsiteX3840" fmla="*/ 6324343 w 12093677"/>
              <a:gd name="connsiteY3840" fmla="*/ 1672827 h 6774426"/>
              <a:gd name="connsiteX3841" fmla="*/ 6289517 w 12093677"/>
              <a:gd name="connsiteY3841" fmla="*/ 1707646 h 6774426"/>
              <a:gd name="connsiteX3842" fmla="*/ 6324343 w 12093677"/>
              <a:gd name="connsiteY3842" fmla="*/ 1742465 h 6774426"/>
              <a:gd name="connsiteX3843" fmla="*/ 6359155 w 12093677"/>
              <a:gd name="connsiteY3843" fmla="*/ 1707646 h 6774426"/>
              <a:gd name="connsiteX3844" fmla="*/ 6324343 w 12093677"/>
              <a:gd name="connsiteY3844" fmla="*/ 1672827 h 6774426"/>
              <a:gd name="connsiteX3845" fmla="*/ 6409235 w 12093677"/>
              <a:gd name="connsiteY3845" fmla="*/ 1672827 h 6774426"/>
              <a:gd name="connsiteX3846" fmla="*/ 6374409 w 12093677"/>
              <a:gd name="connsiteY3846" fmla="*/ 1707646 h 6774426"/>
              <a:gd name="connsiteX3847" fmla="*/ 6409235 w 12093677"/>
              <a:gd name="connsiteY3847" fmla="*/ 1742465 h 6774426"/>
              <a:gd name="connsiteX3848" fmla="*/ 6444047 w 12093677"/>
              <a:gd name="connsiteY3848" fmla="*/ 1707646 h 6774426"/>
              <a:gd name="connsiteX3849" fmla="*/ 6409235 w 12093677"/>
              <a:gd name="connsiteY3849" fmla="*/ 1672827 h 6774426"/>
              <a:gd name="connsiteX3850" fmla="*/ 6494127 w 12093677"/>
              <a:gd name="connsiteY3850" fmla="*/ 1672827 h 6774426"/>
              <a:gd name="connsiteX3851" fmla="*/ 6459302 w 12093677"/>
              <a:gd name="connsiteY3851" fmla="*/ 1707646 h 6774426"/>
              <a:gd name="connsiteX3852" fmla="*/ 6494127 w 12093677"/>
              <a:gd name="connsiteY3852" fmla="*/ 1742465 h 6774426"/>
              <a:gd name="connsiteX3853" fmla="*/ 6528939 w 12093677"/>
              <a:gd name="connsiteY3853" fmla="*/ 1707646 h 6774426"/>
              <a:gd name="connsiteX3854" fmla="*/ 6494127 w 12093677"/>
              <a:gd name="connsiteY3854" fmla="*/ 1672827 h 6774426"/>
              <a:gd name="connsiteX3855" fmla="*/ 6579020 w 12093677"/>
              <a:gd name="connsiteY3855" fmla="*/ 1672827 h 6774426"/>
              <a:gd name="connsiteX3856" fmla="*/ 6544195 w 12093677"/>
              <a:gd name="connsiteY3856" fmla="*/ 1707646 h 6774426"/>
              <a:gd name="connsiteX3857" fmla="*/ 6579020 w 12093677"/>
              <a:gd name="connsiteY3857" fmla="*/ 1742465 h 6774426"/>
              <a:gd name="connsiteX3858" fmla="*/ 6613833 w 12093677"/>
              <a:gd name="connsiteY3858" fmla="*/ 1707646 h 6774426"/>
              <a:gd name="connsiteX3859" fmla="*/ 6579020 w 12093677"/>
              <a:gd name="connsiteY3859" fmla="*/ 1672827 h 6774426"/>
              <a:gd name="connsiteX3860" fmla="*/ 6663913 w 12093677"/>
              <a:gd name="connsiteY3860" fmla="*/ 1672827 h 6774426"/>
              <a:gd name="connsiteX3861" fmla="*/ 6629087 w 12093677"/>
              <a:gd name="connsiteY3861" fmla="*/ 1707646 h 6774426"/>
              <a:gd name="connsiteX3862" fmla="*/ 6663913 w 12093677"/>
              <a:gd name="connsiteY3862" fmla="*/ 1742465 h 6774426"/>
              <a:gd name="connsiteX3863" fmla="*/ 6698725 w 12093677"/>
              <a:gd name="connsiteY3863" fmla="*/ 1707646 h 6774426"/>
              <a:gd name="connsiteX3864" fmla="*/ 6663913 w 12093677"/>
              <a:gd name="connsiteY3864" fmla="*/ 1672827 h 6774426"/>
              <a:gd name="connsiteX3865" fmla="*/ 6748805 w 12093677"/>
              <a:gd name="connsiteY3865" fmla="*/ 1672827 h 6774426"/>
              <a:gd name="connsiteX3866" fmla="*/ 6713979 w 12093677"/>
              <a:gd name="connsiteY3866" fmla="*/ 1707646 h 6774426"/>
              <a:gd name="connsiteX3867" fmla="*/ 6748805 w 12093677"/>
              <a:gd name="connsiteY3867" fmla="*/ 1742465 h 6774426"/>
              <a:gd name="connsiteX3868" fmla="*/ 6783617 w 12093677"/>
              <a:gd name="connsiteY3868" fmla="*/ 1707646 h 6774426"/>
              <a:gd name="connsiteX3869" fmla="*/ 6748805 w 12093677"/>
              <a:gd name="connsiteY3869" fmla="*/ 1672827 h 6774426"/>
              <a:gd name="connsiteX3870" fmla="*/ 7003483 w 12093677"/>
              <a:gd name="connsiteY3870" fmla="*/ 1672827 h 6774426"/>
              <a:gd name="connsiteX3871" fmla="*/ 6968657 w 12093677"/>
              <a:gd name="connsiteY3871" fmla="*/ 1707646 h 6774426"/>
              <a:gd name="connsiteX3872" fmla="*/ 7003483 w 12093677"/>
              <a:gd name="connsiteY3872" fmla="*/ 1742465 h 6774426"/>
              <a:gd name="connsiteX3873" fmla="*/ 7038295 w 12093677"/>
              <a:gd name="connsiteY3873" fmla="*/ 1707646 h 6774426"/>
              <a:gd name="connsiteX3874" fmla="*/ 7003483 w 12093677"/>
              <a:gd name="connsiteY3874" fmla="*/ 1672827 h 6774426"/>
              <a:gd name="connsiteX3875" fmla="*/ 7088401 w 12093677"/>
              <a:gd name="connsiteY3875" fmla="*/ 1672827 h 6774426"/>
              <a:gd name="connsiteX3876" fmla="*/ 7053576 w 12093677"/>
              <a:gd name="connsiteY3876" fmla="*/ 1707646 h 6774426"/>
              <a:gd name="connsiteX3877" fmla="*/ 7088401 w 12093677"/>
              <a:gd name="connsiteY3877" fmla="*/ 1742465 h 6774426"/>
              <a:gd name="connsiteX3878" fmla="*/ 7123213 w 12093677"/>
              <a:gd name="connsiteY3878" fmla="*/ 1707646 h 6774426"/>
              <a:gd name="connsiteX3879" fmla="*/ 7088401 w 12093677"/>
              <a:gd name="connsiteY3879" fmla="*/ 1672827 h 6774426"/>
              <a:gd name="connsiteX3880" fmla="*/ 7173293 w 12093677"/>
              <a:gd name="connsiteY3880" fmla="*/ 1672827 h 6774426"/>
              <a:gd name="connsiteX3881" fmla="*/ 7138468 w 12093677"/>
              <a:gd name="connsiteY3881" fmla="*/ 1707646 h 6774426"/>
              <a:gd name="connsiteX3882" fmla="*/ 7173293 w 12093677"/>
              <a:gd name="connsiteY3882" fmla="*/ 1742465 h 6774426"/>
              <a:gd name="connsiteX3883" fmla="*/ 7208105 w 12093677"/>
              <a:gd name="connsiteY3883" fmla="*/ 1707646 h 6774426"/>
              <a:gd name="connsiteX3884" fmla="*/ 7173293 w 12093677"/>
              <a:gd name="connsiteY3884" fmla="*/ 1672827 h 6774426"/>
              <a:gd name="connsiteX3885" fmla="*/ 7258186 w 12093677"/>
              <a:gd name="connsiteY3885" fmla="*/ 1672827 h 6774426"/>
              <a:gd name="connsiteX3886" fmla="*/ 7223361 w 12093677"/>
              <a:gd name="connsiteY3886" fmla="*/ 1707646 h 6774426"/>
              <a:gd name="connsiteX3887" fmla="*/ 7258186 w 12093677"/>
              <a:gd name="connsiteY3887" fmla="*/ 1742465 h 6774426"/>
              <a:gd name="connsiteX3888" fmla="*/ 7292999 w 12093677"/>
              <a:gd name="connsiteY3888" fmla="*/ 1707646 h 6774426"/>
              <a:gd name="connsiteX3889" fmla="*/ 7258186 w 12093677"/>
              <a:gd name="connsiteY3889" fmla="*/ 1672827 h 6774426"/>
              <a:gd name="connsiteX3890" fmla="*/ 7343079 w 12093677"/>
              <a:gd name="connsiteY3890" fmla="*/ 1672827 h 6774426"/>
              <a:gd name="connsiteX3891" fmla="*/ 7308253 w 12093677"/>
              <a:gd name="connsiteY3891" fmla="*/ 1707646 h 6774426"/>
              <a:gd name="connsiteX3892" fmla="*/ 7343079 w 12093677"/>
              <a:gd name="connsiteY3892" fmla="*/ 1742465 h 6774426"/>
              <a:gd name="connsiteX3893" fmla="*/ 7377891 w 12093677"/>
              <a:gd name="connsiteY3893" fmla="*/ 1707646 h 6774426"/>
              <a:gd name="connsiteX3894" fmla="*/ 7343079 w 12093677"/>
              <a:gd name="connsiteY3894" fmla="*/ 1672827 h 6774426"/>
              <a:gd name="connsiteX3895" fmla="*/ 7427971 w 12093677"/>
              <a:gd name="connsiteY3895" fmla="*/ 1672827 h 6774426"/>
              <a:gd name="connsiteX3896" fmla="*/ 7393146 w 12093677"/>
              <a:gd name="connsiteY3896" fmla="*/ 1707646 h 6774426"/>
              <a:gd name="connsiteX3897" fmla="*/ 7427971 w 12093677"/>
              <a:gd name="connsiteY3897" fmla="*/ 1742465 h 6774426"/>
              <a:gd name="connsiteX3898" fmla="*/ 7462783 w 12093677"/>
              <a:gd name="connsiteY3898" fmla="*/ 1707646 h 6774426"/>
              <a:gd name="connsiteX3899" fmla="*/ 7427971 w 12093677"/>
              <a:gd name="connsiteY3899" fmla="*/ 1672827 h 6774426"/>
              <a:gd name="connsiteX3900" fmla="*/ 7512863 w 12093677"/>
              <a:gd name="connsiteY3900" fmla="*/ 1672827 h 6774426"/>
              <a:gd name="connsiteX3901" fmla="*/ 7478038 w 12093677"/>
              <a:gd name="connsiteY3901" fmla="*/ 1707646 h 6774426"/>
              <a:gd name="connsiteX3902" fmla="*/ 7512863 w 12093677"/>
              <a:gd name="connsiteY3902" fmla="*/ 1742465 h 6774426"/>
              <a:gd name="connsiteX3903" fmla="*/ 7547675 w 12093677"/>
              <a:gd name="connsiteY3903" fmla="*/ 1707646 h 6774426"/>
              <a:gd name="connsiteX3904" fmla="*/ 7512863 w 12093677"/>
              <a:gd name="connsiteY3904" fmla="*/ 1672827 h 6774426"/>
              <a:gd name="connsiteX3905" fmla="*/ 7597755 w 12093677"/>
              <a:gd name="connsiteY3905" fmla="*/ 1672827 h 6774426"/>
              <a:gd name="connsiteX3906" fmla="*/ 7562930 w 12093677"/>
              <a:gd name="connsiteY3906" fmla="*/ 1707646 h 6774426"/>
              <a:gd name="connsiteX3907" fmla="*/ 7597755 w 12093677"/>
              <a:gd name="connsiteY3907" fmla="*/ 1742465 h 6774426"/>
              <a:gd name="connsiteX3908" fmla="*/ 7632568 w 12093677"/>
              <a:gd name="connsiteY3908" fmla="*/ 1707646 h 6774426"/>
              <a:gd name="connsiteX3909" fmla="*/ 7597755 w 12093677"/>
              <a:gd name="connsiteY3909" fmla="*/ 1672827 h 6774426"/>
              <a:gd name="connsiteX3910" fmla="*/ 7682649 w 12093677"/>
              <a:gd name="connsiteY3910" fmla="*/ 1672827 h 6774426"/>
              <a:gd name="connsiteX3911" fmla="*/ 7647823 w 12093677"/>
              <a:gd name="connsiteY3911" fmla="*/ 1707646 h 6774426"/>
              <a:gd name="connsiteX3912" fmla="*/ 7682649 w 12093677"/>
              <a:gd name="connsiteY3912" fmla="*/ 1742465 h 6774426"/>
              <a:gd name="connsiteX3913" fmla="*/ 7717461 w 12093677"/>
              <a:gd name="connsiteY3913" fmla="*/ 1707646 h 6774426"/>
              <a:gd name="connsiteX3914" fmla="*/ 7682649 w 12093677"/>
              <a:gd name="connsiteY3914" fmla="*/ 1672827 h 6774426"/>
              <a:gd name="connsiteX3915" fmla="*/ 7767541 w 12093677"/>
              <a:gd name="connsiteY3915" fmla="*/ 1672827 h 6774426"/>
              <a:gd name="connsiteX3916" fmla="*/ 7732716 w 12093677"/>
              <a:gd name="connsiteY3916" fmla="*/ 1707646 h 6774426"/>
              <a:gd name="connsiteX3917" fmla="*/ 7767541 w 12093677"/>
              <a:gd name="connsiteY3917" fmla="*/ 1742465 h 6774426"/>
              <a:gd name="connsiteX3918" fmla="*/ 7802353 w 12093677"/>
              <a:gd name="connsiteY3918" fmla="*/ 1707646 h 6774426"/>
              <a:gd name="connsiteX3919" fmla="*/ 7767541 w 12093677"/>
              <a:gd name="connsiteY3919" fmla="*/ 1672827 h 6774426"/>
              <a:gd name="connsiteX3920" fmla="*/ 7852433 w 12093677"/>
              <a:gd name="connsiteY3920" fmla="*/ 1672827 h 6774426"/>
              <a:gd name="connsiteX3921" fmla="*/ 7817608 w 12093677"/>
              <a:gd name="connsiteY3921" fmla="*/ 1707646 h 6774426"/>
              <a:gd name="connsiteX3922" fmla="*/ 7852433 w 12093677"/>
              <a:gd name="connsiteY3922" fmla="*/ 1742465 h 6774426"/>
              <a:gd name="connsiteX3923" fmla="*/ 7887245 w 12093677"/>
              <a:gd name="connsiteY3923" fmla="*/ 1707646 h 6774426"/>
              <a:gd name="connsiteX3924" fmla="*/ 7852433 w 12093677"/>
              <a:gd name="connsiteY3924" fmla="*/ 1672827 h 6774426"/>
              <a:gd name="connsiteX3925" fmla="*/ 7937325 w 12093677"/>
              <a:gd name="connsiteY3925" fmla="*/ 1672827 h 6774426"/>
              <a:gd name="connsiteX3926" fmla="*/ 7902500 w 12093677"/>
              <a:gd name="connsiteY3926" fmla="*/ 1707646 h 6774426"/>
              <a:gd name="connsiteX3927" fmla="*/ 7937325 w 12093677"/>
              <a:gd name="connsiteY3927" fmla="*/ 1742465 h 6774426"/>
              <a:gd name="connsiteX3928" fmla="*/ 7972138 w 12093677"/>
              <a:gd name="connsiteY3928" fmla="*/ 1707646 h 6774426"/>
              <a:gd name="connsiteX3929" fmla="*/ 7937325 w 12093677"/>
              <a:gd name="connsiteY3929" fmla="*/ 1672827 h 6774426"/>
              <a:gd name="connsiteX3930" fmla="*/ 8022219 w 12093677"/>
              <a:gd name="connsiteY3930" fmla="*/ 1672827 h 6774426"/>
              <a:gd name="connsiteX3931" fmla="*/ 7987393 w 12093677"/>
              <a:gd name="connsiteY3931" fmla="*/ 1707646 h 6774426"/>
              <a:gd name="connsiteX3932" fmla="*/ 8022219 w 12093677"/>
              <a:gd name="connsiteY3932" fmla="*/ 1742465 h 6774426"/>
              <a:gd name="connsiteX3933" fmla="*/ 8057031 w 12093677"/>
              <a:gd name="connsiteY3933" fmla="*/ 1707646 h 6774426"/>
              <a:gd name="connsiteX3934" fmla="*/ 8022219 w 12093677"/>
              <a:gd name="connsiteY3934" fmla="*/ 1672827 h 6774426"/>
              <a:gd name="connsiteX3935" fmla="*/ 8107111 w 12093677"/>
              <a:gd name="connsiteY3935" fmla="*/ 1672827 h 6774426"/>
              <a:gd name="connsiteX3936" fmla="*/ 8072286 w 12093677"/>
              <a:gd name="connsiteY3936" fmla="*/ 1707646 h 6774426"/>
              <a:gd name="connsiteX3937" fmla="*/ 8107111 w 12093677"/>
              <a:gd name="connsiteY3937" fmla="*/ 1742465 h 6774426"/>
              <a:gd name="connsiteX3938" fmla="*/ 8141923 w 12093677"/>
              <a:gd name="connsiteY3938" fmla="*/ 1707646 h 6774426"/>
              <a:gd name="connsiteX3939" fmla="*/ 8107111 w 12093677"/>
              <a:gd name="connsiteY3939" fmla="*/ 1672827 h 6774426"/>
              <a:gd name="connsiteX3940" fmla="*/ 8192003 w 12093677"/>
              <a:gd name="connsiteY3940" fmla="*/ 1672827 h 6774426"/>
              <a:gd name="connsiteX3941" fmla="*/ 8157178 w 12093677"/>
              <a:gd name="connsiteY3941" fmla="*/ 1707646 h 6774426"/>
              <a:gd name="connsiteX3942" fmla="*/ 8192003 w 12093677"/>
              <a:gd name="connsiteY3942" fmla="*/ 1742465 h 6774426"/>
              <a:gd name="connsiteX3943" fmla="*/ 8226815 w 12093677"/>
              <a:gd name="connsiteY3943" fmla="*/ 1707646 h 6774426"/>
              <a:gd name="connsiteX3944" fmla="*/ 8192003 w 12093677"/>
              <a:gd name="connsiteY3944" fmla="*/ 1672827 h 6774426"/>
              <a:gd name="connsiteX3945" fmla="*/ 8276895 w 12093677"/>
              <a:gd name="connsiteY3945" fmla="*/ 1672827 h 6774426"/>
              <a:gd name="connsiteX3946" fmla="*/ 8242070 w 12093677"/>
              <a:gd name="connsiteY3946" fmla="*/ 1707646 h 6774426"/>
              <a:gd name="connsiteX3947" fmla="*/ 8276895 w 12093677"/>
              <a:gd name="connsiteY3947" fmla="*/ 1742465 h 6774426"/>
              <a:gd name="connsiteX3948" fmla="*/ 8311708 w 12093677"/>
              <a:gd name="connsiteY3948" fmla="*/ 1707646 h 6774426"/>
              <a:gd name="connsiteX3949" fmla="*/ 8276895 w 12093677"/>
              <a:gd name="connsiteY3949" fmla="*/ 1672827 h 6774426"/>
              <a:gd name="connsiteX3950" fmla="*/ 8361789 w 12093677"/>
              <a:gd name="connsiteY3950" fmla="*/ 1672827 h 6774426"/>
              <a:gd name="connsiteX3951" fmla="*/ 8326963 w 12093677"/>
              <a:gd name="connsiteY3951" fmla="*/ 1707646 h 6774426"/>
              <a:gd name="connsiteX3952" fmla="*/ 8361789 w 12093677"/>
              <a:gd name="connsiteY3952" fmla="*/ 1742465 h 6774426"/>
              <a:gd name="connsiteX3953" fmla="*/ 8396601 w 12093677"/>
              <a:gd name="connsiteY3953" fmla="*/ 1707646 h 6774426"/>
              <a:gd name="connsiteX3954" fmla="*/ 8361789 w 12093677"/>
              <a:gd name="connsiteY3954" fmla="*/ 1672827 h 6774426"/>
              <a:gd name="connsiteX3955" fmla="*/ 8446681 w 12093677"/>
              <a:gd name="connsiteY3955" fmla="*/ 1672827 h 6774426"/>
              <a:gd name="connsiteX3956" fmla="*/ 8411856 w 12093677"/>
              <a:gd name="connsiteY3956" fmla="*/ 1707646 h 6774426"/>
              <a:gd name="connsiteX3957" fmla="*/ 8446681 w 12093677"/>
              <a:gd name="connsiteY3957" fmla="*/ 1742465 h 6774426"/>
              <a:gd name="connsiteX3958" fmla="*/ 8481493 w 12093677"/>
              <a:gd name="connsiteY3958" fmla="*/ 1707646 h 6774426"/>
              <a:gd name="connsiteX3959" fmla="*/ 8446681 w 12093677"/>
              <a:gd name="connsiteY3959" fmla="*/ 1672827 h 6774426"/>
              <a:gd name="connsiteX3960" fmla="*/ 8531573 w 12093677"/>
              <a:gd name="connsiteY3960" fmla="*/ 1672827 h 6774426"/>
              <a:gd name="connsiteX3961" fmla="*/ 8496748 w 12093677"/>
              <a:gd name="connsiteY3961" fmla="*/ 1707646 h 6774426"/>
              <a:gd name="connsiteX3962" fmla="*/ 8531573 w 12093677"/>
              <a:gd name="connsiteY3962" fmla="*/ 1742465 h 6774426"/>
              <a:gd name="connsiteX3963" fmla="*/ 8566385 w 12093677"/>
              <a:gd name="connsiteY3963" fmla="*/ 1707646 h 6774426"/>
              <a:gd name="connsiteX3964" fmla="*/ 8531573 w 12093677"/>
              <a:gd name="connsiteY3964" fmla="*/ 1672827 h 6774426"/>
              <a:gd name="connsiteX3965" fmla="*/ 8616465 w 12093677"/>
              <a:gd name="connsiteY3965" fmla="*/ 1672827 h 6774426"/>
              <a:gd name="connsiteX3966" fmla="*/ 8581640 w 12093677"/>
              <a:gd name="connsiteY3966" fmla="*/ 1707646 h 6774426"/>
              <a:gd name="connsiteX3967" fmla="*/ 8616465 w 12093677"/>
              <a:gd name="connsiteY3967" fmla="*/ 1742465 h 6774426"/>
              <a:gd name="connsiteX3968" fmla="*/ 8651278 w 12093677"/>
              <a:gd name="connsiteY3968" fmla="*/ 1707646 h 6774426"/>
              <a:gd name="connsiteX3969" fmla="*/ 8616465 w 12093677"/>
              <a:gd name="connsiteY3969" fmla="*/ 1672827 h 6774426"/>
              <a:gd name="connsiteX3970" fmla="*/ 8701358 w 12093677"/>
              <a:gd name="connsiteY3970" fmla="*/ 1672827 h 6774426"/>
              <a:gd name="connsiteX3971" fmla="*/ 8666532 w 12093677"/>
              <a:gd name="connsiteY3971" fmla="*/ 1707646 h 6774426"/>
              <a:gd name="connsiteX3972" fmla="*/ 8701358 w 12093677"/>
              <a:gd name="connsiteY3972" fmla="*/ 1742465 h 6774426"/>
              <a:gd name="connsiteX3973" fmla="*/ 8736170 w 12093677"/>
              <a:gd name="connsiteY3973" fmla="*/ 1707646 h 6774426"/>
              <a:gd name="connsiteX3974" fmla="*/ 8701358 w 12093677"/>
              <a:gd name="connsiteY3974" fmla="*/ 1672827 h 6774426"/>
              <a:gd name="connsiteX3975" fmla="*/ 8786251 w 12093677"/>
              <a:gd name="connsiteY3975" fmla="*/ 1672827 h 6774426"/>
              <a:gd name="connsiteX3976" fmla="*/ 8751426 w 12093677"/>
              <a:gd name="connsiteY3976" fmla="*/ 1707646 h 6774426"/>
              <a:gd name="connsiteX3977" fmla="*/ 8786251 w 12093677"/>
              <a:gd name="connsiteY3977" fmla="*/ 1742465 h 6774426"/>
              <a:gd name="connsiteX3978" fmla="*/ 8821063 w 12093677"/>
              <a:gd name="connsiteY3978" fmla="*/ 1707646 h 6774426"/>
              <a:gd name="connsiteX3979" fmla="*/ 8786251 w 12093677"/>
              <a:gd name="connsiteY3979" fmla="*/ 1672827 h 6774426"/>
              <a:gd name="connsiteX3980" fmla="*/ 8871143 w 12093677"/>
              <a:gd name="connsiteY3980" fmla="*/ 1672827 h 6774426"/>
              <a:gd name="connsiteX3981" fmla="*/ 8836318 w 12093677"/>
              <a:gd name="connsiteY3981" fmla="*/ 1707646 h 6774426"/>
              <a:gd name="connsiteX3982" fmla="*/ 8871143 w 12093677"/>
              <a:gd name="connsiteY3982" fmla="*/ 1742465 h 6774426"/>
              <a:gd name="connsiteX3983" fmla="*/ 8905955 w 12093677"/>
              <a:gd name="connsiteY3983" fmla="*/ 1707646 h 6774426"/>
              <a:gd name="connsiteX3984" fmla="*/ 8871143 w 12093677"/>
              <a:gd name="connsiteY3984" fmla="*/ 1672827 h 6774426"/>
              <a:gd name="connsiteX3985" fmla="*/ 8956035 w 12093677"/>
              <a:gd name="connsiteY3985" fmla="*/ 1672827 h 6774426"/>
              <a:gd name="connsiteX3986" fmla="*/ 8921210 w 12093677"/>
              <a:gd name="connsiteY3986" fmla="*/ 1707646 h 6774426"/>
              <a:gd name="connsiteX3987" fmla="*/ 8956035 w 12093677"/>
              <a:gd name="connsiteY3987" fmla="*/ 1742465 h 6774426"/>
              <a:gd name="connsiteX3988" fmla="*/ 8990848 w 12093677"/>
              <a:gd name="connsiteY3988" fmla="*/ 1707646 h 6774426"/>
              <a:gd name="connsiteX3989" fmla="*/ 8956035 w 12093677"/>
              <a:gd name="connsiteY3989" fmla="*/ 1672827 h 6774426"/>
              <a:gd name="connsiteX3990" fmla="*/ 9040928 w 12093677"/>
              <a:gd name="connsiteY3990" fmla="*/ 1672827 h 6774426"/>
              <a:gd name="connsiteX3991" fmla="*/ 9006102 w 12093677"/>
              <a:gd name="connsiteY3991" fmla="*/ 1707646 h 6774426"/>
              <a:gd name="connsiteX3992" fmla="*/ 9040928 w 12093677"/>
              <a:gd name="connsiteY3992" fmla="*/ 1742465 h 6774426"/>
              <a:gd name="connsiteX3993" fmla="*/ 9075740 w 12093677"/>
              <a:gd name="connsiteY3993" fmla="*/ 1707646 h 6774426"/>
              <a:gd name="connsiteX3994" fmla="*/ 9040928 w 12093677"/>
              <a:gd name="connsiteY3994" fmla="*/ 1672827 h 6774426"/>
              <a:gd name="connsiteX3995" fmla="*/ 9125821 w 12093677"/>
              <a:gd name="connsiteY3995" fmla="*/ 1672827 h 6774426"/>
              <a:gd name="connsiteX3996" fmla="*/ 9090996 w 12093677"/>
              <a:gd name="connsiteY3996" fmla="*/ 1707646 h 6774426"/>
              <a:gd name="connsiteX3997" fmla="*/ 9125821 w 12093677"/>
              <a:gd name="connsiteY3997" fmla="*/ 1742465 h 6774426"/>
              <a:gd name="connsiteX3998" fmla="*/ 9160633 w 12093677"/>
              <a:gd name="connsiteY3998" fmla="*/ 1707646 h 6774426"/>
              <a:gd name="connsiteX3999" fmla="*/ 9125821 w 12093677"/>
              <a:gd name="connsiteY3999" fmla="*/ 1672827 h 6774426"/>
              <a:gd name="connsiteX4000" fmla="*/ 9210713 w 12093677"/>
              <a:gd name="connsiteY4000" fmla="*/ 1672827 h 6774426"/>
              <a:gd name="connsiteX4001" fmla="*/ 9175888 w 12093677"/>
              <a:gd name="connsiteY4001" fmla="*/ 1707646 h 6774426"/>
              <a:gd name="connsiteX4002" fmla="*/ 9210713 w 12093677"/>
              <a:gd name="connsiteY4002" fmla="*/ 1742465 h 6774426"/>
              <a:gd name="connsiteX4003" fmla="*/ 9245525 w 12093677"/>
              <a:gd name="connsiteY4003" fmla="*/ 1707646 h 6774426"/>
              <a:gd name="connsiteX4004" fmla="*/ 9210713 w 12093677"/>
              <a:gd name="connsiteY4004" fmla="*/ 1672827 h 6774426"/>
              <a:gd name="connsiteX4005" fmla="*/ 9295605 w 12093677"/>
              <a:gd name="connsiteY4005" fmla="*/ 1672827 h 6774426"/>
              <a:gd name="connsiteX4006" fmla="*/ 9260780 w 12093677"/>
              <a:gd name="connsiteY4006" fmla="*/ 1707646 h 6774426"/>
              <a:gd name="connsiteX4007" fmla="*/ 9295605 w 12093677"/>
              <a:gd name="connsiteY4007" fmla="*/ 1742465 h 6774426"/>
              <a:gd name="connsiteX4008" fmla="*/ 9330418 w 12093677"/>
              <a:gd name="connsiteY4008" fmla="*/ 1707646 h 6774426"/>
              <a:gd name="connsiteX4009" fmla="*/ 9295605 w 12093677"/>
              <a:gd name="connsiteY4009" fmla="*/ 1672827 h 6774426"/>
              <a:gd name="connsiteX4010" fmla="*/ 9380498 w 12093677"/>
              <a:gd name="connsiteY4010" fmla="*/ 1672827 h 6774426"/>
              <a:gd name="connsiteX4011" fmla="*/ 9345672 w 12093677"/>
              <a:gd name="connsiteY4011" fmla="*/ 1707646 h 6774426"/>
              <a:gd name="connsiteX4012" fmla="*/ 9380498 w 12093677"/>
              <a:gd name="connsiteY4012" fmla="*/ 1742465 h 6774426"/>
              <a:gd name="connsiteX4013" fmla="*/ 9415310 w 12093677"/>
              <a:gd name="connsiteY4013" fmla="*/ 1707646 h 6774426"/>
              <a:gd name="connsiteX4014" fmla="*/ 9380498 w 12093677"/>
              <a:gd name="connsiteY4014" fmla="*/ 1672827 h 6774426"/>
              <a:gd name="connsiteX4015" fmla="*/ 9465391 w 12093677"/>
              <a:gd name="connsiteY4015" fmla="*/ 1672827 h 6774426"/>
              <a:gd name="connsiteX4016" fmla="*/ 9430566 w 12093677"/>
              <a:gd name="connsiteY4016" fmla="*/ 1707646 h 6774426"/>
              <a:gd name="connsiteX4017" fmla="*/ 9465391 w 12093677"/>
              <a:gd name="connsiteY4017" fmla="*/ 1742465 h 6774426"/>
              <a:gd name="connsiteX4018" fmla="*/ 9500203 w 12093677"/>
              <a:gd name="connsiteY4018" fmla="*/ 1707646 h 6774426"/>
              <a:gd name="connsiteX4019" fmla="*/ 9465391 w 12093677"/>
              <a:gd name="connsiteY4019" fmla="*/ 1672827 h 6774426"/>
              <a:gd name="connsiteX4020" fmla="*/ 9550283 w 12093677"/>
              <a:gd name="connsiteY4020" fmla="*/ 1672827 h 6774426"/>
              <a:gd name="connsiteX4021" fmla="*/ 9515458 w 12093677"/>
              <a:gd name="connsiteY4021" fmla="*/ 1707646 h 6774426"/>
              <a:gd name="connsiteX4022" fmla="*/ 9550283 w 12093677"/>
              <a:gd name="connsiteY4022" fmla="*/ 1742465 h 6774426"/>
              <a:gd name="connsiteX4023" fmla="*/ 9585095 w 12093677"/>
              <a:gd name="connsiteY4023" fmla="*/ 1707646 h 6774426"/>
              <a:gd name="connsiteX4024" fmla="*/ 9550283 w 12093677"/>
              <a:gd name="connsiteY4024" fmla="*/ 1672827 h 6774426"/>
              <a:gd name="connsiteX4025" fmla="*/ 9635175 w 12093677"/>
              <a:gd name="connsiteY4025" fmla="*/ 1672827 h 6774426"/>
              <a:gd name="connsiteX4026" fmla="*/ 9600350 w 12093677"/>
              <a:gd name="connsiteY4026" fmla="*/ 1707646 h 6774426"/>
              <a:gd name="connsiteX4027" fmla="*/ 9635175 w 12093677"/>
              <a:gd name="connsiteY4027" fmla="*/ 1742465 h 6774426"/>
              <a:gd name="connsiteX4028" fmla="*/ 9669988 w 12093677"/>
              <a:gd name="connsiteY4028" fmla="*/ 1707646 h 6774426"/>
              <a:gd name="connsiteX4029" fmla="*/ 9635175 w 12093677"/>
              <a:gd name="connsiteY4029" fmla="*/ 1672827 h 6774426"/>
              <a:gd name="connsiteX4030" fmla="*/ 9720068 w 12093677"/>
              <a:gd name="connsiteY4030" fmla="*/ 1672827 h 6774426"/>
              <a:gd name="connsiteX4031" fmla="*/ 9685242 w 12093677"/>
              <a:gd name="connsiteY4031" fmla="*/ 1707646 h 6774426"/>
              <a:gd name="connsiteX4032" fmla="*/ 9720068 w 12093677"/>
              <a:gd name="connsiteY4032" fmla="*/ 1742465 h 6774426"/>
              <a:gd name="connsiteX4033" fmla="*/ 9754880 w 12093677"/>
              <a:gd name="connsiteY4033" fmla="*/ 1707646 h 6774426"/>
              <a:gd name="connsiteX4034" fmla="*/ 9720068 w 12093677"/>
              <a:gd name="connsiteY4034" fmla="*/ 1672827 h 6774426"/>
              <a:gd name="connsiteX4035" fmla="*/ 10229423 w 12093677"/>
              <a:gd name="connsiteY4035" fmla="*/ 1672827 h 6774426"/>
              <a:gd name="connsiteX4036" fmla="*/ 10194598 w 12093677"/>
              <a:gd name="connsiteY4036" fmla="*/ 1707646 h 6774426"/>
              <a:gd name="connsiteX4037" fmla="*/ 10229423 w 12093677"/>
              <a:gd name="connsiteY4037" fmla="*/ 1742465 h 6774426"/>
              <a:gd name="connsiteX4038" fmla="*/ 10264235 w 12093677"/>
              <a:gd name="connsiteY4038" fmla="*/ 1707646 h 6774426"/>
              <a:gd name="connsiteX4039" fmla="*/ 10229423 w 12093677"/>
              <a:gd name="connsiteY4039" fmla="*/ 1672827 h 6774426"/>
              <a:gd name="connsiteX4040" fmla="*/ 10314315 w 12093677"/>
              <a:gd name="connsiteY4040" fmla="*/ 1672827 h 6774426"/>
              <a:gd name="connsiteX4041" fmla="*/ 10279490 w 12093677"/>
              <a:gd name="connsiteY4041" fmla="*/ 1707646 h 6774426"/>
              <a:gd name="connsiteX4042" fmla="*/ 10314315 w 12093677"/>
              <a:gd name="connsiteY4042" fmla="*/ 1742465 h 6774426"/>
              <a:gd name="connsiteX4043" fmla="*/ 10349128 w 12093677"/>
              <a:gd name="connsiteY4043" fmla="*/ 1707646 h 6774426"/>
              <a:gd name="connsiteX4044" fmla="*/ 10314315 w 12093677"/>
              <a:gd name="connsiteY4044" fmla="*/ 1672827 h 6774426"/>
              <a:gd name="connsiteX4045" fmla="*/ 1315679 w 12093677"/>
              <a:gd name="connsiteY4045" fmla="*/ 1757687 h 6774426"/>
              <a:gd name="connsiteX4046" fmla="*/ 1280860 w 12093677"/>
              <a:gd name="connsiteY4046" fmla="*/ 1792506 h 6774426"/>
              <a:gd name="connsiteX4047" fmla="*/ 1315679 w 12093677"/>
              <a:gd name="connsiteY4047" fmla="*/ 1827325 h 6774426"/>
              <a:gd name="connsiteX4048" fmla="*/ 1350498 w 12093677"/>
              <a:gd name="connsiteY4048" fmla="*/ 1792506 h 6774426"/>
              <a:gd name="connsiteX4049" fmla="*/ 1315679 w 12093677"/>
              <a:gd name="connsiteY4049" fmla="*/ 1757687 h 6774426"/>
              <a:gd name="connsiteX4050" fmla="*/ 1400579 w 12093677"/>
              <a:gd name="connsiteY4050" fmla="*/ 1757687 h 6774426"/>
              <a:gd name="connsiteX4051" fmla="*/ 1365760 w 12093677"/>
              <a:gd name="connsiteY4051" fmla="*/ 1792506 h 6774426"/>
              <a:gd name="connsiteX4052" fmla="*/ 1400579 w 12093677"/>
              <a:gd name="connsiteY4052" fmla="*/ 1827325 h 6774426"/>
              <a:gd name="connsiteX4053" fmla="*/ 1435397 w 12093677"/>
              <a:gd name="connsiteY4053" fmla="*/ 1792506 h 6774426"/>
              <a:gd name="connsiteX4054" fmla="*/ 1400579 w 12093677"/>
              <a:gd name="connsiteY4054" fmla="*/ 1757687 h 6774426"/>
              <a:gd name="connsiteX4055" fmla="*/ 2079719 w 12093677"/>
              <a:gd name="connsiteY4055" fmla="*/ 1757687 h 6774426"/>
              <a:gd name="connsiteX4056" fmla="*/ 2044900 w 12093677"/>
              <a:gd name="connsiteY4056" fmla="*/ 1792506 h 6774426"/>
              <a:gd name="connsiteX4057" fmla="*/ 2079719 w 12093677"/>
              <a:gd name="connsiteY4057" fmla="*/ 1827325 h 6774426"/>
              <a:gd name="connsiteX4058" fmla="*/ 2114537 w 12093677"/>
              <a:gd name="connsiteY4058" fmla="*/ 1792506 h 6774426"/>
              <a:gd name="connsiteX4059" fmla="*/ 2079719 w 12093677"/>
              <a:gd name="connsiteY4059" fmla="*/ 1757687 h 6774426"/>
              <a:gd name="connsiteX4060" fmla="*/ 2164611 w 12093677"/>
              <a:gd name="connsiteY4060" fmla="*/ 1757687 h 6774426"/>
              <a:gd name="connsiteX4061" fmla="*/ 2129792 w 12093677"/>
              <a:gd name="connsiteY4061" fmla="*/ 1792506 h 6774426"/>
              <a:gd name="connsiteX4062" fmla="*/ 2164611 w 12093677"/>
              <a:gd name="connsiteY4062" fmla="*/ 1827325 h 6774426"/>
              <a:gd name="connsiteX4063" fmla="*/ 2199430 w 12093677"/>
              <a:gd name="connsiteY4063" fmla="*/ 1792506 h 6774426"/>
              <a:gd name="connsiteX4064" fmla="*/ 2164611 w 12093677"/>
              <a:gd name="connsiteY4064" fmla="*/ 1757687 h 6774426"/>
              <a:gd name="connsiteX4065" fmla="*/ 2249497 w 12093677"/>
              <a:gd name="connsiteY4065" fmla="*/ 1757687 h 6774426"/>
              <a:gd name="connsiteX4066" fmla="*/ 2214678 w 12093677"/>
              <a:gd name="connsiteY4066" fmla="*/ 1792506 h 6774426"/>
              <a:gd name="connsiteX4067" fmla="*/ 2249497 w 12093677"/>
              <a:gd name="connsiteY4067" fmla="*/ 1827325 h 6774426"/>
              <a:gd name="connsiteX4068" fmla="*/ 2284316 w 12093677"/>
              <a:gd name="connsiteY4068" fmla="*/ 1792506 h 6774426"/>
              <a:gd name="connsiteX4069" fmla="*/ 2249497 w 12093677"/>
              <a:gd name="connsiteY4069" fmla="*/ 1757687 h 6774426"/>
              <a:gd name="connsiteX4070" fmla="*/ 2334389 w 12093677"/>
              <a:gd name="connsiteY4070" fmla="*/ 1757687 h 6774426"/>
              <a:gd name="connsiteX4071" fmla="*/ 2299570 w 12093677"/>
              <a:gd name="connsiteY4071" fmla="*/ 1792506 h 6774426"/>
              <a:gd name="connsiteX4072" fmla="*/ 2334389 w 12093677"/>
              <a:gd name="connsiteY4072" fmla="*/ 1827325 h 6774426"/>
              <a:gd name="connsiteX4073" fmla="*/ 2369208 w 12093677"/>
              <a:gd name="connsiteY4073" fmla="*/ 1792506 h 6774426"/>
              <a:gd name="connsiteX4074" fmla="*/ 2334389 w 12093677"/>
              <a:gd name="connsiteY4074" fmla="*/ 1757687 h 6774426"/>
              <a:gd name="connsiteX4075" fmla="*/ 2419282 w 12093677"/>
              <a:gd name="connsiteY4075" fmla="*/ 1757687 h 6774426"/>
              <a:gd name="connsiteX4076" fmla="*/ 2384463 w 12093677"/>
              <a:gd name="connsiteY4076" fmla="*/ 1792506 h 6774426"/>
              <a:gd name="connsiteX4077" fmla="*/ 2419282 w 12093677"/>
              <a:gd name="connsiteY4077" fmla="*/ 1827325 h 6774426"/>
              <a:gd name="connsiteX4078" fmla="*/ 2454100 w 12093677"/>
              <a:gd name="connsiteY4078" fmla="*/ 1792506 h 6774426"/>
              <a:gd name="connsiteX4079" fmla="*/ 2419282 w 12093677"/>
              <a:gd name="connsiteY4079" fmla="*/ 1757687 h 6774426"/>
              <a:gd name="connsiteX4080" fmla="*/ 2504174 w 12093677"/>
              <a:gd name="connsiteY4080" fmla="*/ 1757687 h 6774426"/>
              <a:gd name="connsiteX4081" fmla="*/ 2469355 w 12093677"/>
              <a:gd name="connsiteY4081" fmla="*/ 1792506 h 6774426"/>
              <a:gd name="connsiteX4082" fmla="*/ 2504174 w 12093677"/>
              <a:gd name="connsiteY4082" fmla="*/ 1827325 h 6774426"/>
              <a:gd name="connsiteX4083" fmla="*/ 2538993 w 12093677"/>
              <a:gd name="connsiteY4083" fmla="*/ 1792506 h 6774426"/>
              <a:gd name="connsiteX4084" fmla="*/ 2504174 w 12093677"/>
              <a:gd name="connsiteY4084" fmla="*/ 1757687 h 6774426"/>
              <a:gd name="connsiteX4085" fmla="*/ 2589067 w 12093677"/>
              <a:gd name="connsiteY4085" fmla="*/ 1757687 h 6774426"/>
              <a:gd name="connsiteX4086" fmla="*/ 2554248 w 12093677"/>
              <a:gd name="connsiteY4086" fmla="*/ 1792506 h 6774426"/>
              <a:gd name="connsiteX4087" fmla="*/ 2589067 w 12093677"/>
              <a:gd name="connsiteY4087" fmla="*/ 1827325 h 6774426"/>
              <a:gd name="connsiteX4088" fmla="*/ 2623886 w 12093677"/>
              <a:gd name="connsiteY4088" fmla="*/ 1792506 h 6774426"/>
              <a:gd name="connsiteX4089" fmla="*/ 2589067 w 12093677"/>
              <a:gd name="connsiteY4089" fmla="*/ 1757687 h 6774426"/>
              <a:gd name="connsiteX4090" fmla="*/ 2758852 w 12093677"/>
              <a:gd name="connsiteY4090" fmla="*/ 1757687 h 6774426"/>
              <a:gd name="connsiteX4091" fmla="*/ 2724033 w 12093677"/>
              <a:gd name="connsiteY4091" fmla="*/ 1792506 h 6774426"/>
              <a:gd name="connsiteX4092" fmla="*/ 2758852 w 12093677"/>
              <a:gd name="connsiteY4092" fmla="*/ 1827325 h 6774426"/>
              <a:gd name="connsiteX4093" fmla="*/ 2793670 w 12093677"/>
              <a:gd name="connsiteY4093" fmla="*/ 1792506 h 6774426"/>
              <a:gd name="connsiteX4094" fmla="*/ 2758852 w 12093677"/>
              <a:gd name="connsiteY4094" fmla="*/ 1757687 h 6774426"/>
              <a:gd name="connsiteX4095" fmla="*/ 2843744 w 12093677"/>
              <a:gd name="connsiteY4095" fmla="*/ 1757687 h 6774426"/>
              <a:gd name="connsiteX4096" fmla="*/ 2808925 w 12093677"/>
              <a:gd name="connsiteY4096" fmla="*/ 1792506 h 6774426"/>
              <a:gd name="connsiteX4097" fmla="*/ 2843744 w 12093677"/>
              <a:gd name="connsiteY4097" fmla="*/ 1827325 h 6774426"/>
              <a:gd name="connsiteX4098" fmla="*/ 2878563 w 12093677"/>
              <a:gd name="connsiteY4098" fmla="*/ 1792506 h 6774426"/>
              <a:gd name="connsiteX4099" fmla="*/ 2843744 w 12093677"/>
              <a:gd name="connsiteY4099" fmla="*/ 1757687 h 6774426"/>
              <a:gd name="connsiteX4100" fmla="*/ 2928636 w 12093677"/>
              <a:gd name="connsiteY4100" fmla="*/ 1757687 h 6774426"/>
              <a:gd name="connsiteX4101" fmla="*/ 2893817 w 12093677"/>
              <a:gd name="connsiteY4101" fmla="*/ 1792506 h 6774426"/>
              <a:gd name="connsiteX4102" fmla="*/ 2928636 w 12093677"/>
              <a:gd name="connsiteY4102" fmla="*/ 1827325 h 6774426"/>
              <a:gd name="connsiteX4103" fmla="*/ 2963455 w 12093677"/>
              <a:gd name="connsiteY4103" fmla="*/ 1792506 h 6774426"/>
              <a:gd name="connsiteX4104" fmla="*/ 2928636 w 12093677"/>
              <a:gd name="connsiteY4104" fmla="*/ 1757687 h 6774426"/>
              <a:gd name="connsiteX4105" fmla="*/ 3013529 w 12093677"/>
              <a:gd name="connsiteY4105" fmla="*/ 1757687 h 6774426"/>
              <a:gd name="connsiteX4106" fmla="*/ 2978710 w 12093677"/>
              <a:gd name="connsiteY4106" fmla="*/ 1792506 h 6774426"/>
              <a:gd name="connsiteX4107" fmla="*/ 3013529 w 12093677"/>
              <a:gd name="connsiteY4107" fmla="*/ 1827325 h 6774426"/>
              <a:gd name="connsiteX4108" fmla="*/ 3048348 w 12093677"/>
              <a:gd name="connsiteY4108" fmla="*/ 1792506 h 6774426"/>
              <a:gd name="connsiteX4109" fmla="*/ 3013529 w 12093677"/>
              <a:gd name="connsiteY4109" fmla="*/ 1757687 h 6774426"/>
              <a:gd name="connsiteX4110" fmla="*/ 3098422 w 12093677"/>
              <a:gd name="connsiteY4110" fmla="*/ 1757687 h 6774426"/>
              <a:gd name="connsiteX4111" fmla="*/ 3063603 w 12093677"/>
              <a:gd name="connsiteY4111" fmla="*/ 1792506 h 6774426"/>
              <a:gd name="connsiteX4112" fmla="*/ 3098422 w 12093677"/>
              <a:gd name="connsiteY4112" fmla="*/ 1827325 h 6774426"/>
              <a:gd name="connsiteX4113" fmla="*/ 3133240 w 12093677"/>
              <a:gd name="connsiteY4113" fmla="*/ 1792506 h 6774426"/>
              <a:gd name="connsiteX4114" fmla="*/ 3098422 w 12093677"/>
              <a:gd name="connsiteY4114" fmla="*/ 1757687 h 6774426"/>
              <a:gd name="connsiteX4115" fmla="*/ 3183314 w 12093677"/>
              <a:gd name="connsiteY4115" fmla="*/ 1757687 h 6774426"/>
              <a:gd name="connsiteX4116" fmla="*/ 3148495 w 12093677"/>
              <a:gd name="connsiteY4116" fmla="*/ 1792506 h 6774426"/>
              <a:gd name="connsiteX4117" fmla="*/ 3183314 w 12093677"/>
              <a:gd name="connsiteY4117" fmla="*/ 1827325 h 6774426"/>
              <a:gd name="connsiteX4118" fmla="*/ 3218133 w 12093677"/>
              <a:gd name="connsiteY4118" fmla="*/ 1792506 h 6774426"/>
              <a:gd name="connsiteX4119" fmla="*/ 3183314 w 12093677"/>
              <a:gd name="connsiteY4119" fmla="*/ 1757687 h 6774426"/>
              <a:gd name="connsiteX4120" fmla="*/ 3268206 w 12093677"/>
              <a:gd name="connsiteY4120" fmla="*/ 1757687 h 6774426"/>
              <a:gd name="connsiteX4121" fmla="*/ 3233387 w 12093677"/>
              <a:gd name="connsiteY4121" fmla="*/ 1792506 h 6774426"/>
              <a:gd name="connsiteX4122" fmla="*/ 3268206 w 12093677"/>
              <a:gd name="connsiteY4122" fmla="*/ 1827325 h 6774426"/>
              <a:gd name="connsiteX4123" fmla="*/ 3303025 w 12093677"/>
              <a:gd name="connsiteY4123" fmla="*/ 1792506 h 6774426"/>
              <a:gd name="connsiteX4124" fmla="*/ 3268206 w 12093677"/>
              <a:gd name="connsiteY4124" fmla="*/ 1757687 h 6774426"/>
              <a:gd name="connsiteX4125" fmla="*/ 3607776 w 12093677"/>
              <a:gd name="connsiteY4125" fmla="*/ 1757687 h 6774426"/>
              <a:gd name="connsiteX4126" fmla="*/ 3572957 w 12093677"/>
              <a:gd name="connsiteY4126" fmla="*/ 1792506 h 6774426"/>
              <a:gd name="connsiteX4127" fmla="*/ 3607776 w 12093677"/>
              <a:gd name="connsiteY4127" fmla="*/ 1827325 h 6774426"/>
              <a:gd name="connsiteX4128" fmla="*/ 3642595 w 12093677"/>
              <a:gd name="connsiteY4128" fmla="*/ 1792506 h 6774426"/>
              <a:gd name="connsiteX4129" fmla="*/ 3607776 w 12093677"/>
              <a:gd name="connsiteY4129" fmla="*/ 1757687 h 6774426"/>
              <a:gd name="connsiteX4130" fmla="*/ 3947353 w 12093677"/>
              <a:gd name="connsiteY4130" fmla="*/ 1757687 h 6774426"/>
              <a:gd name="connsiteX4131" fmla="*/ 3912534 w 12093677"/>
              <a:gd name="connsiteY4131" fmla="*/ 1792506 h 6774426"/>
              <a:gd name="connsiteX4132" fmla="*/ 3947353 w 12093677"/>
              <a:gd name="connsiteY4132" fmla="*/ 1827325 h 6774426"/>
              <a:gd name="connsiteX4133" fmla="*/ 3982172 w 12093677"/>
              <a:gd name="connsiteY4133" fmla="*/ 1792506 h 6774426"/>
              <a:gd name="connsiteX4134" fmla="*/ 3947353 w 12093677"/>
              <a:gd name="connsiteY4134" fmla="*/ 1757687 h 6774426"/>
              <a:gd name="connsiteX4135" fmla="*/ 4032245 w 12093677"/>
              <a:gd name="connsiteY4135" fmla="*/ 1757687 h 6774426"/>
              <a:gd name="connsiteX4136" fmla="*/ 3997427 w 12093677"/>
              <a:gd name="connsiteY4136" fmla="*/ 1792506 h 6774426"/>
              <a:gd name="connsiteX4137" fmla="*/ 4032245 w 12093677"/>
              <a:gd name="connsiteY4137" fmla="*/ 1827325 h 6774426"/>
              <a:gd name="connsiteX4138" fmla="*/ 4067064 w 12093677"/>
              <a:gd name="connsiteY4138" fmla="*/ 1792506 h 6774426"/>
              <a:gd name="connsiteX4139" fmla="*/ 4032245 w 12093677"/>
              <a:gd name="connsiteY4139" fmla="*/ 1757687 h 6774426"/>
              <a:gd name="connsiteX4140" fmla="*/ 4541600 w 12093677"/>
              <a:gd name="connsiteY4140" fmla="*/ 1757687 h 6774426"/>
              <a:gd name="connsiteX4141" fmla="*/ 4506781 w 12093677"/>
              <a:gd name="connsiteY4141" fmla="*/ 1792506 h 6774426"/>
              <a:gd name="connsiteX4142" fmla="*/ 4541600 w 12093677"/>
              <a:gd name="connsiteY4142" fmla="*/ 1827325 h 6774426"/>
              <a:gd name="connsiteX4143" fmla="*/ 4576419 w 12093677"/>
              <a:gd name="connsiteY4143" fmla="*/ 1792506 h 6774426"/>
              <a:gd name="connsiteX4144" fmla="*/ 4541600 w 12093677"/>
              <a:gd name="connsiteY4144" fmla="*/ 1757687 h 6774426"/>
              <a:gd name="connsiteX4145" fmla="*/ 4626493 w 12093677"/>
              <a:gd name="connsiteY4145" fmla="*/ 1757687 h 6774426"/>
              <a:gd name="connsiteX4146" fmla="*/ 4591674 w 12093677"/>
              <a:gd name="connsiteY4146" fmla="*/ 1792506 h 6774426"/>
              <a:gd name="connsiteX4147" fmla="*/ 4626493 w 12093677"/>
              <a:gd name="connsiteY4147" fmla="*/ 1827325 h 6774426"/>
              <a:gd name="connsiteX4148" fmla="*/ 4661312 w 12093677"/>
              <a:gd name="connsiteY4148" fmla="*/ 1792506 h 6774426"/>
              <a:gd name="connsiteX4149" fmla="*/ 4626493 w 12093677"/>
              <a:gd name="connsiteY4149" fmla="*/ 1757687 h 6774426"/>
              <a:gd name="connsiteX4150" fmla="*/ 4711385 w 12093677"/>
              <a:gd name="connsiteY4150" fmla="*/ 1757687 h 6774426"/>
              <a:gd name="connsiteX4151" fmla="*/ 4676567 w 12093677"/>
              <a:gd name="connsiteY4151" fmla="*/ 1792506 h 6774426"/>
              <a:gd name="connsiteX4152" fmla="*/ 4711385 w 12093677"/>
              <a:gd name="connsiteY4152" fmla="*/ 1827325 h 6774426"/>
              <a:gd name="connsiteX4153" fmla="*/ 4746204 w 12093677"/>
              <a:gd name="connsiteY4153" fmla="*/ 1792506 h 6774426"/>
              <a:gd name="connsiteX4154" fmla="*/ 4711385 w 12093677"/>
              <a:gd name="connsiteY4154" fmla="*/ 1757687 h 6774426"/>
              <a:gd name="connsiteX4155" fmla="*/ 5220740 w 12093677"/>
              <a:gd name="connsiteY4155" fmla="*/ 1757687 h 6774426"/>
              <a:gd name="connsiteX4156" fmla="*/ 5185921 w 12093677"/>
              <a:gd name="connsiteY4156" fmla="*/ 1792506 h 6774426"/>
              <a:gd name="connsiteX4157" fmla="*/ 5220740 w 12093677"/>
              <a:gd name="connsiteY4157" fmla="*/ 1827325 h 6774426"/>
              <a:gd name="connsiteX4158" fmla="*/ 5255559 w 12093677"/>
              <a:gd name="connsiteY4158" fmla="*/ 1792506 h 6774426"/>
              <a:gd name="connsiteX4159" fmla="*/ 5220740 w 12093677"/>
              <a:gd name="connsiteY4159" fmla="*/ 1757687 h 6774426"/>
              <a:gd name="connsiteX4160" fmla="*/ 5390525 w 12093677"/>
              <a:gd name="connsiteY4160" fmla="*/ 1757687 h 6774426"/>
              <a:gd name="connsiteX4161" fmla="*/ 5355707 w 12093677"/>
              <a:gd name="connsiteY4161" fmla="*/ 1792506 h 6774426"/>
              <a:gd name="connsiteX4162" fmla="*/ 5390525 w 12093677"/>
              <a:gd name="connsiteY4162" fmla="*/ 1827325 h 6774426"/>
              <a:gd name="connsiteX4163" fmla="*/ 5425344 w 12093677"/>
              <a:gd name="connsiteY4163" fmla="*/ 1792506 h 6774426"/>
              <a:gd name="connsiteX4164" fmla="*/ 5390525 w 12093677"/>
              <a:gd name="connsiteY4164" fmla="*/ 1757687 h 6774426"/>
              <a:gd name="connsiteX4165" fmla="*/ 6154557 w 12093677"/>
              <a:gd name="connsiteY4165" fmla="*/ 1757687 h 6774426"/>
              <a:gd name="connsiteX4166" fmla="*/ 6119732 w 12093677"/>
              <a:gd name="connsiteY4166" fmla="*/ 1792506 h 6774426"/>
              <a:gd name="connsiteX4167" fmla="*/ 6154557 w 12093677"/>
              <a:gd name="connsiteY4167" fmla="*/ 1827325 h 6774426"/>
              <a:gd name="connsiteX4168" fmla="*/ 6189369 w 12093677"/>
              <a:gd name="connsiteY4168" fmla="*/ 1792506 h 6774426"/>
              <a:gd name="connsiteX4169" fmla="*/ 6154557 w 12093677"/>
              <a:gd name="connsiteY4169" fmla="*/ 1757687 h 6774426"/>
              <a:gd name="connsiteX4170" fmla="*/ 6239450 w 12093677"/>
              <a:gd name="connsiteY4170" fmla="*/ 1757687 h 6774426"/>
              <a:gd name="connsiteX4171" fmla="*/ 6204625 w 12093677"/>
              <a:gd name="connsiteY4171" fmla="*/ 1792506 h 6774426"/>
              <a:gd name="connsiteX4172" fmla="*/ 6239450 w 12093677"/>
              <a:gd name="connsiteY4172" fmla="*/ 1827325 h 6774426"/>
              <a:gd name="connsiteX4173" fmla="*/ 6274263 w 12093677"/>
              <a:gd name="connsiteY4173" fmla="*/ 1792506 h 6774426"/>
              <a:gd name="connsiteX4174" fmla="*/ 6239450 w 12093677"/>
              <a:gd name="connsiteY4174" fmla="*/ 1757687 h 6774426"/>
              <a:gd name="connsiteX4175" fmla="*/ 6324343 w 12093677"/>
              <a:gd name="connsiteY4175" fmla="*/ 1757687 h 6774426"/>
              <a:gd name="connsiteX4176" fmla="*/ 6289517 w 12093677"/>
              <a:gd name="connsiteY4176" fmla="*/ 1792506 h 6774426"/>
              <a:gd name="connsiteX4177" fmla="*/ 6324343 w 12093677"/>
              <a:gd name="connsiteY4177" fmla="*/ 1827325 h 6774426"/>
              <a:gd name="connsiteX4178" fmla="*/ 6359155 w 12093677"/>
              <a:gd name="connsiteY4178" fmla="*/ 1792506 h 6774426"/>
              <a:gd name="connsiteX4179" fmla="*/ 6324343 w 12093677"/>
              <a:gd name="connsiteY4179" fmla="*/ 1757687 h 6774426"/>
              <a:gd name="connsiteX4180" fmla="*/ 6494127 w 12093677"/>
              <a:gd name="connsiteY4180" fmla="*/ 1757687 h 6774426"/>
              <a:gd name="connsiteX4181" fmla="*/ 6459302 w 12093677"/>
              <a:gd name="connsiteY4181" fmla="*/ 1792506 h 6774426"/>
              <a:gd name="connsiteX4182" fmla="*/ 6494127 w 12093677"/>
              <a:gd name="connsiteY4182" fmla="*/ 1827325 h 6774426"/>
              <a:gd name="connsiteX4183" fmla="*/ 6528939 w 12093677"/>
              <a:gd name="connsiteY4183" fmla="*/ 1792506 h 6774426"/>
              <a:gd name="connsiteX4184" fmla="*/ 6494127 w 12093677"/>
              <a:gd name="connsiteY4184" fmla="*/ 1757687 h 6774426"/>
              <a:gd name="connsiteX4185" fmla="*/ 6579020 w 12093677"/>
              <a:gd name="connsiteY4185" fmla="*/ 1757687 h 6774426"/>
              <a:gd name="connsiteX4186" fmla="*/ 6544195 w 12093677"/>
              <a:gd name="connsiteY4186" fmla="*/ 1792506 h 6774426"/>
              <a:gd name="connsiteX4187" fmla="*/ 6579020 w 12093677"/>
              <a:gd name="connsiteY4187" fmla="*/ 1827325 h 6774426"/>
              <a:gd name="connsiteX4188" fmla="*/ 6613833 w 12093677"/>
              <a:gd name="connsiteY4188" fmla="*/ 1792506 h 6774426"/>
              <a:gd name="connsiteX4189" fmla="*/ 6579020 w 12093677"/>
              <a:gd name="connsiteY4189" fmla="*/ 1757687 h 6774426"/>
              <a:gd name="connsiteX4190" fmla="*/ 6918589 w 12093677"/>
              <a:gd name="connsiteY4190" fmla="*/ 1757687 h 6774426"/>
              <a:gd name="connsiteX4191" fmla="*/ 6883764 w 12093677"/>
              <a:gd name="connsiteY4191" fmla="*/ 1792506 h 6774426"/>
              <a:gd name="connsiteX4192" fmla="*/ 6918589 w 12093677"/>
              <a:gd name="connsiteY4192" fmla="*/ 1827325 h 6774426"/>
              <a:gd name="connsiteX4193" fmla="*/ 6953402 w 12093677"/>
              <a:gd name="connsiteY4193" fmla="*/ 1792506 h 6774426"/>
              <a:gd name="connsiteX4194" fmla="*/ 6918589 w 12093677"/>
              <a:gd name="connsiteY4194" fmla="*/ 1757687 h 6774426"/>
              <a:gd name="connsiteX4195" fmla="*/ 7003483 w 12093677"/>
              <a:gd name="connsiteY4195" fmla="*/ 1757687 h 6774426"/>
              <a:gd name="connsiteX4196" fmla="*/ 6968657 w 12093677"/>
              <a:gd name="connsiteY4196" fmla="*/ 1792506 h 6774426"/>
              <a:gd name="connsiteX4197" fmla="*/ 7003483 w 12093677"/>
              <a:gd name="connsiteY4197" fmla="*/ 1827325 h 6774426"/>
              <a:gd name="connsiteX4198" fmla="*/ 7038295 w 12093677"/>
              <a:gd name="connsiteY4198" fmla="*/ 1792506 h 6774426"/>
              <a:gd name="connsiteX4199" fmla="*/ 7003483 w 12093677"/>
              <a:gd name="connsiteY4199" fmla="*/ 1757687 h 6774426"/>
              <a:gd name="connsiteX4200" fmla="*/ 7088401 w 12093677"/>
              <a:gd name="connsiteY4200" fmla="*/ 1757687 h 6774426"/>
              <a:gd name="connsiteX4201" fmla="*/ 7053576 w 12093677"/>
              <a:gd name="connsiteY4201" fmla="*/ 1792506 h 6774426"/>
              <a:gd name="connsiteX4202" fmla="*/ 7088401 w 12093677"/>
              <a:gd name="connsiteY4202" fmla="*/ 1827325 h 6774426"/>
              <a:gd name="connsiteX4203" fmla="*/ 7123213 w 12093677"/>
              <a:gd name="connsiteY4203" fmla="*/ 1792506 h 6774426"/>
              <a:gd name="connsiteX4204" fmla="*/ 7088401 w 12093677"/>
              <a:gd name="connsiteY4204" fmla="*/ 1757687 h 6774426"/>
              <a:gd name="connsiteX4205" fmla="*/ 7173293 w 12093677"/>
              <a:gd name="connsiteY4205" fmla="*/ 1757687 h 6774426"/>
              <a:gd name="connsiteX4206" fmla="*/ 7138468 w 12093677"/>
              <a:gd name="connsiteY4206" fmla="*/ 1792506 h 6774426"/>
              <a:gd name="connsiteX4207" fmla="*/ 7173293 w 12093677"/>
              <a:gd name="connsiteY4207" fmla="*/ 1827325 h 6774426"/>
              <a:gd name="connsiteX4208" fmla="*/ 7208105 w 12093677"/>
              <a:gd name="connsiteY4208" fmla="*/ 1792506 h 6774426"/>
              <a:gd name="connsiteX4209" fmla="*/ 7173293 w 12093677"/>
              <a:gd name="connsiteY4209" fmla="*/ 1757687 h 6774426"/>
              <a:gd name="connsiteX4210" fmla="*/ 7258186 w 12093677"/>
              <a:gd name="connsiteY4210" fmla="*/ 1757687 h 6774426"/>
              <a:gd name="connsiteX4211" fmla="*/ 7223361 w 12093677"/>
              <a:gd name="connsiteY4211" fmla="*/ 1792506 h 6774426"/>
              <a:gd name="connsiteX4212" fmla="*/ 7258186 w 12093677"/>
              <a:gd name="connsiteY4212" fmla="*/ 1827325 h 6774426"/>
              <a:gd name="connsiteX4213" fmla="*/ 7292999 w 12093677"/>
              <a:gd name="connsiteY4213" fmla="*/ 1792506 h 6774426"/>
              <a:gd name="connsiteX4214" fmla="*/ 7258186 w 12093677"/>
              <a:gd name="connsiteY4214" fmla="*/ 1757687 h 6774426"/>
              <a:gd name="connsiteX4215" fmla="*/ 7343079 w 12093677"/>
              <a:gd name="connsiteY4215" fmla="*/ 1757687 h 6774426"/>
              <a:gd name="connsiteX4216" fmla="*/ 7308253 w 12093677"/>
              <a:gd name="connsiteY4216" fmla="*/ 1792506 h 6774426"/>
              <a:gd name="connsiteX4217" fmla="*/ 7343079 w 12093677"/>
              <a:gd name="connsiteY4217" fmla="*/ 1827325 h 6774426"/>
              <a:gd name="connsiteX4218" fmla="*/ 7377891 w 12093677"/>
              <a:gd name="connsiteY4218" fmla="*/ 1792506 h 6774426"/>
              <a:gd name="connsiteX4219" fmla="*/ 7343079 w 12093677"/>
              <a:gd name="connsiteY4219" fmla="*/ 1757687 h 6774426"/>
              <a:gd name="connsiteX4220" fmla="*/ 7427971 w 12093677"/>
              <a:gd name="connsiteY4220" fmla="*/ 1757687 h 6774426"/>
              <a:gd name="connsiteX4221" fmla="*/ 7393146 w 12093677"/>
              <a:gd name="connsiteY4221" fmla="*/ 1792506 h 6774426"/>
              <a:gd name="connsiteX4222" fmla="*/ 7427971 w 12093677"/>
              <a:gd name="connsiteY4222" fmla="*/ 1827325 h 6774426"/>
              <a:gd name="connsiteX4223" fmla="*/ 7462783 w 12093677"/>
              <a:gd name="connsiteY4223" fmla="*/ 1792506 h 6774426"/>
              <a:gd name="connsiteX4224" fmla="*/ 7427971 w 12093677"/>
              <a:gd name="connsiteY4224" fmla="*/ 1757687 h 6774426"/>
              <a:gd name="connsiteX4225" fmla="*/ 7512863 w 12093677"/>
              <a:gd name="connsiteY4225" fmla="*/ 1757687 h 6774426"/>
              <a:gd name="connsiteX4226" fmla="*/ 7478038 w 12093677"/>
              <a:gd name="connsiteY4226" fmla="*/ 1792506 h 6774426"/>
              <a:gd name="connsiteX4227" fmla="*/ 7512863 w 12093677"/>
              <a:gd name="connsiteY4227" fmla="*/ 1827325 h 6774426"/>
              <a:gd name="connsiteX4228" fmla="*/ 7547675 w 12093677"/>
              <a:gd name="connsiteY4228" fmla="*/ 1792506 h 6774426"/>
              <a:gd name="connsiteX4229" fmla="*/ 7512863 w 12093677"/>
              <a:gd name="connsiteY4229" fmla="*/ 1757687 h 6774426"/>
              <a:gd name="connsiteX4230" fmla="*/ 7597755 w 12093677"/>
              <a:gd name="connsiteY4230" fmla="*/ 1757687 h 6774426"/>
              <a:gd name="connsiteX4231" fmla="*/ 7562930 w 12093677"/>
              <a:gd name="connsiteY4231" fmla="*/ 1792506 h 6774426"/>
              <a:gd name="connsiteX4232" fmla="*/ 7597755 w 12093677"/>
              <a:gd name="connsiteY4232" fmla="*/ 1827325 h 6774426"/>
              <a:gd name="connsiteX4233" fmla="*/ 7632568 w 12093677"/>
              <a:gd name="connsiteY4233" fmla="*/ 1792506 h 6774426"/>
              <a:gd name="connsiteX4234" fmla="*/ 7597755 w 12093677"/>
              <a:gd name="connsiteY4234" fmla="*/ 1757687 h 6774426"/>
              <a:gd name="connsiteX4235" fmla="*/ 7682649 w 12093677"/>
              <a:gd name="connsiteY4235" fmla="*/ 1757687 h 6774426"/>
              <a:gd name="connsiteX4236" fmla="*/ 7647823 w 12093677"/>
              <a:gd name="connsiteY4236" fmla="*/ 1792506 h 6774426"/>
              <a:gd name="connsiteX4237" fmla="*/ 7682649 w 12093677"/>
              <a:gd name="connsiteY4237" fmla="*/ 1827325 h 6774426"/>
              <a:gd name="connsiteX4238" fmla="*/ 7717461 w 12093677"/>
              <a:gd name="connsiteY4238" fmla="*/ 1792506 h 6774426"/>
              <a:gd name="connsiteX4239" fmla="*/ 7682649 w 12093677"/>
              <a:gd name="connsiteY4239" fmla="*/ 1757687 h 6774426"/>
              <a:gd name="connsiteX4240" fmla="*/ 7767541 w 12093677"/>
              <a:gd name="connsiteY4240" fmla="*/ 1757687 h 6774426"/>
              <a:gd name="connsiteX4241" fmla="*/ 7732716 w 12093677"/>
              <a:gd name="connsiteY4241" fmla="*/ 1792506 h 6774426"/>
              <a:gd name="connsiteX4242" fmla="*/ 7767541 w 12093677"/>
              <a:gd name="connsiteY4242" fmla="*/ 1827325 h 6774426"/>
              <a:gd name="connsiteX4243" fmla="*/ 7802353 w 12093677"/>
              <a:gd name="connsiteY4243" fmla="*/ 1792506 h 6774426"/>
              <a:gd name="connsiteX4244" fmla="*/ 7767541 w 12093677"/>
              <a:gd name="connsiteY4244" fmla="*/ 1757687 h 6774426"/>
              <a:gd name="connsiteX4245" fmla="*/ 7852433 w 12093677"/>
              <a:gd name="connsiteY4245" fmla="*/ 1757687 h 6774426"/>
              <a:gd name="connsiteX4246" fmla="*/ 7817608 w 12093677"/>
              <a:gd name="connsiteY4246" fmla="*/ 1792506 h 6774426"/>
              <a:gd name="connsiteX4247" fmla="*/ 7852433 w 12093677"/>
              <a:gd name="connsiteY4247" fmla="*/ 1827325 h 6774426"/>
              <a:gd name="connsiteX4248" fmla="*/ 7887245 w 12093677"/>
              <a:gd name="connsiteY4248" fmla="*/ 1792506 h 6774426"/>
              <a:gd name="connsiteX4249" fmla="*/ 7852433 w 12093677"/>
              <a:gd name="connsiteY4249" fmla="*/ 1757687 h 6774426"/>
              <a:gd name="connsiteX4250" fmla="*/ 7937325 w 12093677"/>
              <a:gd name="connsiteY4250" fmla="*/ 1757687 h 6774426"/>
              <a:gd name="connsiteX4251" fmla="*/ 7902500 w 12093677"/>
              <a:gd name="connsiteY4251" fmla="*/ 1792506 h 6774426"/>
              <a:gd name="connsiteX4252" fmla="*/ 7937325 w 12093677"/>
              <a:gd name="connsiteY4252" fmla="*/ 1827325 h 6774426"/>
              <a:gd name="connsiteX4253" fmla="*/ 7972138 w 12093677"/>
              <a:gd name="connsiteY4253" fmla="*/ 1792506 h 6774426"/>
              <a:gd name="connsiteX4254" fmla="*/ 7937325 w 12093677"/>
              <a:gd name="connsiteY4254" fmla="*/ 1757687 h 6774426"/>
              <a:gd name="connsiteX4255" fmla="*/ 8022219 w 12093677"/>
              <a:gd name="connsiteY4255" fmla="*/ 1757687 h 6774426"/>
              <a:gd name="connsiteX4256" fmla="*/ 7987393 w 12093677"/>
              <a:gd name="connsiteY4256" fmla="*/ 1792506 h 6774426"/>
              <a:gd name="connsiteX4257" fmla="*/ 8022219 w 12093677"/>
              <a:gd name="connsiteY4257" fmla="*/ 1827325 h 6774426"/>
              <a:gd name="connsiteX4258" fmla="*/ 8057031 w 12093677"/>
              <a:gd name="connsiteY4258" fmla="*/ 1792506 h 6774426"/>
              <a:gd name="connsiteX4259" fmla="*/ 8022219 w 12093677"/>
              <a:gd name="connsiteY4259" fmla="*/ 1757687 h 6774426"/>
              <a:gd name="connsiteX4260" fmla="*/ 8107111 w 12093677"/>
              <a:gd name="connsiteY4260" fmla="*/ 1757687 h 6774426"/>
              <a:gd name="connsiteX4261" fmla="*/ 8072286 w 12093677"/>
              <a:gd name="connsiteY4261" fmla="*/ 1792506 h 6774426"/>
              <a:gd name="connsiteX4262" fmla="*/ 8107111 w 12093677"/>
              <a:gd name="connsiteY4262" fmla="*/ 1827325 h 6774426"/>
              <a:gd name="connsiteX4263" fmla="*/ 8141923 w 12093677"/>
              <a:gd name="connsiteY4263" fmla="*/ 1792506 h 6774426"/>
              <a:gd name="connsiteX4264" fmla="*/ 8107111 w 12093677"/>
              <a:gd name="connsiteY4264" fmla="*/ 1757687 h 6774426"/>
              <a:gd name="connsiteX4265" fmla="*/ 8192003 w 12093677"/>
              <a:gd name="connsiteY4265" fmla="*/ 1757687 h 6774426"/>
              <a:gd name="connsiteX4266" fmla="*/ 8157178 w 12093677"/>
              <a:gd name="connsiteY4266" fmla="*/ 1792506 h 6774426"/>
              <a:gd name="connsiteX4267" fmla="*/ 8192003 w 12093677"/>
              <a:gd name="connsiteY4267" fmla="*/ 1827325 h 6774426"/>
              <a:gd name="connsiteX4268" fmla="*/ 8226815 w 12093677"/>
              <a:gd name="connsiteY4268" fmla="*/ 1792506 h 6774426"/>
              <a:gd name="connsiteX4269" fmla="*/ 8192003 w 12093677"/>
              <a:gd name="connsiteY4269" fmla="*/ 1757687 h 6774426"/>
              <a:gd name="connsiteX4270" fmla="*/ 8276895 w 12093677"/>
              <a:gd name="connsiteY4270" fmla="*/ 1757687 h 6774426"/>
              <a:gd name="connsiteX4271" fmla="*/ 8242070 w 12093677"/>
              <a:gd name="connsiteY4271" fmla="*/ 1792506 h 6774426"/>
              <a:gd name="connsiteX4272" fmla="*/ 8276895 w 12093677"/>
              <a:gd name="connsiteY4272" fmla="*/ 1827325 h 6774426"/>
              <a:gd name="connsiteX4273" fmla="*/ 8311708 w 12093677"/>
              <a:gd name="connsiteY4273" fmla="*/ 1792506 h 6774426"/>
              <a:gd name="connsiteX4274" fmla="*/ 8276895 w 12093677"/>
              <a:gd name="connsiteY4274" fmla="*/ 1757687 h 6774426"/>
              <a:gd name="connsiteX4275" fmla="*/ 8361789 w 12093677"/>
              <a:gd name="connsiteY4275" fmla="*/ 1757687 h 6774426"/>
              <a:gd name="connsiteX4276" fmla="*/ 8326963 w 12093677"/>
              <a:gd name="connsiteY4276" fmla="*/ 1792506 h 6774426"/>
              <a:gd name="connsiteX4277" fmla="*/ 8361789 w 12093677"/>
              <a:gd name="connsiteY4277" fmla="*/ 1827325 h 6774426"/>
              <a:gd name="connsiteX4278" fmla="*/ 8396601 w 12093677"/>
              <a:gd name="connsiteY4278" fmla="*/ 1792506 h 6774426"/>
              <a:gd name="connsiteX4279" fmla="*/ 8361789 w 12093677"/>
              <a:gd name="connsiteY4279" fmla="*/ 1757687 h 6774426"/>
              <a:gd name="connsiteX4280" fmla="*/ 8446681 w 12093677"/>
              <a:gd name="connsiteY4280" fmla="*/ 1757687 h 6774426"/>
              <a:gd name="connsiteX4281" fmla="*/ 8411856 w 12093677"/>
              <a:gd name="connsiteY4281" fmla="*/ 1792506 h 6774426"/>
              <a:gd name="connsiteX4282" fmla="*/ 8446681 w 12093677"/>
              <a:gd name="connsiteY4282" fmla="*/ 1827325 h 6774426"/>
              <a:gd name="connsiteX4283" fmla="*/ 8481493 w 12093677"/>
              <a:gd name="connsiteY4283" fmla="*/ 1792506 h 6774426"/>
              <a:gd name="connsiteX4284" fmla="*/ 8446681 w 12093677"/>
              <a:gd name="connsiteY4284" fmla="*/ 1757687 h 6774426"/>
              <a:gd name="connsiteX4285" fmla="*/ 8531573 w 12093677"/>
              <a:gd name="connsiteY4285" fmla="*/ 1757687 h 6774426"/>
              <a:gd name="connsiteX4286" fmla="*/ 8496748 w 12093677"/>
              <a:gd name="connsiteY4286" fmla="*/ 1792506 h 6774426"/>
              <a:gd name="connsiteX4287" fmla="*/ 8531573 w 12093677"/>
              <a:gd name="connsiteY4287" fmla="*/ 1827325 h 6774426"/>
              <a:gd name="connsiteX4288" fmla="*/ 8566385 w 12093677"/>
              <a:gd name="connsiteY4288" fmla="*/ 1792506 h 6774426"/>
              <a:gd name="connsiteX4289" fmla="*/ 8531573 w 12093677"/>
              <a:gd name="connsiteY4289" fmla="*/ 1757687 h 6774426"/>
              <a:gd name="connsiteX4290" fmla="*/ 8616465 w 12093677"/>
              <a:gd name="connsiteY4290" fmla="*/ 1757687 h 6774426"/>
              <a:gd name="connsiteX4291" fmla="*/ 8581640 w 12093677"/>
              <a:gd name="connsiteY4291" fmla="*/ 1792506 h 6774426"/>
              <a:gd name="connsiteX4292" fmla="*/ 8616465 w 12093677"/>
              <a:gd name="connsiteY4292" fmla="*/ 1827325 h 6774426"/>
              <a:gd name="connsiteX4293" fmla="*/ 8651278 w 12093677"/>
              <a:gd name="connsiteY4293" fmla="*/ 1792506 h 6774426"/>
              <a:gd name="connsiteX4294" fmla="*/ 8616465 w 12093677"/>
              <a:gd name="connsiteY4294" fmla="*/ 1757687 h 6774426"/>
              <a:gd name="connsiteX4295" fmla="*/ 8701358 w 12093677"/>
              <a:gd name="connsiteY4295" fmla="*/ 1757687 h 6774426"/>
              <a:gd name="connsiteX4296" fmla="*/ 8666532 w 12093677"/>
              <a:gd name="connsiteY4296" fmla="*/ 1792506 h 6774426"/>
              <a:gd name="connsiteX4297" fmla="*/ 8701358 w 12093677"/>
              <a:gd name="connsiteY4297" fmla="*/ 1827325 h 6774426"/>
              <a:gd name="connsiteX4298" fmla="*/ 8736170 w 12093677"/>
              <a:gd name="connsiteY4298" fmla="*/ 1792506 h 6774426"/>
              <a:gd name="connsiteX4299" fmla="*/ 8701358 w 12093677"/>
              <a:gd name="connsiteY4299" fmla="*/ 1757687 h 6774426"/>
              <a:gd name="connsiteX4300" fmla="*/ 8786251 w 12093677"/>
              <a:gd name="connsiteY4300" fmla="*/ 1757687 h 6774426"/>
              <a:gd name="connsiteX4301" fmla="*/ 8751426 w 12093677"/>
              <a:gd name="connsiteY4301" fmla="*/ 1792506 h 6774426"/>
              <a:gd name="connsiteX4302" fmla="*/ 8786251 w 12093677"/>
              <a:gd name="connsiteY4302" fmla="*/ 1827325 h 6774426"/>
              <a:gd name="connsiteX4303" fmla="*/ 8821063 w 12093677"/>
              <a:gd name="connsiteY4303" fmla="*/ 1792506 h 6774426"/>
              <a:gd name="connsiteX4304" fmla="*/ 8786251 w 12093677"/>
              <a:gd name="connsiteY4304" fmla="*/ 1757687 h 6774426"/>
              <a:gd name="connsiteX4305" fmla="*/ 8871143 w 12093677"/>
              <a:gd name="connsiteY4305" fmla="*/ 1757687 h 6774426"/>
              <a:gd name="connsiteX4306" fmla="*/ 8836318 w 12093677"/>
              <a:gd name="connsiteY4306" fmla="*/ 1792506 h 6774426"/>
              <a:gd name="connsiteX4307" fmla="*/ 8871143 w 12093677"/>
              <a:gd name="connsiteY4307" fmla="*/ 1827325 h 6774426"/>
              <a:gd name="connsiteX4308" fmla="*/ 8905955 w 12093677"/>
              <a:gd name="connsiteY4308" fmla="*/ 1792506 h 6774426"/>
              <a:gd name="connsiteX4309" fmla="*/ 8871143 w 12093677"/>
              <a:gd name="connsiteY4309" fmla="*/ 1757687 h 6774426"/>
              <a:gd name="connsiteX4310" fmla="*/ 8956035 w 12093677"/>
              <a:gd name="connsiteY4310" fmla="*/ 1757687 h 6774426"/>
              <a:gd name="connsiteX4311" fmla="*/ 8921210 w 12093677"/>
              <a:gd name="connsiteY4311" fmla="*/ 1792506 h 6774426"/>
              <a:gd name="connsiteX4312" fmla="*/ 8956035 w 12093677"/>
              <a:gd name="connsiteY4312" fmla="*/ 1827325 h 6774426"/>
              <a:gd name="connsiteX4313" fmla="*/ 8990848 w 12093677"/>
              <a:gd name="connsiteY4313" fmla="*/ 1792506 h 6774426"/>
              <a:gd name="connsiteX4314" fmla="*/ 8956035 w 12093677"/>
              <a:gd name="connsiteY4314" fmla="*/ 1757687 h 6774426"/>
              <a:gd name="connsiteX4315" fmla="*/ 9040928 w 12093677"/>
              <a:gd name="connsiteY4315" fmla="*/ 1757687 h 6774426"/>
              <a:gd name="connsiteX4316" fmla="*/ 9006102 w 12093677"/>
              <a:gd name="connsiteY4316" fmla="*/ 1792506 h 6774426"/>
              <a:gd name="connsiteX4317" fmla="*/ 9040928 w 12093677"/>
              <a:gd name="connsiteY4317" fmla="*/ 1827325 h 6774426"/>
              <a:gd name="connsiteX4318" fmla="*/ 9075740 w 12093677"/>
              <a:gd name="connsiteY4318" fmla="*/ 1792506 h 6774426"/>
              <a:gd name="connsiteX4319" fmla="*/ 9040928 w 12093677"/>
              <a:gd name="connsiteY4319" fmla="*/ 1757687 h 6774426"/>
              <a:gd name="connsiteX4320" fmla="*/ 9125821 w 12093677"/>
              <a:gd name="connsiteY4320" fmla="*/ 1757687 h 6774426"/>
              <a:gd name="connsiteX4321" fmla="*/ 9090996 w 12093677"/>
              <a:gd name="connsiteY4321" fmla="*/ 1792506 h 6774426"/>
              <a:gd name="connsiteX4322" fmla="*/ 9125821 w 12093677"/>
              <a:gd name="connsiteY4322" fmla="*/ 1827325 h 6774426"/>
              <a:gd name="connsiteX4323" fmla="*/ 9160633 w 12093677"/>
              <a:gd name="connsiteY4323" fmla="*/ 1792506 h 6774426"/>
              <a:gd name="connsiteX4324" fmla="*/ 9125821 w 12093677"/>
              <a:gd name="connsiteY4324" fmla="*/ 1757687 h 6774426"/>
              <a:gd name="connsiteX4325" fmla="*/ 9210713 w 12093677"/>
              <a:gd name="connsiteY4325" fmla="*/ 1757687 h 6774426"/>
              <a:gd name="connsiteX4326" fmla="*/ 9175888 w 12093677"/>
              <a:gd name="connsiteY4326" fmla="*/ 1792506 h 6774426"/>
              <a:gd name="connsiteX4327" fmla="*/ 9210713 w 12093677"/>
              <a:gd name="connsiteY4327" fmla="*/ 1827325 h 6774426"/>
              <a:gd name="connsiteX4328" fmla="*/ 9245525 w 12093677"/>
              <a:gd name="connsiteY4328" fmla="*/ 1792506 h 6774426"/>
              <a:gd name="connsiteX4329" fmla="*/ 9210713 w 12093677"/>
              <a:gd name="connsiteY4329" fmla="*/ 1757687 h 6774426"/>
              <a:gd name="connsiteX4330" fmla="*/ 9295605 w 12093677"/>
              <a:gd name="connsiteY4330" fmla="*/ 1757687 h 6774426"/>
              <a:gd name="connsiteX4331" fmla="*/ 9260780 w 12093677"/>
              <a:gd name="connsiteY4331" fmla="*/ 1792506 h 6774426"/>
              <a:gd name="connsiteX4332" fmla="*/ 9295605 w 12093677"/>
              <a:gd name="connsiteY4332" fmla="*/ 1827325 h 6774426"/>
              <a:gd name="connsiteX4333" fmla="*/ 9330418 w 12093677"/>
              <a:gd name="connsiteY4333" fmla="*/ 1792506 h 6774426"/>
              <a:gd name="connsiteX4334" fmla="*/ 9295605 w 12093677"/>
              <a:gd name="connsiteY4334" fmla="*/ 1757687 h 6774426"/>
              <a:gd name="connsiteX4335" fmla="*/ 9380498 w 12093677"/>
              <a:gd name="connsiteY4335" fmla="*/ 1757687 h 6774426"/>
              <a:gd name="connsiteX4336" fmla="*/ 9345672 w 12093677"/>
              <a:gd name="connsiteY4336" fmla="*/ 1792506 h 6774426"/>
              <a:gd name="connsiteX4337" fmla="*/ 9380498 w 12093677"/>
              <a:gd name="connsiteY4337" fmla="*/ 1827325 h 6774426"/>
              <a:gd name="connsiteX4338" fmla="*/ 9415310 w 12093677"/>
              <a:gd name="connsiteY4338" fmla="*/ 1792506 h 6774426"/>
              <a:gd name="connsiteX4339" fmla="*/ 9380498 w 12093677"/>
              <a:gd name="connsiteY4339" fmla="*/ 1757687 h 6774426"/>
              <a:gd name="connsiteX4340" fmla="*/ 9465391 w 12093677"/>
              <a:gd name="connsiteY4340" fmla="*/ 1757687 h 6774426"/>
              <a:gd name="connsiteX4341" fmla="*/ 9430566 w 12093677"/>
              <a:gd name="connsiteY4341" fmla="*/ 1792506 h 6774426"/>
              <a:gd name="connsiteX4342" fmla="*/ 9465391 w 12093677"/>
              <a:gd name="connsiteY4342" fmla="*/ 1827325 h 6774426"/>
              <a:gd name="connsiteX4343" fmla="*/ 9500203 w 12093677"/>
              <a:gd name="connsiteY4343" fmla="*/ 1792506 h 6774426"/>
              <a:gd name="connsiteX4344" fmla="*/ 9465391 w 12093677"/>
              <a:gd name="connsiteY4344" fmla="*/ 1757687 h 6774426"/>
              <a:gd name="connsiteX4345" fmla="*/ 9550283 w 12093677"/>
              <a:gd name="connsiteY4345" fmla="*/ 1757687 h 6774426"/>
              <a:gd name="connsiteX4346" fmla="*/ 9515458 w 12093677"/>
              <a:gd name="connsiteY4346" fmla="*/ 1792506 h 6774426"/>
              <a:gd name="connsiteX4347" fmla="*/ 9550283 w 12093677"/>
              <a:gd name="connsiteY4347" fmla="*/ 1827325 h 6774426"/>
              <a:gd name="connsiteX4348" fmla="*/ 9585095 w 12093677"/>
              <a:gd name="connsiteY4348" fmla="*/ 1792506 h 6774426"/>
              <a:gd name="connsiteX4349" fmla="*/ 9550283 w 12093677"/>
              <a:gd name="connsiteY4349" fmla="*/ 1757687 h 6774426"/>
              <a:gd name="connsiteX4350" fmla="*/ 9635175 w 12093677"/>
              <a:gd name="connsiteY4350" fmla="*/ 1757687 h 6774426"/>
              <a:gd name="connsiteX4351" fmla="*/ 9600350 w 12093677"/>
              <a:gd name="connsiteY4351" fmla="*/ 1792506 h 6774426"/>
              <a:gd name="connsiteX4352" fmla="*/ 9635175 w 12093677"/>
              <a:gd name="connsiteY4352" fmla="*/ 1827325 h 6774426"/>
              <a:gd name="connsiteX4353" fmla="*/ 9669988 w 12093677"/>
              <a:gd name="connsiteY4353" fmla="*/ 1792506 h 6774426"/>
              <a:gd name="connsiteX4354" fmla="*/ 9635175 w 12093677"/>
              <a:gd name="connsiteY4354" fmla="*/ 1757687 h 6774426"/>
              <a:gd name="connsiteX4355" fmla="*/ 10229423 w 12093677"/>
              <a:gd name="connsiteY4355" fmla="*/ 1757687 h 6774426"/>
              <a:gd name="connsiteX4356" fmla="*/ 10194598 w 12093677"/>
              <a:gd name="connsiteY4356" fmla="*/ 1792506 h 6774426"/>
              <a:gd name="connsiteX4357" fmla="*/ 10229423 w 12093677"/>
              <a:gd name="connsiteY4357" fmla="*/ 1827325 h 6774426"/>
              <a:gd name="connsiteX4358" fmla="*/ 10264235 w 12093677"/>
              <a:gd name="connsiteY4358" fmla="*/ 1792506 h 6774426"/>
              <a:gd name="connsiteX4359" fmla="*/ 10229423 w 12093677"/>
              <a:gd name="connsiteY4359" fmla="*/ 1757687 h 6774426"/>
              <a:gd name="connsiteX4360" fmla="*/ 10314315 w 12093677"/>
              <a:gd name="connsiteY4360" fmla="*/ 1757687 h 6774426"/>
              <a:gd name="connsiteX4361" fmla="*/ 10279490 w 12093677"/>
              <a:gd name="connsiteY4361" fmla="*/ 1792506 h 6774426"/>
              <a:gd name="connsiteX4362" fmla="*/ 10314315 w 12093677"/>
              <a:gd name="connsiteY4362" fmla="*/ 1827325 h 6774426"/>
              <a:gd name="connsiteX4363" fmla="*/ 10349128 w 12093677"/>
              <a:gd name="connsiteY4363" fmla="*/ 1792506 h 6774426"/>
              <a:gd name="connsiteX4364" fmla="*/ 10314315 w 12093677"/>
              <a:gd name="connsiteY4364" fmla="*/ 1757687 h 6774426"/>
              <a:gd name="connsiteX4365" fmla="*/ 1145898 w 12093677"/>
              <a:gd name="connsiteY4365" fmla="*/ 1842547 h 6774426"/>
              <a:gd name="connsiteX4366" fmla="*/ 1111079 w 12093677"/>
              <a:gd name="connsiteY4366" fmla="*/ 1877366 h 6774426"/>
              <a:gd name="connsiteX4367" fmla="*/ 1145898 w 12093677"/>
              <a:gd name="connsiteY4367" fmla="*/ 1912184 h 6774426"/>
              <a:gd name="connsiteX4368" fmla="*/ 1180717 w 12093677"/>
              <a:gd name="connsiteY4368" fmla="*/ 1877366 h 6774426"/>
              <a:gd name="connsiteX4369" fmla="*/ 1145898 w 12093677"/>
              <a:gd name="connsiteY4369" fmla="*/ 1842547 h 6774426"/>
              <a:gd name="connsiteX4370" fmla="*/ 1230787 w 12093677"/>
              <a:gd name="connsiteY4370" fmla="*/ 1842547 h 6774426"/>
              <a:gd name="connsiteX4371" fmla="*/ 1195968 w 12093677"/>
              <a:gd name="connsiteY4371" fmla="*/ 1877366 h 6774426"/>
              <a:gd name="connsiteX4372" fmla="*/ 1230787 w 12093677"/>
              <a:gd name="connsiteY4372" fmla="*/ 1912184 h 6774426"/>
              <a:gd name="connsiteX4373" fmla="*/ 1265606 w 12093677"/>
              <a:gd name="connsiteY4373" fmla="*/ 1877366 h 6774426"/>
              <a:gd name="connsiteX4374" fmla="*/ 1230787 w 12093677"/>
              <a:gd name="connsiteY4374" fmla="*/ 1842547 h 6774426"/>
              <a:gd name="connsiteX4375" fmla="*/ 2079719 w 12093677"/>
              <a:gd name="connsiteY4375" fmla="*/ 1842547 h 6774426"/>
              <a:gd name="connsiteX4376" fmla="*/ 2044900 w 12093677"/>
              <a:gd name="connsiteY4376" fmla="*/ 1877366 h 6774426"/>
              <a:gd name="connsiteX4377" fmla="*/ 2079719 w 12093677"/>
              <a:gd name="connsiteY4377" fmla="*/ 1912184 h 6774426"/>
              <a:gd name="connsiteX4378" fmla="*/ 2114537 w 12093677"/>
              <a:gd name="connsiteY4378" fmla="*/ 1877366 h 6774426"/>
              <a:gd name="connsiteX4379" fmla="*/ 2079719 w 12093677"/>
              <a:gd name="connsiteY4379" fmla="*/ 1842547 h 6774426"/>
              <a:gd name="connsiteX4380" fmla="*/ 2164611 w 12093677"/>
              <a:gd name="connsiteY4380" fmla="*/ 1842547 h 6774426"/>
              <a:gd name="connsiteX4381" fmla="*/ 2129792 w 12093677"/>
              <a:gd name="connsiteY4381" fmla="*/ 1877366 h 6774426"/>
              <a:gd name="connsiteX4382" fmla="*/ 2164611 w 12093677"/>
              <a:gd name="connsiteY4382" fmla="*/ 1912184 h 6774426"/>
              <a:gd name="connsiteX4383" fmla="*/ 2199430 w 12093677"/>
              <a:gd name="connsiteY4383" fmla="*/ 1877366 h 6774426"/>
              <a:gd name="connsiteX4384" fmla="*/ 2164611 w 12093677"/>
              <a:gd name="connsiteY4384" fmla="*/ 1842547 h 6774426"/>
              <a:gd name="connsiteX4385" fmla="*/ 2249497 w 12093677"/>
              <a:gd name="connsiteY4385" fmla="*/ 1842547 h 6774426"/>
              <a:gd name="connsiteX4386" fmla="*/ 2214678 w 12093677"/>
              <a:gd name="connsiteY4386" fmla="*/ 1877366 h 6774426"/>
              <a:gd name="connsiteX4387" fmla="*/ 2249497 w 12093677"/>
              <a:gd name="connsiteY4387" fmla="*/ 1912184 h 6774426"/>
              <a:gd name="connsiteX4388" fmla="*/ 2284316 w 12093677"/>
              <a:gd name="connsiteY4388" fmla="*/ 1877366 h 6774426"/>
              <a:gd name="connsiteX4389" fmla="*/ 2249497 w 12093677"/>
              <a:gd name="connsiteY4389" fmla="*/ 1842547 h 6774426"/>
              <a:gd name="connsiteX4390" fmla="*/ 2334389 w 12093677"/>
              <a:gd name="connsiteY4390" fmla="*/ 1842547 h 6774426"/>
              <a:gd name="connsiteX4391" fmla="*/ 2299570 w 12093677"/>
              <a:gd name="connsiteY4391" fmla="*/ 1877366 h 6774426"/>
              <a:gd name="connsiteX4392" fmla="*/ 2334389 w 12093677"/>
              <a:gd name="connsiteY4392" fmla="*/ 1912184 h 6774426"/>
              <a:gd name="connsiteX4393" fmla="*/ 2369208 w 12093677"/>
              <a:gd name="connsiteY4393" fmla="*/ 1877366 h 6774426"/>
              <a:gd name="connsiteX4394" fmla="*/ 2334389 w 12093677"/>
              <a:gd name="connsiteY4394" fmla="*/ 1842547 h 6774426"/>
              <a:gd name="connsiteX4395" fmla="*/ 2419282 w 12093677"/>
              <a:gd name="connsiteY4395" fmla="*/ 1842547 h 6774426"/>
              <a:gd name="connsiteX4396" fmla="*/ 2384463 w 12093677"/>
              <a:gd name="connsiteY4396" fmla="*/ 1877366 h 6774426"/>
              <a:gd name="connsiteX4397" fmla="*/ 2419282 w 12093677"/>
              <a:gd name="connsiteY4397" fmla="*/ 1912184 h 6774426"/>
              <a:gd name="connsiteX4398" fmla="*/ 2454100 w 12093677"/>
              <a:gd name="connsiteY4398" fmla="*/ 1877366 h 6774426"/>
              <a:gd name="connsiteX4399" fmla="*/ 2419282 w 12093677"/>
              <a:gd name="connsiteY4399" fmla="*/ 1842547 h 6774426"/>
              <a:gd name="connsiteX4400" fmla="*/ 2504174 w 12093677"/>
              <a:gd name="connsiteY4400" fmla="*/ 1842547 h 6774426"/>
              <a:gd name="connsiteX4401" fmla="*/ 2469355 w 12093677"/>
              <a:gd name="connsiteY4401" fmla="*/ 1877366 h 6774426"/>
              <a:gd name="connsiteX4402" fmla="*/ 2504174 w 12093677"/>
              <a:gd name="connsiteY4402" fmla="*/ 1912184 h 6774426"/>
              <a:gd name="connsiteX4403" fmla="*/ 2538993 w 12093677"/>
              <a:gd name="connsiteY4403" fmla="*/ 1877366 h 6774426"/>
              <a:gd name="connsiteX4404" fmla="*/ 2504174 w 12093677"/>
              <a:gd name="connsiteY4404" fmla="*/ 1842547 h 6774426"/>
              <a:gd name="connsiteX4405" fmla="*/ 2589067 w 12093677"/>
              <a:gd name="connsiteY4405" fmla="*/ 1842547 h 6774426"/>
              <a:gd name="connsiteX4406" fmla="*/ 2554248 w 12093677"/>
              <a:gd name="connsiteY4406" fmla="*/ 1877366 h 6774426"/>
              <a:gd name="connsiteX4407" fmla="*/ 2589067 w 12093677"/>
              <a:gd name="connsiteY4407" fmla="*/ 1912184 h 6774426"/>
              <a:gd name="connsiteX4408" fmla="*/ 2623886 w 12093677"/>
              <a:gd name="connsiteY4408" fmla="*/ 1877366 h 6774426"/>
              <a:gd name="connsiteX4409" fmla="*/ 2589067 w 12093677"/>
              <a:gd name="connsiteY4409" fmla="*/ 1842547 h 6774426"/>
              <a:gd name="connsiteX4410" fmla="*/ 2673959 w 12093677"/>
              <a:gd name="connsiteY4410" fmla="*/ 1842547 h 6774426"/>
              <a:gd name="connsiteX4411" fmla="*/ 2639140 w 12093677"/>
              <a:gd name="connsiteY4411" fmla="*/ 1877366 h 6774426"/>
              <a:gd name="connsiteX4412" fmla="*/ 2673959 w 12093677"/>
              <a:gd name="connsiteY4412" fmla="*/ 1912184 h 6774426"/>
              <a:gd name="connsiteX4413" fmla="*/ 2708778 w 12093677"/>
              <a:gd name="connsiteY4413" fmla="*/ 1877366 h 6774426"/>
              <a:gd name="connsiteX4414" fmla="*/ 2673959 w 12093677"/>
              <a:gd name="connsiteY4414" fmla="*/ 1842547 h 6774426"/>
              <a:gd name="connsiteX4415" fmla="*/ 2758852 w 12093677"/>
              <a:gd name="connsiteY4415" fmla="*/ 1842547 h 6774426"/>
              <a:gd name="connsiteX4416" fmla="*/ 2724033 w 12093677"/>
              <a:gd name="connsiteY4416" fmla="*/ 1877366 h 6774426"/>
              <a:gd name="connsiteX4417" fmla="*/ 2758852 w 12093677"/>
              <a:gd name="connsiteY4417" fmla="*/ 1912184 h 6774426"/>
              <a:gd name="connsiteX4418" fmla="*/ 2793670 w 12093677"/>
              <a:gd name="connsiteY4418" fmla="*/ 1877366 h 6774426"/>
              <a:gd name="connsiteX4419" fmla="*/ 2758852 w 12093677"/>
              <a:gd name="connsiteY4419" fmla="*/ 1842547 h 6774426"/>
              <a:gd name="connsiteX4420" fmla="*/ 2843744 w 12093677"/>
              <a:gd name="connsiteY4420" fmla="*/ 1842547 h 6774426"/>
              <a:gd name="connsiteX4421" fmla="*/ 2808925 w 12093677"/>
              <a:gd name="connsiteY4421" fmla="*/ 1877366 h 6774426"/>
              <a:gd name="connsiteX4422" fmla="*/ 2843744 w 12093677"/>
              <a:gd name="connsiteY4422" fmla="*/ 1912184 h 6774426"/>
              <a:gd name="connsiteX4423" fmla="*/ 2878563 w 12093677"/>
              <a:gd name="connsiteY4423" fmla="*/ 1877366 h 6774426"/>
              <a:gd name="connsiteX4424" fmla="*/ 2843744 w 12093677"/>
              <a:gd name="connsiteY4424" fmla="*/ 1842547 h 6774426"/>
              <a:gd name="connsiteX4425" fmla="*/ 2928636 w 12093677"/>
              <a:gd name="connsiteY4425" fmla="*/ 1842547 h 6774426"/>
              <a:gd name="connsiteX4426" fmla="*/ 2893817 w 12093677"/>
              <a:gd name="connsiteY4426" fmla="*/ 1877366 h 6774426"/>
              <a:gd name="connsiteX4427" fmla="*/ 2928636 w 12093677"/>
              <a:gd name="connsiteY4427" fmla="*/ 1912184 h 6774426"/>
              <a:gd name="connsiteX4428" fmla="*/ 2963455 w 12093677"/>
              <a:gd name="connsiteY4428" fmla="*/ 1877366 h 6774426"/>
              <a:gd name="connsiteX4429" fmla="*/ 2928636 w 12093677"/>
              <a:gd name="connsiteY4429" fmla="*/ 1842547 h 6774426"/>
              <a:gd name="connsiteX4430" fmla="*/ 3013529 w 12093677"/>
              <a:gd name="connsiteY4430" fmla="*/ 1842547 h 6774426"/>
              <a:gd name="connsiteX4431" fmla="*/ 2978710 w 12093677"/>
              <a:gd name="connsiteY4431" fmla="*/ 1877366 h 6774426"/>
              <a:gd name="connsiteX4432" fmla="*/ 3013529 w 12093677"/>
              <a:gd name="connsiteY4432" fmla="*/ 1912184 h 6774426"/>
              <a:gd name="connsiteX4433" fmla="*/ 3048348 w 12093677"/>
              <a:gd name="connsiteY4433" fmla="*/ 1877366 h 6774426"/>
              <a:gd name="connsiteX4434" fmla="*/ 3013529 w 12093677"/>
              <a:gd name="connsiteY4434" fmla="*/ 1842547 h 6774426"/>
              <a:gd name="connsiteX4435" fmla="*/ 3183314 w 12093677"/>
              <a:gd name="connsiteY4435" fmla="*/ 1842547 h 6774426"/>
              <a:gd name="connsiteX4436" fmla="*/ 3148495 w 12093677"/>
              <a:gd name="connsiteY4436" fmla="*/ 1877366 h 6774426"/>
              <a:gd name="connsiteX4437" fmla="*/ 3183314 w 12093677"/>
              <a:gd name="connsiteY4437" fmla="*/ 1912184 h 6774426"/>
              <a:gd name="connsiteX4438" fmla="*/ 3218133 w 12093677"/>
              <a:gd name="connsiteY4438" fmla="*/ 1877366 h 6774426"/>
              <a:gd name="connsiteX4439" fmla="*/ 3183314 w 12093677"/>
              <a:gd name="connsiteY4439" fmla="*/ 1842547 h 6774426"/>
              <a:gd name="connsiteX4440" fmla="*/ 3777562 w 12093677"/>
              <a:gd name="connsiteY4440" fmla="*/ 1842547 h 6774426"/>
              <a:gd name="connsiteX4441" fmla="*/ 3742743 w 12093677"/>
              <a:gd name="connsiteY4441" fmla="*/ 1877366 h 6774426"/>
              <a:gd name="connsiteX4442" fmla="*/ 3777562 w 12093677"/>
              <a:gd name="connsiteY4442" fmla="*/ 1912184 h 6774426"/>
              <a:gd name="connsiteX4443" fmla="*/ 3812380 w 12093677"/>
              <a:gd name="connsiteY4443" fmla="*/ 1877366 h 6774426"/>
              <a:gd name="connsiteX4444" fmla="*/ 3777562 w 12093677"/>
              <a:gd name="connsiteY4444" fmla="*/ 1842547 h 6774426"/>
              <a:gd name="connsiteX4445" fmla="*/ 4032245 w 12093677"/>
              <a:gd name="connsiteY4445" fmla="*/ 1842547 h 6774426"/>
              <a:gd name="connsiteX4446" fmla="*/ 3997427 w 12093677"/>
              <a:gd name="connsiteY4446" fmla="*/ 1877366 h 6774426"/>
              <a:gd name="connsiteX4447" fmla="*/ 4032245 w 12093677"/>
              <a:gd name="connsiteY4447" fmla="*/ 1912184 h 6774426"/>
              <a:gd name="connsiteX4448" fmla="*/ 4067064 w 12093677"/>
              <a:gd name="connsiteY4448" fmla="*/ 1877366 h 6774426"/>
              <a:gd name="connsiteX4449" fmla="*/ 4032245 w 12093677"/>
              <a:gd name="connsiteY4449" fmla="*/ 1842547 h 6774426"/>
              <a:gd name="connsiteX4450" fmla="*/ 4541600 w 12093677"/>
              <a:gd name="connsiteY4450" fmla="*/ 1842547 h 6774426"/>
              <a:gd name="connsiteX4451" fmla="*/ 4506781 w 12093677"/>
              <a:gd name="connsiteY4451" fmla="*/ 1877366 h 6774426"/>
              <a:gd name="connsiteX4452" fmla="*/ 4541600 w 12093677"/>
              <a:gd name="connsiteY4452" fmla="*/ 1912184 h 6774426"/>
              <a:gd name="connsiteX4453" fmla="*/ 4576419 w 12093677"/>
              <a:gd name="connsiteY4453" fmla="*/ 1877366 h 6774426"/>
              <a:gd name="connsiteX4454" fmla="*/ 4541600 w 12093677"/>
              <a:gd name="connsiteY4454" fmla="*/ 1842547 h 6774426"/>
              <a:gd name="connsiteX4455" fmla="*/ 4626493 w 12093677"/>
              <a:gd name="connsiteY4455" fmla="*/ 1842547 h 6774426"/>
              <a:gd name="connsiteX4456" fmla="*/ 4591674 w 12093677"/>
              <a:gd name="connsiteY4456" fmla="*/ 1877366 h 6774426"/>
              <a:gd name="connsiteX4457" fmla="*/ 4626493 w 12093677"/>
              <a:gd name="connsiteY4457" fmla="*/ 1912184 h 6774426"/>
              <a:gd name="connsiteX4458" fmla="*/ 4661312 w 12093677"/>
              <a:gd name="connsiteY4458" fmla="*/ 1877366 h 6774426"/>
              <a:gd name="connsiteX4459" fmla="*/ 4626493 w 12093677"/>
              <a:gd name="connsiteY4459" fmla="*/ 1842547 h 6774426"/>
              <a:gd name="connsiteX4460" fmla="*/ 5305633 w 12093677"/>
              <a:gd name="connsiteY4460" fmla="*/ 1842547 h 6774426"/>
              <a:gd name="connsiteX4461" fmla="*/ 5270814 w 12093677"/>
              <a:gd name="connsiteY4461" fmla="*/ 1877366 h 6774426"/>
              <a:gd name="connsiteX4462" fmla="*/ 5305633 w 12093677"/>
              <a:gd name="connsiteY4462" fmla="*/ 1912184 h 6774426"/>
              <a:gd name="connsiteX4463" fmla="*/ 5340452 w 12093677"/>
              <a:gd name="connsiteY4463" fmla="*/ 1877366 h 6774426"/>
              <a:gd name="connsiteX4464" fmla="*/ 5305633 w 12093677"/>
              <a:gd name="connsiteY4464" fmla="*/ 1842547 h 6774426"/>
              <a:gd name="connsiteX4465" fmla="*/ 6154557 w 12093677"/>
              <a:gd name="connsiteY4465" fmla="*/ 1842547 h 6774426"/>
              <a:gd name="connsiteX4466" fmla="*/ 6119732 w 12093677"/>
              <a:gd name="connsiteY4466" fmla="*/ 1877366 h 6774426"/>
              <a:gd name="connsiteX4467" fmla="*/ 6154557 w 12093677"/>
              <a:gd name="connsiteY4467" fmla="*/ 1912184 h 6774426"/>
              <a:gd name="connsiteX4468" fmla="*/ 6189369 w 12093677"/>
              <a:gd name="connsiteY4468" fmla="*/ 1877366 h 6774426"/>
              <a:gd name="connsiteX4469" fmla="*/ 6154557 w 12093677"/>
              <a:gd name="connsiteY4469" fmla="*/ 1842547 h 6774426"/>
              <a:gd name="connsiteX4470" fmla="*/ 6239450 w 12093677"/>
              <a:gd name="connsiteY4470" fmla="*/ 1842547 h 6774426"/>
              <a:gd name="connsiteX4471" fmla="*/ 6204625 w 12093677"/>
              <a:gd name="connsiteY4471" fmla="*/ 1877366 h 6774426"/>
              <a:gd name="connsiteX4472" fmla="*/ 6239450 w 12093677"/>
              <a:gd name="connsiteY4472" fmla="*/ 1912184 h 6774426"/>
              <a:gd name="connsiteX4473" fmla="*/ 6274263 w 12093677"/>
              <a:gd name="connsiteY4473" fmla="*/ 1877366 h 6774426"/>
              <a:gd name="connsiteX4474" fmla="*/ 6239450 w 12093677"/>
              <a:gd name="connsiteY4474" fmla="*/ 1842547 h 6774426"/>
              <a:gd name="connsiteX4475" fmla="*/ 6494127 w 12093677"/>
              <a:gd name="connsiteY4475" fmla="*/ 1842547 h 6774426"/>
              <a:gd name="connsiteX4476" fmla="*/ 6459302 w 12093677"/>
              <a:gd name="connsiteY4476" fmla="*/ 1877366 h 6774426"/>
              <a:gd name="connsiteX4477" fmla="*/ 6494127 w 12093677"/>
              <a:gd name="connsiteY4477" fmla="*/ 1912184 h 6774426"/>
              <a:gd name="connsiteX4478" fmla="*/ 6528939 w 12093677"/>
              <a:gd name="connsiteY4478" fmla="*/ 1877366 h 6774426"/>
              <a:gd name="connsiteX4479" fmla="*/ 6494127 w 12093677"/>
              <a:gd name="connsiteY4479" fmla="*/ 1842547 h 6774426"/>
              <a:gd name="connsiteX4480" fmla="*/ 6579020 w 12093677"/>
              <a:gd name="connsiteY4480" fmla="*/ 1842547 h 6774426"/>
              <a:gd name="connsiteX4481" fmla="*/ 6544195 w 12093677"/>
              <a:gd name="connsiteY4481" fmla="*/ 1877366 h 6774426"/>
              <a:gd name="connsiteX4482" fmla="*/ 6579020 w 12093677"/>
              <a:gd name="connsiteY4482" fmla="*/ 1912184 h 6774426"/>
              <a:gd name="connsiteX4483" fmla="*/ 6613833 w 12093677"/>
              <a:gd name="connsiteY4483" fmla="*/ 1877366 h 6774426"/>
              <a:gd name="connsiteX4484" fmla="*/ 6579020 w 12093677"/>
              <a:gd name="connsiteY4484" fmla="*/ 1842547 h 6774426"/>
              <a:gd name="connsiteX4485" fmla="*/ 6663913 w 12093677"/>
              <a:gd name="connsiteY4485" fmla="*/ 1842547 h 6774426"/>
              <a:gd name="connsiteX4486" fmla="*/ 6629087 w 12093677"/>
              <a:gd name="connsiteY4486" fmla="*/ 1877366 h 6774426"/>
              <a:gd name="connsiteX4487" fmla="*/ 6663913 w 12093677"/>
              <a:gd name="connsiteY4487" fmla="*/ 1912184 h 6774426"/>
              <a:gd name="connsiteX4488" fmla="*/ 6698725 w 12093677"/>
              <a:gd name="connsiteY4488" fmla="*/ 1877366 h 6774426"/>
              <a:gd name="connsiteX4489" fmla="*/ 6663913 w 12093677"/>
              <a:gd name="connsiteY4489" fmla="*/ 1842547 h 6774426"/>
              <a:gd name="connsiteX4490" fmla="*/ 6833697 w 12093677"/>
              <a:gd name="connsiteY4490" fmla="*/ 1842547 h 6774426"/>
              <a:gd name="connsiteX4491" fmla="*/ 6798872 w 12093677"/>
              <a:gd name="connsiteY4491" fmla="*/ 1877366 h 6774426"/>
              <a:gd name="connsiteX4492" fmla="*/ 6833697 w 12093677"/>
              <a:gd name="connsiteY4492" fmla="*/ 1912184 h 6774426"/>
              <a:gd name="connsiteX4493" fmla="*/ 6868509 w 12093677"/>
              <a:gd name="connsiteY4493" fmla="*/ 1877366 h 6774426"/>
              <a:gd name="connsiteX4494" fmla="*/ 6833697 w 12093677"/>
              <a:gd name="connsiteY4494" fmla="*/ 1842547 h 6774426"/>
              <a:gd name="connsiteX4495" fmla="*/ 6918589 w 12093677"/>
              <a:gd name="connsiteY4495" fmla="*/ 1842547 h 6774426"/>
              <a:gd name="connsiteX4496" fmla="*/ 6883764 w 12093677"/>
              <a:gd name="connsiteY4496" fmla="*/ 1877366 h 6774426"/>
              <a:gd name="connsiteX4497" fmla="*/ 6918589 w 12093677"/>
              <a:gd name="connsiteY4497" fmla="*/ 1912184 h 6774426"/>
              <a:gd name="connsiteX4498" fmla="*/ 6953402 w 12093677"/>
              <a:gd name="connsiteY4498" fmla="*/ 1877366 h 6774426"/>
              <a:gd name="connsiteX4499" fmla="*/ 6918589 w 12093677"/>
              <a:gd name="connsiteY4499" fmla="*/ 1842547 h 6774426"/>
              <a:gd name="connsiteX4500" fmla="*/ 7003483 w 12093677"/>
              <a:gd name="connsiteY4500" fmla="*/ 1842547 h 6774426"/>
              <a:gd name="connsiteX4501" fmla="*/ 6968657 w 12093677"/>
              <a:gd name="connsiteY4501" fmla="*/ 1877366 h 6774426"/>
              <a:gd name="connsiteX4502" fmla="*/ 7003483 w 12093677"/>
              <a:gd name="connsiteY4502" fmla="*/ 1912184 h 6774426"/>
              <a:gd name="connsiteX4503" fmla="*/ 7038295 w 12093677"/>
              <a:gd name="connsiteY4503" fmla="*/ 1877366 h 6774426"/>
              <a:gd name="connsiteX4504" fmla="*/ 7003483 w 12093677"/>
              <a:gd name="connsiteY4504" fmla="*/ 1842547 h 6774426"/>
              <a:gd name="connsiteX4505" fmla="*/ 7088401 w 12093677"/>
              <a:gd name="connsiteY4505" fmla="*/ 1842547 h 6774426"/>
              <a:gd name="connsiteX4506" fmla="*/ 7053576 w 12093677"/>
              <a:gd name="connsiteY4506" fmla="*/ 1877366 h 6774426"/>
              <a:gd name="connsiteX4507" fmla="*/ 7088401 w 12093677"/>
              <a:gd name="connsiteY4507" fmla="*/ 1912184 h 6774426"/>
              <a:gd name="connsiteX4508" fmla="*/ 7123213 w 12093677"/>
              <a:gd name="connsiteY4508" fmla="*/ 1877366 h 6774426"/>
              <a:gd name="connsiteX4509" fmla="*/ 7088401 w 12093677"/>
              <a:gd name="connsiteY4509" fmla="*/ 1842547 h 6774426"/>
              <a:gd name="connsiteX4510" fmla="*/ 7173293 w 12093677"/>
              <a:gd name="connsiteY4510" fmla="*/ 1842547 h 6774426"/>
              <a:gd name="connsiteX4511" fmla="*/ 7138468 w 12093677"/>
              <a:gd name="connsiteY4511" fmla="*/ 1877366 h 6774426"/>
              <a:gd name="connsiteX4512" fmla="*/ 7173293 w 12093677"/>
              <a:gd name="connsiteY4512" fmla="*/ 1912184 h 6774426"/>
              <a:gd name="connsiteX4513" fmla="*/ 7208105 w 12093677"/>
              <a:gd name="connsiteY4513" fmla="*/ 1877366 h 6774426"/>
              <a:gd name="connsiteX4514" fmla="*/ 7173293 w 12093677"/>
              <a:gd name="connsiteY4514" fmla="*/ 1842547 h 6774426"/>
              <a:gd name="connsiteX4515" fmla="*/ 7258186 w 12093677"/>
              <a:gd name="connsiteY4515" fmla="*/ 1842547 h 6774426"/>
              <a:gd name="connsiteX4516" fmla="*/ 7223361 w 12093677"/>
              <a:gd name="connsiteY4516" fmla="*/ 1877366 h 6774426"/>
              <a:gd name="connsiteX4517" fmla="*/ 7258186 w 12093677"/>
              <a:gd name="connsiteY4517" fmla="*/ 1912184 h 6774426"/>
              <a:gd name="connsiteX4518" fmla="*/ 7292999 w 12093677"/>
              <a:gd name="connsiteY4518" fmla="*/ 1877366 h 6774426"/>
              <a:gd name="connsiteX4519" fmla="*/ 7258186 w 12093677"/>
              <a:gd name="connsiteY4519" fmla="*/ 1842547 h 6774426"/>
              <a:gd name="connsiteX4520" fmla="*/ 7343079 w 12093677"/>
              <a:gd name="connsiteY4520" fmla="*/ 1842547 h 6774426"/>
              <a:gd name="connsiteX4521" fmla="*/ 7308253 w 12093677"/>
              <a:gd name="connsiteY4521" fmla="*/ 1877366 h 6774426"/>
              <a:gd name="connsiteX4522" fmla="*/ 7343079 w 12093677"/>
              <a:gd name="connsiteY4522" fmla="*/ 1912184 h 6774426"/>
              <a:gd name="connsiteX4523" fmla="*/ 7377891 w 12093677"/>
              <a:gd name="connsiteY4523" fmla="*/ 1877366 h 6774426"/>
              <a:gd name="connsiteX4524" fmla="*/ 7343079 w 12093677"/>
              <a:gd name="connsiteY4524" fmla="*/ 1842547 h 6774426"/>
              <a:gd name="connsiteX4525" fmla="*/ 7427971 w 12093677"/>
              <a:gd name="connsiteY4525" fmla="*/ 1842547 h 6774426"/>
              <a:gd name="connsiteX4526" fmla="*/ 7393146 w 12093677"/>
              <a:gd name="connsiteY4526" fmla="*/ 1877366 h 6774426"/>
              <a:gd name="connsiteX4527" fmla="*/ 7427971 w 12093677"/>
              <a:gd name="connsiteY4527" fmla="*/ 1912184 h 6774426"/>
              <a:gd name="connsiteX4528" fmla="*/ 7462783 w 12093677"/>
              <a:gd name="connsiteY4528" fmla="*/ 1877366 h 6774426"/>
              <a:gd name="connsiteX4529" fmla="*/ 7427971 w 12093677"/>
              <a:gd name="connsiteY4529" fmla="*/ 1842547 h 6774426"/>
              <a:gd name="connsiteX4530" fmla="*/ 7512863 w 12093677"/>
              <a:gd name="connsiteY4530" fmla="*/ 1842547 h 6774426"/>
              <a:gd name="connsiteX4531" fmla="*/ 7478038 w 12093677"/>
              <a:gd name="connsiteY4531" fmla="*/ 1877366 h 6774426"/>
              <a:gd name="connsiteX4532" fmla="*/ 7512863 w 12093677"/>
              <a:gd name="connsiteY4532" fmla="*/ 1912184 h 6774426"/>
              <a:gd name="connsiteX4533" fmla="*/ 7547675 w 12093677"/>
              <a:gd name="connsiteY4533" fmla="*/ 1877366 h 6774426"/>
              <a:gd name="connsiteX4534" fmla="*/ 7512863 w 12093677"/>
              <a:gd name="connsiteY4534" fmla="*/ 1842547 h 6774426"/>
              <a:gd name="connsiteX4535" fmla="*/ 7597755 w 12093677"/>
              <a:gd name="connsiteY4535" fmla="*/ 1842547 h 6774426"/>
              <a:gd name="connsiteX4536" fmla="*/ 7562930 w 12093677"/>
              <a:gd name="connsiteY4536" fmla="*/ 1877366 h 6774426"/>
              <a:gd name="connsiteX4537" fmla="*/ 7597755 w 12093677"/>
              <a:gd name="connsiteY4537" fmla="*/ 1912184 h 6774426"/>
              <a:gd name="connsiteX4538" fmla="*/ 7632568 w 12093677"/>
              <a:gd name="connsiteY4538" fmla="*/ 1877366 h 6774426"/>
              <a:gd name="connsiteX4539" fmla="*/ 7597755 w 12093677"/>
              <a:gd name="connsiteY4539" fmla="*/ 1842547 h 6774426"/>
              <a:gd name="connsiteX4540" fmla="*/ 7682649 w 12093677"/>
              <a:gd name="connsiteY4540" fmla="*/ 1842547 h 6774426"/>
              <a:gd name="connsiteX4541" fmla="*/ 7647823 w 12093677"/>
              <a:gd name="connsiteY4541" fmla="*/ 1877366 h 6774426"/>
              <a:gd name="connsiteX4542" fmla="*/ 7682649 w 12093677"/>
              <a:gd name="connsiteY4542" fmla="*/ 1912184 h 6774426"/>
              <a:gd name="connsiteX4543" fmla="*/ 7717461 w 12093677"/>
              <a:gd name="connsiteY4543" fmla="*/ 1877366 h 6774426"/>
              <a:gd name="connsiteX4544" fmla="*/ 7682649 w 12093677"/>
              <a:gd name="connsiteY4544" fmla="*/ 1842547 h 6774426"/>
              <a:gd name="connsiteX4545" fmla="*/ 7767541 w 12093677"/>
              <a:gd name="connsiteY4545" fmla="*/ 1842547 h 6774426"/>
              <a:gd name="connsiteX4546" fmla="*/ 7732716 w 12093677"/>
              <a:gd name="connsiteY4546" fmla="*/ 1877366 h 6774426"/>
              <a:gd name="connsiteX4547" fmla="*/ 7767541 w 12093677"/>
              <a:gd name="connsiteY4547" fmla="*/ 1912184 h 6774426"/>
              <a:gd name="connsiteX4548" fmla="*/ 7802353 w 12093677"/>
              <a:gd name="connsiteY4548" fmla="*/ 1877366 h 6774426"/>
              <a:gd name="connsiteX4549" fmla="*/ 7767541 w 12093677"/>
              <a:gd name="connsiteY4549" fmla="*/ 1842547 h 6774426"/>
              <a:gd name="connsiteX4550" fmla="*/ 7852433 w 12093677"/>
              <a:gd name="connsiteY4550" fmla="*/ 1842547 h 6774426"/>
              <a:gd name="connsiteX4551" fmla="*/ 7817608 w 12093677"/>
              <a:gd name="connsiteY4551" fmla="*/ 1877366 h 6774426"/>
              <a:gd name="connsiteX4552" fmla="*/ 7852433 w 12093677"/>
              <a:gd name="connsiteY4552" fmla="*/ 1912184 h 6774426"/>
              <a:gd name="connsiteX4553" fmla="*/ 7887245 w 12093677"/>
              <a:gd name="connsiteY4553" fmla="*/ 1877366 h 6774426"/>
              <a:gd name="connsiteX4554" fmla="*/ 7852433 w 12093677"/>
              <a:gd name="connsiteY4554" fmla="*/ 1842547 h 6774426"/>
              <a:gd name="connsiteX4555" fmla="*/ 7937325 w 12093677"/>
              <a:gd name="connsiteY4555" fmla="*/ 1842547 h 6774426"/>
              <a:gd name="connsiteX4556" fmla="*/ 7902500 w 12093677"/>
              <a:gd name="connsiteY4556" fmla="*/ 1877366 h 6774426"/>
              <a:gd name="connsiteX4557" fmla="*/ 7937325 w 12093677"/>
              <a:gd name="connsiteY4557" fmla="*/ 1912184 h 6774426"/>
              <a:gd name="connsiteX4558" fmla="*/ 7972138 w 12093677"/>
              <a:gd name="connsiteY4558" fmla="*/ 1877366 h 6774426"/>
              <a:gd name="connsiteX4559" fmla="*/ 7937325 w 12093677"/>
              <a:gd name="connsiteY4559" fmla="*/ 1842547 h 6774426"/>
              <a:gd name="connsiteX4560" fmla="*/ 8022219 w 12093677"/>
              <a:gd name="connsiteY4560" fmla="*/ 1842547 h 6774426"/>
              <a:gd name="connsiteX4561" fmla="*/ 7987393 w 12093677"/>
              <a:gd name="connsiteY4561" fmla="*/ 1877366 h 6774426"/>
              <a:gd name="connsiteX4562" fmla="*/ 8022219 w 12093677"/>
              <a:gd name="connsiteY4562" fmla="*/ 1912184 h 6774426"/>
              <a:gd name="connsiteX4563" fmla="*/ 8057031 w 12093677"/>
              <a:gd name="connsiteY4563" fmla="*/ 1877366 h 6774426"/>
              <a:gd name="connsiteX4564" fmla="*/ 8022219 w 12093677"/>
              <a:gd name="connsiteY4564" fmla="*/ 1842547 h 6774426"/>
              <a:gd name="connsiteX4565" fmla="*/ 8107111 w 12093677"/>
              <a:gd name="connsiteY4565" fmla="*/ 1842547 h 6774426"/>
              <a:gd name="connsiteX4566" fmla="*/ 8072286 w 12093677"/>
              <a:gd name="connsiteY4566" fmla="*/ 1877366 h 6774426"/>
              <a:gd name="connsiteX4567" fmla="*/ 8107111 w 12093677"/>
              <a:gd name="connsiteY4567" fmla="*/ 1912184 h 6774426"/>
              <a:gd name="connsiteX4568" fmla="*/ 8141923 w 12093677"/>
              <a:gd name="connsiteY4568" fmla="*/ 1877366 h 6774426"/>
              <a:gd name="connsiteX4569" fmla="*/ 8107111 w 12093677"/>
              <a:gd name="connsiteY4569" fmla="*/ 1842547 h 6774426"/>
              <a:gd name="connsiteX4570" fmla="*/ 8192003 w 12093677"/>
              <a:gd name="connsiteY4570" fmla="*/ 1842547 h 6774426"/>
              <a:gd name="connsiteX4571" fmla="*/ 8157178 w 12093677"/>
              <a:gd name="connsiteY4571" fmla="*/ 1877366 h 6774426"/>
              <a:gd name="connsiteX4572" fmla="*/ 8192003 w 12093677"/>
              <a:gd name="connsiteY4572" fmla="*/ 1912184 h 6774426"/>
              <a:gd name="connsiteX4573" fmla="*/ 8226815 w 12093677"/>
              <a:gd name="connsiteY4573" fmla="*/ 1877366 h 6774426"/>
              <a:gd name="connsiteX4574" fmla="*/ 8192003 w 12093677"/>
              <a:gd name="connsiteY4574" fmla="*/ 1842547 h 6774426"/>
              <a:gd name="connsiteX4575" fmla="*/ 8276895 w 12093677"/>
              <a:gd name="connsiteY4575" fmla="*/ 1842547 h 6774426"/>
              <a:gd name="connsiteX4576" fmla="*/ 8242070 w 12093677"/>
              <a:gd name="connsiteY4576" fmla="*/ 1877366 h 6774426"/>
              <a:gd name="connsiteX4577" fmla="*/ 8276895 w 12093677"/>
              <a:gd name="connsiteY4577" fmla="*/ 1912184 h 6774426"/>
              <a:gd name="connsiteX4578" fmla="*/ 8311708 w 12093677"/>
              <a:gd name="connsiteY4578" fmla="*/ 1877366 h 6774426"/>
              <a:gd name="connsiteX4579" fmla="*/ 8276895 w 12093677"/>
              <a:gd name="connsiteY4579" fmla="*/ 1842547 h 6774426"/>
              <a:gd name="connsiteX4580" fmla="*/ 8361789 w 12093677"/>
              <a:gd name="connsiteY4580" fmla="*/ 1842547 h 6774426"/>
              <a:gd name="connsiteX4581" fmla="*/ 8326963 w 12093677"/>
              <a:gd name="connsiteY4581" fmla="*/ 1877366 h 6774426"/>
              <a:gd name="connsiteX4582" fmla="*/ 8361789 w 12093677"/>
              <a:gd name="connsiteY4582" fmla="*/ 1912184 h 6774426"/>
              <a:gd name="connsiteX4583" fmla="*/ 8396601 w 12093677"/>
              <a:gd name="connsiteY4583" fmla="*/ 1877366 h 6774426"/>
              <a:gd name="connsiteX4584" fmla="*/ 8361789 w 12093677"/>
              <a:gd name="connsiteY4584" fmla="*/ 1842547 h 6774426"/>
              <a:gd name="connsiteX4585" fmla="*/ 8446681 w 12093677"/>
              <a:gd name="connsiteY4585" fmla="*/ 1842547 h 6774426"/>
              <a:gd name="connsiteX4586" fmla="*/ 8411856 w 12093677"/>
              <a:gd name="connsiteY4586" fmla="*/ 1877366 h 6774426"/>
              <a:gd name="connsiteX4587" fmla="*/ 8446681 w 12093677"/>
              <a:gd name="connsiteY4587" fmla="*/ 1912184 h 6774426"/>
              <a:gd name="connsiteX4588" fmla="*/ 8481493 w 12093677"/>
              <a:gd name="connsiteY4588" fmla="*/ 1877366 h 6774426"/>
              <a:gd name="connsiteX4589" fmla="*/ 8446681 w 12093677"/>
              <a:gd name="connsiteY4589" fmla="*/ 1842547 h 6774426"/>
              <a:gd name="connsiteX4590" fmla="*/ 8531573 w 12093677"/>
              <a:gd name="connsiteY4590" fmla="*/ 1842547 h 6774426"/>
              <a:gd name="connsiteX4591" fmla="*/ 8496748 w 12093677"/>
              <a:gd name="connsiteY4591" fmla="*/ 1877366 h 6774426"/>
              <a:gd name="connsiteX4592" fmla="*/ 8531573 w 12093677"/>
              <a:gd name="connsiteY4592" fmla="*/ 1912184 h 6774426"/>
              <a:gd name="connsiteX4593" fmla="*/ 8566385 w 12093677"/>
              <a:gd name="connsiteY4593" fmla="*/ 1877366 h 6774426"/>
              <a:gd name="connsiteX4594" fmla="*/ 8531573 w 12093677"/>
              <a:gd name="connsiteY4594" fmla="*/ 1842547 h 6774426"/>
              <a:gd name="connsiteX4595" fmla="*/ 8616465 w 12093677"/>
              <a:gd name="connsiteY4595" fmla="*/ 1842547 h 6774426"/>
              <a:gd name="connsiteX4596" fmla="*/ 8581640 w 12093677"/>
              <a:gd name="connsiteY4596" fmla="*/ 1877366 h 6774426"/>
              <a:gd name="connsiteX4597" fmla="*/ 8616465 w 12093677"/>
              <a:gd name="connsiteY4597" fmla="*/ 1912184 h 6774426"/>
              <a:gd name="connsiteX4598" fmla="*/ 8651278 w 12093677"/>
              <a:gd name="connsiteY4598" fmla="*/ 1877366 h 6774426"/>
              <a:gd name="connsiteX4599" fmla="*/ 8616465 w 12093677"/>
              <a:gd name="connsiteY4599" fmla="*/ 1842547 h 6774426"/>
              <a:gd name="connsiteX4600" fmla="*/ 8701358 w 12093677"/>
              <a:gd name="connsiteY4600" fmla="*/ 1842547 h 6774426"/>
              <a:gd name="connsiteX4601" fmla="*/ 8666532 w 12093677"/>
              <a:gd name="connsiteY4601" fmla="*/ 1877366 h 6774426"/>
              <a:gd name="connsiteX4602" fmla="*/ 8701358 w 12093677"/>
              <a:gd name="connsiteY4602" fmla="*/ 1912184 h 6774426"/>
              <a:gd name="connsiteX4603" fmla="*/ 8736170 w 12093677"/>
              <a:gd name="connsiteY4603" fmla="*/ 1877366 h 6774426"/>
              <a:gd name="connsiteX4604" fmla="*/ 8701358 w 12093677"/>
              <a:gd name="connsiteY4604" fmla="*/ 1842547 h 6774426"/>
              <a:gd name="connsiteX4605" fmla="*/ 8786251 w 12093677"/>
              <a:gd name="connsiteY4605" fmla="*/ 1842547 h 6774426"/>
              <a:gd name="connsiteX4606" fmla="*/ 8751426 w 12093677"/>
              <a:gd name="connsiteY4606" fmla="*/ 1877366 h 6774426"/>
              <a:gd name="connsiteX4607" fmla="*/ 8786251 w 12093677"/>
              <a:gd name="connsiteY4607" fmla="*/ 1912184 h 6774426"/>
              <a:gd name="connsiteX4608" fmla="*/ 8821063 w 12093677"/>
              <a:gd name="connsiteY4608" fmla="*/ 1877366 h 6774426"/>
              <a:gd name="connsiteX4609" fmla="*/ 8786251 w 12093677"/>
              <a:gd name="connsiteY4609" fmla="*/ 1842547 h 6774426"/>
              <a:gd name="connsiteX4610" fmla="*/ 8871143 w 12093677"/>
              <a:gd name="connsiteY4610" fmla="*/ 1842547 h 6774426"/>
              <a:gd name="connsiteX4611" fmla="*/ 8836318 w 12093677"/>
              <a:gd name="connsiteY4611" fmla="*/ 1877366 h 6774426"/>
              <a:gd name="connsiteX4612" fmla="*/ 8871143 w 12093677"/>
              <a:gd name="connsiteY4612" fmla="*/ 1912184 h 6774426"/>
              <a:gd name="connsiteX4613" fmla="*/ 8905955 w 12093677"/>
              <a:gd name="connsiteY4613" fmla="*/ 1877366 h 6774426"/>
              <a:gd name="connsiteX4614" fmla="*/ 8871143 w 12093677"/>
              <a:gd name="connsiteY4614" fmla="*/ 1842547 h 6774426"/>
              <a:gd name="connsiteX4615" fmla="*/ 8956035 w 12093677"/>
              <a:gd name="connsiteY4615" fmla="*/ 1842547 h 6774426"/>
              <a:gd name="connsiteX4616" fmla="*/ 8921210 w 12093677"/>
              <a:gd name="connsiteY4616" fmla="*/ 1877366 h 6774426"/>
              <a:gd name="connsiteX4617" fmla="*/ 8956035 w 12093677"/>
              <a:gd name="connsiteY4617" fmla="*/ 1912184 h 6774426"/>
              <a:gd name="connsiteX4618" fmla="*/ 8990848 w 12093677"/>
              <a:gd name="connsiteY4618" fmla="*/ 1877366 h 6774426"/>
              <a:gd name="connsiteX4619" fmla="*/ 8956035 w 12093677"/>
              <a:gd name="connsiteY4619" fmla="*/ 1842547 h 6774426"/>
              <a:gd name="connsiteX4620" fmla="*/ 9040928 w 12093677"/>
              <a:gd name="connsiteY4620" fmla="*/ 1842547 h 6774426"/>
              <a:gd name="connsiteX4621" fmla="*/ 9006102 w 12093677"/>
              <a:gd name="connsiteY4621" fmla="*/ 1877366 h 6774426"/>
              <a:gd name="connsiteX4622" fmla="*/ 9040928 w 12093677"/>
              <a:gd name="connsiteY4622" fmla="*/ 1912184 h 6774426"/>
              <a:gd name="connsiteX4623" fmla="*/ 9075740 w 12093677"/>
              <a:gd name="connsiteY4623" fmla="*/ 1877366 h 6774426"/>
              <a:gd name="connsiteX4624" fmla="*/ 9040928 w 12093677"/>
              <a:gd name="connsiteY4624" fmla="*/ 1842547 h 6774426"/>
              <a:gd name="connsiteX4625" fmla="*/ 9125821 w 12093677"/>
              <a:gd name="connsiteY4625" fmla="*/ 1842547 h 6774426"/>
              <a:gd name="connsiteX4626" fmla="*/ 9090996 w 12093677"/>
              <a:gd name="connsiteY4626" fmla="*/ 1877366 h 6774426"/>
              <a:gd name="connsiteX4627" fmla="*/ 9125821 w 12093677"/>
              <a:gd name="connsiteY4627" fmla="*/ 1912184 h 6774426"/>
              <a:gd name="connsiteX4628" fmla="*/ 9160633 w 12093677"/>
              <a:gd name="connsiteY4628" fmla="*/ 1877366 h 6774426"/>
              <a:gd name="connsiteX4629" fmla="*/ 9125821 w 12093677"/>
              <a:gd name="connsiteY4629" fmla="*/ 1842547 h 6774426"/>
              <a:gd name="connsiteX4630" fmla="*/ 9210713 w 12093677"/>
              <a:gd name="connsiteY4630" fmla="*/ 1842547 h 6774426"/>
              <a:gd name="connsiteX4631" fmla="*/ 9175888 w 12093677"/>
              <a:gd name="connsiteY4631" fmla="*/ 1877366 h 6774426"/>
              <a:gd name="connsiteX4632" fmla="*/ 9210713 w 12093677"/>
              <a:gd name="connsiteY4632" fmla="*/ 1912184 h 6774426"/>
              <a:gd name="connsiteX4633" fmla="*/ 9245525 w 12093677"/>
              <a:gd name="connsiteY4633" fmla="*/ 1877366 h 6774426"/>
              <a:gd name="connsiteX4634" fmla="*/ 9210713 w 12093677"/>
              <a:gd name="connsiteY4634" fmla="*/ 1842547 h 6774426"/>
              <a:gd name="connsiteX4635" fmla="*/ 9295605 w 12093677"/>
              <a:gd name="connsiteY4635" fmla="*/ 1842547 h 6774426"/>
              <a:gd name="connsiteX4636" fmla="*/ 9260780 w 12093677"/>
              <a:gd name="connsiteY4636" fmla="*/ 1877366 h 6774426"/>
              <a:gd name="connsiteX4637" fmla="*/ 9295605 w 12093677"/>
              <a:gd name="connsiteY4637" fmla="*/ 1912184 h 6774426"/>
              <a:gd name="connsiteX4638" fmla="*/ 9330418 w 12093677"/>
              <a:gd name="connsiteY4638" fmla="*/ 1877366 h 6774426"/>
              <a:gd name="connsiteX4639" fmla="*/ 9295605 w 12093677"/>
              <a:gd name="connsiteY4639" fmla="*/ 1842547 h 6774426"/>
              <a:gd name="connsiteX4640" fmla="*/ 9380498 w 12093677"/>
              <a:gd name="connsiteY4640" fmla="*/ 1842547 h 6774426"/>
              <a:gd name="connsiteX4641" fmla="*/ 9345672 w 12093677"/>
              <a:gd name="connsiteY4641" fmla="*/ 1877366 h 6774426"/>
              <a:gd name="connsiteX4642" fmla="*/ 9380498 w 12093677"/>
              <a:gd name="connsiteY4642" fmla="*/ 1912184 h 6774426"/>
              <a:gd name="connsiteX4643" fmla="*/ 9415310 w 12093677"/>
              <a:gd name="connsiteY4643" fmla="*/ 1877366 h 6774426"/>
              <a:gd name="connsiteX4644" fmla="*/ 9380498 w 12093677"/>
              <a:gd name="connsiteY4644" fmla="*/ 1842547 h 6774426"/>
              <a:gd name="connsiteX4645" fmla="*/ 9465391 w 12093677"/>
              <a:gd name="connsiteY4645" fmla="*/ 1842547 h 6774426"/>
              <a:gd name="connsiteX4646" fmla="*/ 9430566 w 12093677"/>
              <a:gd name="connsiteY4646" fmla="*/ 1877366 h 6774426"/>
              <a:gd name="connsiteX4647" fmla="*/ 9465391 w 12093677"/>
              <a:gd name="connsiteY4647" fmla="*/ 1912184 h 6774426"/>
              <a:gd name="connsiteX4648" fmla="*/ 9500203 w 12093677"/>
              <a:gd name="connsiteY4648" fmla="*/ 1877366 h 6774426"/>
              <a:gd name="connsiteX4649" fmla="*/ 9465391 w 12093677"/>
              <a:gd name="connsiteY4649" fmla="*/ 1842547 h 6774426"/>
              <a:gd name="connsiteX4650" fmla="*/ 9550283 w 12093677"/>
              <a:gd name="connsiteY4650" fmla="*/ 1842547 h 6774426"/>
              <a:gd name="connsiteX4651" fmla="*/ 9515458 w 12093677"/>
              <a:gd name="connsiteY4651" fmla="*/ 1877366 h 6774426"/>
              <a:gd name="connsiteX4652" fmla="*/ 9550283 w 12093677"/>
              <a:gd name="connsiteY4652" fmla="*/ 1912184 h 6774426"/>
              <a:gd name="connsiteX4653" fmla="*/ 9585095 w 12093677"/>
              <a:gd name="connsiteY4653" fmla="*/ 1877366 h 6774426"/>
              <a:gd name="connsiteX4654" fmla="*/ 9550283 w 12093677"/>
              <a:gd name="connsiteY4654" fmla="*/ 1842547 h 6774426"/>
              <a:gd name="connsiteX4655" fmla="*/ 9635175 w 12093677"/>
              <a:gd name="connsiteY4655" fmla="*/ 1842547 h 6774426"/>
              <a:gd name="connsiteX4656" fmla="*/ 9600350 w 12093677"/>
              <a:gd name="connsiteY4656" fmla="*/ 1877366 h 6774426"/>
              <a:gd name="connsiteX4657" fmla="*/ 9635175 w 12093677"/>
              <a:gd name="connsiteY4657" fmla="*/ 1912184 h 6774426"/>
              <a:gd name="connsiteX4658" fmla="*/ 9669988 w 12093677"/>
              <a:gd name="connsiteY4658" fmla="*/ 1877366 h 6774426"/>
              <a:gd name="connsiteX4659" fmla="*/ 9635175 w 12093677"/>
              <a:gd name="connsiteY4659" fmla="*/ 1842547 h 6774426"/>
              <a:gd name="connsiteX4660" fmla="*/ 10229423 w 12093677"/>
              <a:gd name="connsiteY4660" fmla="*/ 1842547 h 6774426"/>
              <a:gd name="connsiteX4661" fmla="*/ 10194598 w 12093677"/>
              <a:gd name="connsiteY4661" fmla="*/ 1877366 h 6774426"/>
              <a:gd name="connsiteX4662" fmla="*/ 10229423 w 12093677"/>
              <a:gd name="connsiteY4662" fmla="*/ 1912184 h 6774426"/>
              <a:gd name="connsiteX4663" fmla="*/ 10264235 w 12093677"/>
              <a:gd name="connsiteY4663" fmla="*/ 1877366 h 6774426"/>
              <a:gd name="connsiteX4664" fmla="*/ 10229423 w 12093677"/>
              <a:gd name="connsiteY4664" fmla="*/ 1842547 h 6774426"/>
              <a:gd name="connsiteX4665" fmla="*/ 10314315 w 12093677"/>
              <a:gd name="connsiteY4665" fmla="*/ 1842547 h 6774426"/>
              <a:gd name="connsiteX4666" fmla="*/ 10279490 w 12093677"/>
              <a:gd name="connsiteY4666" fmla="*/ 1877366 h 6774426"/>
              <a:gd name="connsiteX4667" fmla="*/ 10314315 w 12093677"/>
              <a:gd name="connsiteY4667" fmla="*/ 1912184 h 6774426"/>
              <a:gd name="connsiteX4668" fmla="*/ 10349128 w 12093677"/>
              <a:gd name="connsiteY4668" fmla="*/ 1877366 h 6774426"/>
              <a:gd name="connsiteX4669" fmla="*/ 10314315 w 12093677"/>
              <a:gd name="connsiteY4669" fmla="*/ 1842547 h 6774426"/>
              <a:gd name="connsiteX4670" fmla="*/ 10399208 w 12093677"/>
              <a:gd name="connsiteY4670" fmla="*/ 1842547 h 6774426"/>
              <a:gd name="connsiteX4671" fmla="*/ 10364382 w 12093677"/>
              <a:gd name="connsiteY4671" fmla="*/ 1877366 h 6774426"/>
              <a:gd name="connsiteX4672" fmla="*/ 10399208 w 12093677"/>
              <a:gd name="connsiteY4672" fmla="*/ 1912184 h 6774426"/>
              <a:gd name="connsiteX4673" fmla="*/ 10434020 w 12093677"/>
              <a:gd name="connsiteY4673" fmla="*/ 1877366 h 6774426"/>
              <a:gd name="connsiteX4674" fmla="*/ 10399208 w 12093677"/>
              <a:gd name="connsiteY4674" fmla="*/ 1842547 h 6774426"/>
              <a:gd name="connsiteX4675" fmla="*/ 10568993 w 12093677"/>
              <a:gd name="connsiteY4675" fmla="*/ 1842547 h 6774426"/>
              <a:gd name="connsiteX4676" fmla="*/ 10534168 w 12093677"/>
              <a:gd name="connsiteY4676" fmla="*/ 1877366 h 6774426"/>
              <a:gd name="connsiteX4677" fmla="*/ 10568993 w 12093677"/>
              <a:gd name="connsiteY4677" fmla="*/ 1912184 h 6774426"/>
              <a:gd name="connsiteX4678" fmla="*/ 10603805 w 12093677"/>
              <a:gd name="connsiteY4678" fmla="*/ 1877366 h 6774426"/>
              <a:gd name="connsiteX4679" fmla="*/ 10568993 w 12093677"/>
              <a:gd name="connsiteY4679" fmla="*/ 1842547 h 6774426"/>
              <a:gd name="connsiteX4680" fmla="*/ 806328 w 12093677"/>
              <a:gd name="connsiteY4680" fmla="*/ 1927408 h 6774426"/>
              <a:gd name="connsiteX4681" fmla="*/ 771509 w 12093677"/>
              <a:gd name="connsiteY4681" fmla="*/ 1962226 h 6774426"/>
              <a:gd name="connsiteX4682" fmla="*/ 806328 w 12093677"/>
              <a:gd name="connsiteY4682" fmla="*/ 1997045 h 6774426"/>
              <a:gd name="connsiteX4683" fmla="*/ 841147 w 12093677"/>
              <a:gd name="connsiteY4683" fmla="*/ 1962226 h 6774426"/>
              <a:gd name="connsiteX4684" fmla="*/ 806328 w 12093677"/>
              <a:gd name="connsiteY4684" fmla="*/ 1927408 h 6774426"/>
              <a:gd name="connsiteX4685" fmla="*/ 891220 w 12093677"/>
              <a:gd name="connsiteY4685" fmla="*/ 1927408 h 6774426"/>
              <a:gd name="connsiteX4686" fmla="*/ 856401 w 12093677"/>
              <a:gd name="connsiteY4686" fmla="*/ 1962226 h 6774426"/>
              <a:gd name="connsiteX4687" fmla="*/ 891220 w 12093677"/>
              <a:gd name="connsiteY4687" fmla="*/ 1997045 h 6774426"/>
              <a:gd name="connsiteX4688" fmla="*/ 926039 w 12093677"/>
              <a:gd name="connsiteY4688" fmla="*/ 1962226 h 6774426"/>
              <a:gd name="connsiteX4689" fmla="*/ 891220 w 12093677"/>
              <a:gd name="connsiteY4689" fmla="*/ 1927408 h 6774426"/>
              <a:gd name="connsiteX4690" fmla="*/ 976112 w 12093677"/>
              <a:gd name="connsiteY4690" fmla="*/ 1927408 h 6774426"/>
              <a:gd name="connsiteX4691" fmla="*/ 941293 w 12093677"/>
              <a:gd name="connsiteY4691" fmla="*/ 1962226 h 6774426"/>
              <a:gd name="connsiteX4692" fmla="*/ 976112 w 12093677"/>
              <a:gd name="connsiteY4692" fmla="*/ 1997045 h 6774426"/>
              <a:gd name="connsiteX4693" fmla="*/ 1010931 w 12093677"/>
              <a:gd name="connsiteY4693" fmla="*/ 1962226 h 6774426"/>
              <a:gd name="connsiteX4694" fmla="*/ 976112 w 12093677"/>
              <a:gd name="connsiteY4694" fmla="*/ 1927408 h 6774426"/>
              <a:gd name="connsiteX4695" fmla="*/ 1061006 w 12093677"/>
              <a:gd name="connsiteY4695" fmla="*/ 1927408 h 6774426"/>
              <a:gd name="connsiteX4696" fmla="*/ 1026187 w 12093677"/>
              <a:gd name="connsiteY4696" fmla="*/ 1962226 h 6774426"/>
              <a:gd name="connsiteX4697" fmla="*/ 1061006 w 12093677"/>
              <a:gd name="connsiteY4697" fmla="*/ 1997045 h 6774426"/>
              <a:gd name="connsiteX4698" fmla="*/ 1095824 w 12093677"/>
              <a:gd name="connsiteY4698" fmla="*/ 1962226 h 6774426"/>
              <a:gd name="connsiteX4699" fmla="*/ 1061006 w 12093677"/>
              <a:gd name="connsiteY4699" fmla="*/ 1927408 h 6774426"/>
              <a:gd name="connsiteX4700" fmla="*/ 2079719 w 12093677"/>
              <a:gd name="connsiteY4700" fmla="*/ 1927408 h 6774426"/>
              <a:gd name="connsiteX4701" fmla="*/ 2044900 w 12093677"/>
              <a:gd name="connsiteY4701" fmla="*/ 1962226 h 6774426"/>
              <a:gd name="connsiteX4702" fmla="*/ 2079719 w 12093677"/>
              <a:gd name="connsiteY4702" fmla="*/ 1997045 h 6774426"/>
              <a:gd name="connsiteX4703" fmla="*/ 2114537 w 12093677"/>
              <a:gd name="connsiteY4703" fmla="*/ 1962226 h 6774426"/>
              <a:gd name="connsiteX4704" fmla="*/ 2079719 w 12093677"/>
              <a:gd name="connsiteY4704" fmla="*/ 1927408 h 6774426"/>
              <a:gd name="connsiteX4705" fmla="*/ 2164611 w 12093677"/>
              <a:gd name="connsiteY4705" fmla="*/ 1927408 h 6774426"/>
              <a:gd name="connsiteX4706" fmla="*/ 2129792 w 12093677"/>
              <a:gd name="connsiteY4706" fmla="*/ 1962226 h 6774426"/>
              <a:gd name="connsiteX4707" fmla="*/ 2164611 w 12093677"/>
              <a:gd name="connsiteY4707" fmla="*/ 1997045 h 6774426"/>
              <a:gd name="connsiteX4708" fmla="*/ 2199430 w 12093677"/>
              <a:gd name="connsiteY4708" fmla="*/ 1962226 h 6774426"/>
              <a:gd name="connsiteX4709" fmla="*/ 2164611 w 12093677"/>
              <a:gd name="connsiteY4709" fmla="*/ 1927408 h 6774426"/>
              <a:gd name="connsiteX4710" fmla="*/ 2249497 w 12093677"/>
              <a:gd name="connsiteY4710" fmla="*/ 1927408 h 6774426"/>
              <a:gd name="connsiteX4711" fmla="*/ 2214678 w 12093677"/>
              <a:gd name="connsiteY4711" fmla="*/ 1962226 h 6774426"/>
              <a:gd name="connsiteX4712" fmla="*/ 2249497 w 12093677"/>
              <a:gd name="connsiteY4712" fmla="*/ 1997045 h 6774426"/>
              <a:gd name="connsiteX4713" fmla="*/ 2284316 w 12093677"/>
              <a:gd name="connsiteY4713" fmla="*/ 1962226 h 6774426"/>
              <a:gd name="connsiteX4714" fmla="*/ 2249497 w 12093677"/>
              <a:gd name="connsiteY4714" fmla="*/ 1927408 h 6774426"/>
              <a:gd name="connsiteX4715" fmla="*/ 2334389 w 12093677"/>
              <a:gd name="connsiteY4715" fmla="*/ 1927408 h 6774426"/>
              <a:gd name="connsiteX4716" fmla="*/ 2299570 w 12093677"/>
              <a:gd name="connsiteY4716" fmla="*/ 1962226 h 6774426"/>
              <a:gd name="connsiteX4717" fmla="*/ 2334389 w 12093677"/>
              <a:gd name="connsiteY4717" fmla="*/ 1997045 h 6774426"/>
              <a:gd name="connsiteX4718" fmla="*/ 2369208 w 12093677"/>
              <a:gd name="connsiteY4718" fmla="*/ 1962226 h 6774426"/>
              <a:gd name="connsiteX4719" fmla="*/ 2334389 w 12093677"/>
              <a:gd name="connsiteY4719" fmla="*/ 1927408 h 6774426"/>
              <a:gd name="connsiteX4720" fmla="*/ 2419282 w 12093677"/>
              <a:gd name="connsiteY4720" fmla="*/ 1927408 h 6774426"/>
              <a:gd name="connsiteX4721" fmla="*/ 2384463 w 12093677"/>
              <a:gd name="connsiteY4721" fmla="*/ 1962226 h 6774426"/>
              <a:gd name="connsiteX4722" fmla="*/ 2419282 w 12093677"/>
              <a:gd name="connsiteY4722" fmla="*/ 1997045 h 6774426"/>
              <a:gd name="connsiteX4723" fmla="*/ 2454100 w 12093677"/>
              <a:gd name="connsiteY4723" fmla="*/ 1962226 h 6774426"/>
              <a:gd name="connsiteX4724" fmla="*/ 2419282 w 12093677"/>
              <a:gd name="connsiteY4724" fmla="*/ 1927408 h 6774426"/>
              <a:gd name="connsiteX4725" fmla="*/ 2504174 w 12093677"/>
              <a:gd name="connsiteY4725" fmla="*/ 1927408 h 6774426"/>
              <a:gd name="connsiteX4726" fmla="*/ 2469355 w 12093677"/>
              <a:gd name="connsiteY4726" fmla="*/ 1962226 h 6774426"/>
              <a:gd name="connsiteX4727" fmla="*/ 2504174 w 12093677"/>
              <a:gd name="connsiteY4727" fmla="*/ 1997045 h 6774426"/>
              <a:gd name="connsiteX4728" fmla="*/ 2538993 w 12093677"/>
              <a:gd name="connsiteY4728" fmla="*/ 1962226 h 6774426"/>
              <a:gd name="connsiteX4729" fmla="*/ 2504174 w 12093677"/>
              <a:gd name="connsiteY4729" fmla="*/ 1927408 h 6774426"/>
              <a:gd name="connsiteX4730" fmla="*/ 2589067 w 12093677"/>
              <a:gd name="connsiteY4730" fmla="*/ 1927408 h 6774426"/>
              <a:gd name="connsiteX4731" fmla="*/ 2554248 w 12093677"/>
              <a:gd name="connsiteY4731" fmla="*/ 1962226 h 6774426"/>
              <a:gd name="connsiteX4732" fmla="*/ 2589067 w 12093677"/>
              <a:gd name="connsiteY4732" fmla="*/ 1997045 h 6774426"/>
              <a:gd name="connsiteX4733" fmla="*/ 2623886 w 12093677"/>
              <a:gd name="connsiteY4733" fmla="*/ 1962226 h 6774426"/>
              <a:gd name="connsiteX4734" fmla="*/ 2589067 w 12093677"/>
              <a:gd name="connsiteY4734" fmla="*/ 1927408 h 6774426"/>
              <a:gd name="connsiteX4735" fmla="*/ 2673959 w 12093677"/>
              <a:gd name="connsiteY4735" fmla="*/ 1927408 h 6774426"/>
              <a:gd name="connsiteX4736" fmla="*/ 2639140 w 12093677"/>
              <a:gd name="connsiteY4736" fmla="*/ 1962226 h 6774426"/>
              <a:gd name="connsiteX4737" fmla="*/ 2673959 w 12093677"/>
              <a:gd name="connsiteY4737" fmla="*/ 1997045 h 6774426"/>
              <a:gd name="connsiteX4738" fmla="*/ 2708778 w 12093677"/>
              <a:gd name="connsiteY4738" fmla="*/ 1962226 h 6774426"/>
              <a:gd name="connsiteX4739" fmla="*/ 2673959 w 12093677"/>
              <a:gd name="connsiteY4739" fmla="*/ 1927408 h 6774426"/>
              <a:gd name="connsiteX4740" fmla="*/ 2758852 w 12093677"/>
              <a:gd name="connsiteY4740" fmla="*/ 1927408 h 6774426"/>
              <a:gd name="connsiteX4741" fmla="*/ 2724033 w 12093677"/>
              <a:gd name="connsiteY4741" fmla="*/ 1962226 h 6774426"/>
              <a:gd name="connsiteX4742" fmla="*/ 2758852 w 12093677"/>
              <a:gd name="connsiteY4742" fmla="*/ 1997045 h 6774426"/>
              <a:gd name="connsiteX4743" fmla="*/ 2793670 w 12093677"/>
              <a:gd name="connsiteY4743" fmla="*/ 1962226 h 6774426"/>
              <a:gd name="connsiteX4744" fmla="*/ 2758852 w 12093677"/>
              <a:gd name="connsiteY4744" fmla="*/ 1927408 h 6774426"/>
              <a:gd name="connsiteX4745" fmla="*/ 2843744 w 12093677"/>
              <a:gd name="connsiteY4745" fmla="*/ 1927408 h 6774426"/>
              <a:gd name="connsiteX4746" fmla="*/ 2808925 w 12093677"/>
              <a:gd name="connsiteY4746" fmla="*/ 1962226 h 6774426"/>
              <a:gd name="connsiteX4747" fmla="*/ 2843744 w 12093677"/>
              <a:gd name="connsiteY4747" fmla="*/ 1997045 h 6774426"/>
              <a:gd name="connsiteX4748" fmla="*/ 2878563 w 12093677"/>
              <a:gd name="connsiteY4748" fmla="*/ 1962226 h 6774426"/>
              <a:gd name="connsiteX4749" fmla="*/ 2843744 w 12093677"/>
              <a:gd name="connsiteY4749" fmla="*/ 1927408 h 6774426"/>
              <a:gd name="connsiteX4750" fmla="*/ 3013529 w 12093677"/>
              <a:gd name="connsiteY4750" fmla="*/ 1927408 h 6774426"/>
              <a:gd name="connsiteX4751" fmla="*/ 2978710 w 12093677"/>
              <a:gd name="connsiteY4751" fmla="*/ 1962226 h 6774426"/>
              <a:gd name="connsiteX4752" fmla="*/ 3013529 w 12093677"/>
              <a:gd name="connsiteY4752" fmla="*/ 1997045 h 6774426"/>
              <a:gd name="connsiteX4753" fmla="*/ 3048348 w 12093677"/>
              <a:gd name="connsiteY4753" fmla="*/ 1962226 h 6774426"/>
              <a:gd name="connsiteX4754" fmla="*/ 3013529 w 12093677"/>
              <a:gd name="connsiteY4754" fmla="*/ 1927408 h 6774426"/>
              <a:gd name="connsiteX4755" fmla="*/ 3098422 w 12093677"/>
              <a:gd name="connsiteY4755" fmla="*/ 1927408 h 6774426"/>
              <a:gd name="connsiteX4756" fmla="*/ 3063603 w 12093677"/>
              <a:gd name="connsiteY4756" fmla="*/ 1962226 h 6774426"/>
              <a:gd name="connsiteX4757" fmla="*/ 3098422 w 12093677"/>
              <a:gd name="connsiteY4757" fmla="*/ 1997045 h 6774426"/>
              <a:gd name="connsiteX4758" fmla="*/ 3133240 w 12093677"/>
              <a:gd name="connsiteY4758" fmla="*/ 1962226 h 6774426"/>
              <a:gd name="connsiteX4759" fmla="*/ 3098422 w 12093677"/>
              <a:gd name="connsiteY4759" fmla="*/ 1927408 h 6774426"/>
              <a:gd name="connsiteX4760" fmla="*/ 3183314 w 12093677"/>
              <a:gd name="connsiteY4760" fmla="*/ 1927408 h 6774426"/>
              <a:gd name="connsiteX4761" fmla="*/ 3148495 w 12093677"/>
              <a:gd name="connsiteY4761" fmla="*/ 1962226 h 6774426"/>
              <a:gd name="connsiteX4762" fmla="*/ 3183314 w 12093677"/>
              <a:gd name="connsiteY4762" fmla="*/ 1997045 h 6774426"/>
              <a:gd name="connsiteX4763" fmla="*/ 3218133 w 12093677"/>
              <a:gd name="connsiteY4763" fmla="*/ 1962226 h 6774426"/>
              <a:gd name="connsiteX4764" fmla="*/ 3183314 w 12093677"/>
              <a:gd name="connsiteY4764" fmla="*/ 1927408 h 6774426"/>
              <a:gd name="connsiteX4765" fmla="*/ 3777562 w 12093677"/>
              <a:gd name="connsiteY4765" fmla="*/ 1927408 h 6774426"/>
              <a:gd name="connsiteX4766" fmla="*/ 3742743 w 12093677"/>
              <a:gd name="connsiteY4766" fmla="*/ 1962226 h 6774426"/>
              <a:gd name="connsiteX4767" fmla="*/ 3777562 w 12093677"/>
              <a:gd name="connsiteY4767" fmla="*/ 1997045 h 6774426"/>
              <a:gd name="connsiteX4768" fmla="*/ 3812380 w 12093677"/>
              <a:gd name="connsiteY4768" fmla="*/ 1962226 h 6774426"/>
              <a:gd name="connsiteX4769" fmla="*/ 3777562 w 12093677"/>
              <a:gd name="connsiteY4769" fmla="*/ 1927408 h 6774426"/>
              <a:gd name="connsiteX4770" fmla="*/ 3862454 w 12093677"/>
              <a:gd name="connsiteY4770" fmla="*/ 1927408 h 6774426"/>
              <a:gd name="connsiteX4771" fmla="*/ 3827635 w 12093677"/>
              <a:gd name="connsiteY4771" fmla="*/ 1962226 h 6774426"/>
              <a:gd name="connsiteX4772" fmla="*/ 3862454 w 12093677"/>
              <a:gd name="connsiteY4772" fmla="*/ 1997045 h 6774426"/>
              <a:gd name="connsiteX4773" fmla="*/ 3897273 w 12093677"/>
              <a:gd name="connsiteY4773" fmla="*/ 1962226 h 6774426"/>
              <a:gd name="connsiteX4774" fmla="*/ 3862454 w 12093677"/>
              <a:gd name="connsiteY4774" fmla="*/ 1927408 h 6774426"/>
              <a:gd name="connsiteX4775" fmla="*/ 4541600 w 12093677"/>
              <a:gd name="connsiteY4775" fmla="*/ 1927408 h 6774426"/>
              <a:gd name="connsiteX4776" fmla="*/ 4506781 w 12093677"/>
              <a:gd name="connsiteY4776" fmla="*/ 1962226 h 6774426"/>
              <a:gd name="connsiteX4777" fmla="*/ 4541600 w 12093677"/>
              <a:gd name="connsiteY4777" fmla="*/ 1997045 h 6774426"/>
              <a:gd name="connsiteX4778" fmla="*/ 4576419 w 12093677"/>
              <a:gd name="connsiteY4778" fmla="*/ 1962226 h 6774426"/>
              <a:gd name="connsiteX4779" fmla="*/ 4541600 w 12093677"/>
              <a:gd name="connsiteY4779" fmla="*/ 1927408 h 6774426"/>
              <a:gd name="connsiteX4780" fmla="*/ 4626493 w 12093677"/>
              <a:gd name="connsiteY4780" fmla="*/ 1927408 h 6774426"/>
              <a:gd name="connsiteX4781" fmla="*/ 4591674 w 12093677"/>
              <a:gd name="connsiteY4781" fmla="*/ 1962226 h 6774426"/>
              <a:gd name="connsiteX4782" fmla="*/ 4626493 w 12093677"/>
              <a:gd name="connsiteY4782" fmla="*/ 1997045 h 6774426"/>
              <a:gd name="connsiteX4783" fmla="*/ 4661312 w 12093677"/>
              <a:gd name="connsiteY4783" fmla="*/ 1962226 h 6774426"/>
              <a:gd name="connsiteX4784" fmla="*/ 4626493 w 12093677"/>
              <a:gd name="connsiteY4784" fmla="*/ 1927408 h 6774426"/>
              <a:gd name="connsiteX4785" fmla="*/ 6069665 w 12093677"/>
              <a:gd name="connsiteY4785" fmla="*/ 1927408 h 6774426"/>
              <a:gd name="connsiteX4786" fmla="*/ 6034839 w 12093677"/>
              <a:gd name="connsiteY4786" fmla="*/ 1962226 h 6774426"/>
              <a:gd name="connsiteX4787" fmla="*/ 6069665 w 12093677"/>
              <a:gd name="connsiteY4787" fmla="*/ 1997045 h 6774426"/>
              <a:gd name="connsiteX4788" fmla="*/ 6104477 w 12093677"/>
              <a:gd name="connsiteY4788" fmla="*/ 1962226 h 6774426"/>
              <a:gd name="connsiteX4789" fmla="*/ 6069665 w 12093677"/>
              <a:gd name="connsiteY4789" fmla="*/ 1927408 h 6774426"/>
              <a:gd name="connsiteX4790" fmla="*/ 6154557 w 12093677"/>
              <a:gd name="connsiteY4790" fmla="*/ 1927408 h 6774426"/>
              <a:gd name="connsiteX4791" fmla="*/ 6119732 w 12093677"/>
              <a:gd name="connsiteY4791" fmla="*/ 1962226 h 6774426"/>
              <a:gd name="connsiteX4792" fmla="*/ 6154557 w 12093677"/>
              <a:gd name="connsiteY4792" fmla="*/ 1997045 h 6774426"/>
              <a:gd name="connsiteX4793" fmla="*/ 6189369 w 12093677"/>
              <a:gd name="connsiteY4793" fmla="*/ 1962226 h 6774426"/>
              <a:gd name="connsiteX4794" fmla="*/ 6154557 w 12093677"/>
              <a:gd name="connsiteY4794" fmla="*/ 1927408 h 6774426"/>
              <a:gd name="connsiteX4795" fmla="*/ 6239450 w 12093677"/>
              <a:gd name="connsiteY4795" fmla="*/ 1927408 h 6774426"/>
              <a:gd name="connsiteX4796" fmla="*/ 6204625 w 12093677"/>
              <a:gd name="connsiteY4796" fmla="*/ 1962226 h 6774426"/>
              <a:gd name="connsiteX4797" fmla="*/ 6239450 w 12093677"/>
              <a:gd name="connsiteY4797" fmla="*/ 1997045 h 6774426"/>
              <a:gd name="connsiteX4798" fmla="*/ 6274263 w 12093677"/>
              <a:gd name="connsiteY4798" fmla="*/ 1962226 h 6774426"/>
              <a:gd name="connsiteX4799" fmla="*/ 6239450 w 12093677"/>
              <a:gd name="connsiteY4799" fmla="*/ 1927408 h 6774426"/>
              <a:gd name="connsiteX4800" fmla="*/ 6409235 w 12093677"/>
              <a:gd name="connsiteY4800" fmla="*/ 1927408 h 6774426"/>
              <a:gd name="connsiteX4801" fmla="*/ 6374409 w 12093677"/>
              <a:gd name="connsiteY4801" fmla="*/ 1962226 h 6774426"/>
              <a:gd name="connsiteX4802" fmla="*/ 6409235 w 12093677"/>
              <a:gd name="connsiteY4802" fmla="*/ 1997045 h 6774426"/>
              <a:gd name="connsiteX4803" fmla="*/ 6444047 w 12093677"/>
              <a:gd name="connsiteY4803" fmla="*/ 1962226 h 6774426"/>
              <a:gd name="connsiteX4804" fmla="*/ 6409235 w 12093677"/>
              <a:gd name="connsiteY4804" fmla="*/ 1927408 h 6774426"/>
              <a:gd name="connsiteX4805" fmla="*/ 6663913 w 12093677"/>
              <a:gd name="connsiteY4805" fmla="*/ 1927408 h 6774426"/>
              <a:gd name="connsiteX4806" fmla="*/ 6629087 w 12093677"/>
              <a:gd name="connsiteY4806" fmla="*/ 1962226 h 6774426"/>
              <a:gd name="connsiteX4807" fmla="*/ 6663913 w 12093677"/>
              <a:gd name="connsiteY4807" fmla="*/ 1997045 h 6774426"/>
              <a:gd name="connsiteX4808" fmla="*/ 6698725 w 12093677"/>
              <a:gd name="connsiteY4808" fmla="*/ 1962226 h 6774426"/>
              <a:gd name="connsiteX4809" fmla="*/ 6663913 w 12093677"/>
              <a:gd name="connsiteY4809" fmla="*/ 1927408 h 6774426"/>
              <a:gd name="connsiteX4810" fmla="*/ 6833697 w 12093677"/>
              <a:gd name="connsiteY4810" fmla="*/ 1927408 h 6774426"/>
              <a:gd name="connsiteX4811" fmla="*/ 6798872 w 12093677"/>
              <a:gd name="connsiteY4811" fmla="*/ 1962226 h 6774426"/>
              <a:gd name="connsiteX4812" fmla="*/ 6833697 w 12093677"/>
              <a:gd name="connsiteY4812" fmla="*/ 1997045 h 6774426"/>
              <a:gd name="connsiteX4813" fmla="*/ 6868509 w 12093677"/>
              <a:gd name="connsiteY4813" fmla="*/ 1962226 h 6774426"/>
              <a:gd name="connsiteX4814" fmla="*/ 6833697 w 12093677"/>
              <a:gd name="connsiteY4814" fmla="*/ 1927408 h 6774426"/>
              <a:gd name="connsiteX4815" fmla="*/ 6918589 w 12093677"/>
              <a:gd name="connsiteY4815" fmla="*/ 1927408 h 6774426"/>
              <a:gd name="connsiteX4816" fmla="*/ 6883764 w 12093677"/>
              <a:gd name="connsiteY4816" fmla="*/ 1962226 h 6774426"/>
              <a:gd name="connsiteX4817" fmla="*/ 6918589 w 12093677"/>
              <a:gd name="connsiteY4817" fmla="*/ 1997045 h 6774426"/>
              <a:gd name="connsiteX4818" fmla="*/ 6953402 w 12093677"/>
              <a:gd name="connsiteY4818" fmla="*/ 1962226 h 6774426"/>
              <a:gd name="connsiteX4819" fmla="*/ 6918589 w 12093677"/>
              <a:gd name="connsiteY4819" fmla="*/ 1927408 h 6774426"/>
              <a:gd name="connsiteX4820" fmla="*/ 7003483 w 12093677"/>
              <a:gd name="connsiteY4820" fmla="*/ 1927408 h 6774426"/>
              <a:gd name="connsiteX4821" fmla="*/ 6968657 w 12093677"/>
              <a:gd name="connsiteY4821" fmla="*/ 1962226 h 6774426"/>
              <a:gd name="connsiteX4822" fmla="*/ 7003483 w 12093677"/>
              <a:gd name="connsiteY4822" fmla="*/ 1997045 h 6774426"/>
              <a:gd name="connsiteX4823" fmla="*/ 7038295 w 12093677"/>
              <a:gd name="connsiteY4823" fmla="*/ 1962226 h 6774426"/>
              <a:gd name="connsiteX4824" fmla="*/ 7003483 w 12093677"/>
              <a:gd name="connsiteY4824" fmla="*/ 1927408 h 6774426"/>
              <a:gd name="connsiteX4825" fmla="*/ 7088401 w 12093677"/>
              <a:gd name="connsiteY4825" fmla="*/ 1927408 h 6774426"/>
              <a:gd name="connsiteX4826" fmla="*/ 7053576 w 12093677"/>
              <a:gd name="connsiteY4826" fmla="*/ 1962226 h 6774426"/>
              <a:gd name="connsiteX4827" fmla="*/ 7088401 w 12093677"/>
              <a:gd name="connsiteY4827" fmla="*/ 1997045 h 6774426"/>
              <a:gd name="connsiteX4828" fmla="*/ 7123213 w 12093677"/>
              <a:gd name="connsiteY4828" fmla="*/ 1962226 h 6774426"/>
              <a:gd name="connsiteX4829" fmla="*/ 7088401 w 12093677"/>
              <a:gd name="connsiteY4829" fmla="*/ 1927408 h 6774426"/>
              <a:gd name="connsiteX4830" fmla="*/ 7173293 w 12093677"/>
              <a:gd name="connsiteY4830" fmla="*/ 1927408 h 6774426"/>
              <a:gd name="connsiteX4831" fmla="*/ 7138468 w 12093677"/>
              <a:gd name="connsiteY4831" fmla="*/ 1962226 h 6774426"/>
              <a:gd name="connsiteX4832" fmla="*/ 7173293 w 12093677"/>
              <a:gd name="connsiteY4832" fmla="*/ 1997045 h 6774426"/>
              <a:gd name="connsiteX4833" fmla="*/ 7208105 w 12093677"/>
              <a:gd name="connsiteY4833" fmla="*/ 1962226 h 6774426"/>
              <a:gd name="connsiteX4834" fmla="*/ 7173293 w 12093677"/>
              <a:gd name="connsiteY4834" fmla="*/ 1927408 h 6774426"/>
              <a:gd name="connsiteX4835" fmla="*/ 7258186 w 12093677"/>
              <a:gd name="connsiteY4835" fmla="*/ 1927408 h 6774426"/>
              <a:gd name="connsiteX4836" fmla="*/ 7223361 w 12093677"/>
              <a:gd name="connsiteY4836" fmla="*/ 1962226 h 6774426"/>
              <a:gd name="connsiteX4837" fmla="*/ 7258186 w 12093677"/>
              <a:gd name="connsiteY4837" fmla="*/ 1997045 h 6774426"/>
              <a:gd name="connsiteX4838" fmla="*/ 7292999 w 12093677"/>
              <a:gd name="connsiteY4838" fmla="*/ 1962226 h 6774426"/>
              <a:gd name="connsiteX4839" fmla="*/ 7258186 w 12093677"/>
              <a:gd name="connsiteY4839" fmla="*/ 1927408 h 6774426"/>
              <a:gd name="connsiteX4840" fmla="*/ 7343079 w 12093677"/>
              <a:gd name="connsiteY4840" fmla="*/ 1927408 h 6774426"/>
              <a:gd name="connsiteX4841" fmla="*/ 7308253 w 12093677"/>
              <a:gd name="connsiteY4841" fmla="*/ 1962226 h 6774426"/>
              <a:gd name="connsiteX4842" fmla="*/ 7343079 w 12093677"/>
              <a:gd name="connsiteY4842" fmla="*/ 1997045 h 6774426"/>
              <a:gd name="connsiteX4843" fmla="*/ 7377891 w 12093677"/>
              <a:gd name="connsiteY4843" fmla="*/ 1962226 h 6774426"/>
              <a:gd name="connsiteX4844" fmla="*/ 7343079 w 12093677"/>
              <a:gd name="connsiteY4844" fmla="*/ 1927408 h 6774426"/>
              <a:gd name="connsiteX4845" fmla="*/ 7427971 w 12093677"/>
              <a:gd name="connsiteY4845" fmla="*/ 1927408 h 6774426"/>
              <a:gd name="connsiteX4846" fmla="*/ 7393146 w 12093677"/>
              <a:gd name="connsiteY4846" fmla="*/ 1962226 h 6774426"/>
              <a:gd name="connsiteX4847" fmla="*/ 7427971 w 12093677"/>
              <a:gd name="connsiteY4847" fmla="*/ 1997045 h 6774426"/>
              <a:gd name="connsiteX4848" fmla="*/ 7462783 w 12093677"/>
              <a:gd name="connsiteY4848" fmla="*/ 1962226 h 6774426"/>
              <a:gd name="connsiteX4849" fmla="*/ 7427971 w 12093677"/>
              <a:gd name="connsiteY4849" fmla="*/ 1927408 h 6774426"/>
              <a:gd name="connsiteX4850" fmla="*/ 7512863 w 12093677"/>
              <a:gd name="connsiteY4850" fmla="*/ 1927408 h 6774426"/>
              <a:gd name="connsiteX4851" fmla="*/ 7478038 w 12093677"/>
              <a:gd name="connsiteY4851" fmla="*/ 1962226 h 6774426"/>
              <a:gd name="connsiteX4852" fmla="*/ 7512863 w 12093677"/>
              <a:gd name="connsiteY4852" fmla="*/ 1997045 h 6774426"/>
              <a:gd name="connsiteX4853" fmla="*/ 7547675 w 12093677"/>
              <a:gd name="connsiteY4853" fmla="*/ 1962226 h 6774426"/>
              <a:gd name="connsiteX4854" fmla="*/ 7512863 w 12093677"/>
              <a:gd name="connsiteY4854" fmla="*/ 1927408 h 6774426"/>
              <a:gd name="connsiteX4855" fmla="*/ 7597755 w 12093677"/>
              <a:gd name="connsiteY4855" fmla="*/ 1927408 h 6774426"/>
              <a:gd name="connsiteX4856" fmla="*/ 7562930 w 12093677"/>
              <a:gd name="connsiteY4856" fmla="*/ 1962226 h 6774426"/>
              <a:gd name="connsiteX4857" fmla="*/ 7597755 w 12093677"/>
              <a:gd name="connsiteY4857" fmla="*/ 1997045 h 6774426"/>
              <a:gd name="connsiteX4858" fmla="*/ 7632568 w 12093677"/>
              <a:gd name="connsiteY4858" fmla="*/ 1962226 h 6774426"/>
              <a:gd name="connsiteX4859" fmla="*/ 7597755 w 12093677"/>
              <a:gd name="connsiteY4859" fmla="*/ 1927408 h 6774426"/>
              <a:gd name="connsiteX4860" fmla="*/ 7682649 w 12093677"/>
              <a:gd name="connsiteY4860" fmla="*/ 1927408 h 6774426"/>
              <a:gd name="connsiteX4861" fmla="*/ 7647823 w 12093677"/>
              <a:gd name="connsiteY4861" fmla="*/ 1962226 h 6774426"/>
              <a:gd name="connsiteX4862" fmla="*/ 7682649 w 12093677"/>
              <a:gd name="connsiteY4862" fmla="*/ 1997045 h 6774426"/>
              <a:gd name="connsiteX4863" fmla="*/ 7717461 w 12093677"/>
              <a:gd name="connsiteY4863" fmla="*/ 1962226 h 6774426"/>
              <a:gd name="connsiteX4864" fmla="*/ 7682649 w 12093677"/>
              <a:gd name="connsiteY4864" fmla="*/ 1927408 h 6774426"/>
              <a:gd name="connsiteX4865" fmla="*/ 7767541 w 12093677"/>
              <a:gd name="connsiteY4865" fmla="*/ 1927408 h 6774426"/>
              <a:gd name="connsiteX4866" fmla="*/ 7732716 w 12093677"/>
              <a:gd name="connsiteY4866" fmla="*/ 1962226 h 6774426"/>
              <a:gd name="connsiteX4867" fmla="*/ 7767541 w 12093677"/>
              <a:gd name="connsiteY4867" fmla="*/ 1997045 h 6774426"/>
              <a:gd name="connsiteX4868" fmla="*/ 7802353 w 12093677"/>
              <a:gd name="connsiteY4868" fmla="*/ 1962226 h 6774426"/>
              <a:gd name="connsiteX4869" fmla="*/ 7767541 w 12093677"/>
              <a:gd name="connsiteY4869" fmla="*/ 1927408 h 6774426"/>
              <a:gd name="connsiteX4870" fmla="*/ 7852433 w 12093677"/>
              <a:gd name="connsiteY4870" fmla="*/ 1927408 h 6774426"/>
              <a:gd name="connsiteX4871" fmla="*/ 7817608 w 12093677"/>
              <a:gd name="connsiteY4871" fmla="*/ 1962226 h 6774426"/>
              <a:gd name="connsiteX4872" fmla="*/ 7852433 w 12093677"/>
              <a:gd name="connsiteY4872" fmla="*/ 1997045 h 6774426"/>
              <a:gd name="connsiteX4873" fmla="*/ 7887245 w 12093677"/>
              <a:gd name="connsiteY4873" fmla="*/ 1962226 h 6774426"/>
              <a:gd name="connsiteX4874" fmla="*/ 7852433 w 12093677"/>
              <a:gd name="connsiteY4874" fmla="*/ 1927408 h 6774426"/>
              <a:gd name="connsiteX4875" fmla="*/ 7937325 w 12093677"/>
              <a:gd name="connsiteY4875" fmla="*/ 1927408 h 6774426"/>
              <a:gd name="connsiteX4876" fmla="*/ 7902500 w 12093677"/>
              <a:gd name="connsiteY4876" fmla="*/ 1962226 h 6774426"/>
              <a:gd name="connsiteX4877" fmla="*/ 7937325 w 12093677"/>
              <a:gd name="connsiteY4877" fmla="*/ 1997045 h 6774426"/>
              <a:gd name="connsiteX4878" fmla="*/ 7972138 w 12093677"/>
              <a:gd name="connsiteY4878" fmla="*/ 1962226 h 6774426"/>
              <a:gd name="connsiteX4879" fmla="*/ 7937325 w 12093677"/>
              <a:gd name="connsiteY4879" fmla="*/ 1927408 h 6774426"/>
              <a:gd name="connsiteX4880" fmla="*/ 8022219 w 12093677"/>
              <a:gd name="connsiteY4880" fmla="*/ 1927408 h 6774426"/>
              <a:gd name="connsiteX4881" fmla="*/ 7987393 w 12093677"/>
              <a:gd name="connsiteY4881" fmla="*/ 1962226 h 6774426"/>
              <a:gd name="connsiteX4882" fmla="*/ 8022219 w 12093677"/>
              <a:gd name="connsiteY4882" fmla="*/ 1997045 h 6774426"/>
              <a:gd name="connsiteX4883" fmla="*/ 8057031 w 12093677"/>
              <a:gd name="connsiteY4883" fmla="*/ 1962226 h 6774426"/>
              <a:gd name="connsiteX4884" fmla="*/ 8022219 w 12093677"/>
              <a:gd name="connsiteY4884" fmla="*/ 1927408 h 6774426"/>
              <a:gd name="connsiteX4885" fmla="*/ 8107111 w 12093677"/>
              <a:gd name="connsiteY4885" fmla="*/ 1927408 h 6774426"/>
              <a:gd name="connsiteX4886" fmla="*/ 8072286 w 12093677"/>
              <a:gd name="connsiteY4886" fmla="*/ 1962226 h 6774426"/>
              <a:gd name="connsiteX4887" fmla="*/ 8107111 w 12093677"/>
              <a:gd name="connsiteY4887" fmla="*/ 1997045 h 6774426"/>
              <a:gd name="connsiteX4888" fmla="*/ 8141923 w 12093677"/>
              <a:gd name="connsiteY4888" fmla="*/ 1962226 h 6774426"/>
              <a:gd name="connsiteX4889" fmla="*/ 8107111 w 12093677"/>
              <a:gd name="connsiteY4889" fmla="*/ 1927408 h 6774426"/>
              <a:gd name="connsiteX4890" fmla="*/ 8192003 w 12093677"/>
              <a:gd name="connsiteY4890" fmla="*/ 1927408 h 6774426"/>
              <a:gd name="connsiteX4891" fmla="*/ 8157178 w 12093677"/>
              <a:gd name="connsiteY4891" fmla="*/ 1962226 h 6774426"/>
              <a:gd name="connsiteX4892" fmla="*/ 8192003 w 12093677"/>
              <a:gd name="connsiteY4892" fmla="*/ 1997045 h 6774426"/>
              <a:gd name="connsiteX4893" fmla="*/ 8226815 w 12093677"/>
              <a:gd name="connsiteY4893" fmla="*/ 1962226 h 6774426"/>
              <a:gd name="connsiteX4894" fmla="*/ 8192003 w 12093677"/>
              <a:gd name="connsiteY4894" fmla="*/ 1927408 h 6774426"/>
              <a:gd name="connsiteX4895" fmla="*/ 8276895 w 12093677"/>
              <a:gd name="connsiteY4895" fmla="*/ 1927408 h 6774426"/>
              <a:gd name="connsiteX4896" fmla="*/ 8242070 w 12093677"/>
              <a:gd name="connsiteY4896" fmla="*/ 1962226 h 6774426"/>
              <a:gd name="connsiteX4897" fmla="*/ 8276895 w 12093677"/>
              <a:gd name="connsiteY4897" fmla="*/ 1997045 h 6774426"/>
              <a:gd name="connsiteX4898" fmla="*/ 8311708 w 12093677"/>
              <a:gd name="connsiteY4898" fmla="*/ 1962226 h 6774426"/>
              <a:gd name="connsiteX4899" fmla="*/ 8276895 w 12093677"/>
              <a:gd name="connsiteY4899" fmla="*/ 1927408 h 6774426"/>
              <a:gd name="connsiteX4900" fmla="*/ 8361789 w 12093677"/>
              <a:gd name="connsiteY4900" fmla="*/ 1927408 h 6774426"/>
              <a:gd name="connsiteX4901" fmla="*/ 8326963 w 12093677"/>
              <a:gd name="connsiteY4901" fmla="*/ 1962226 h 6774426"/>
              <a:gd name="connsiteX4902" fmla="*/ 8361789 w 12093677"/>
              <a:gd name="connsiteY4902" fmla="*/ 1997045 h 6774426"/>
              <a:gd name="connsiteX4903" fmla="*/ 8396601 w 12093677"/>
              <a:gd name="connsiteY4903" fmla="*/ 1962226 h 6774426"/>
              <a:gd name="connsiteX4904" fmla="*/ 8361789 w 12093677"/>
              <a:gd name="connsiteY4904" fmla="*/ 1927408 h 6774426"/>
              <a:gd name="connsiteX4905" fmla="*/ 8446681 w 12093677"/>
              <a:gd name="connsiteY4905" fmla="*/ 1927408 h 6774426"/>
              <a:gd name="connsiteX4906" fmla="*/ 8411856 w 12093677"/>
              <a:gd name="connsiteY4906" fmla="*/ 1962226 h 6774426"/>
              <a:gd name="connsiteX4907" fmla="*/ 8446681 w 12093677"/>
              <a:gd name="connsiteY4907" fmla="*/ 1997045 h 6774426"/>
              <a:gd name="connsiteX4908" fmla="*/ 8481493 w 12093677"/>
              <a:gd name="connsiteY4908" fmla="*/ 1962226 h 6774426"/>
              <a:gd name="connsiteX4909" fmla="*/ 8446681 w 12093677"/>
              <a:gd name="connsiteY4909" fmla="*/ 1927408 h 6774426"/>
              <a:gd name="connsiteX4910" fmla="*/ 8531573 w 12093677"/>
              <a:gd name="connsiteY4910" fmla="*/ 1927408 h 6774426"/>
              <a:gd name="connsiteX4911" fmla="*/ 8496748 w 12093677"/>
              <a:gd name="connsiteY4911" fmla="*/ 1962226 h 6774426"/>
              <a:gd name="connsiteX4912" fmla="*/ 8531573 w 12093677"/>
              <a:gd name="connsiteY4912" fmla="*/ 1997045 h 6774426"/>
              <a:gd name="connsiteX4913" fmla="*/ 8566385 w 12093677"/>
              <a:gd name="connsiteY4913" fmla="*/ 1962226 h 6774426"/>
              <a:gd name="connsiteX4914" fmla="*/ 8531573 w 12093677"/>
              <a:gd name="connsiteY4914" fmla="*/ 1927408 h 6774426"/>
              <a:gd name="connsiteX4915" fmla="*/ 8616465 w 12093677"/>
              <a:gd name="connsiteY4915" fmla="*/ 1927408 h 6774426"/>
              <a:gd name="connsiteX4916" fmla="*/ 8581640 w 12093677"/>
              <a:gd name="connsiteY4916" fmla="*/ 1962226 h 6774426"/>
              <a:gd name="connsiteX4917" fmla="*/ 8616465 w 12093677"/>
              <a:gd name="connsiteY4917" fmla="*/ 1997045 h 6774426"/>
              <a:gd name="connsiteX4918" fmla="*/ 8651278 w 12093677"/>
              <a:gd name="connsiteY4918" fmla="*/ 1962226 h 6774426"/>
              <a:gd name="connsiteX4919" fmla="*/ 8616465 w 12093677"/>
              <a:gd name="connsiteY4919" fmla="*/ 1927408 h 6774426"/>
              <a:gd name="connsiteX4920" fmla="*/ 8701358 w 12093677"/>
              <a:gd name="connsiteY4920" fmla="*/ 1927408 h 6774426"/>
              <a:gd name="connsiteX4921" fmla="*/ 8666532 w 12093677"/>
              <a:gd name="connsiteY4921" fmla="*/ 1962226 h 6774426"/>
              <a:gd name="connsiteX4922" fmla="*/ 8701358 w 12093677"/>
              <a:gd name="connsiteY4922" fmla="*/ 1997045 h 6774426"/>
              <a:gd name="connsiteX4923" fmla="*/ 8736170 w 12093677"/>
              <a:gd name="connsiteY4923" fmla="*/ 1962226 h 6774426"/>
              <a:gd name="connsiteX4924" fmla="*/ 8701358 w 12093677"/>
              <a:gd name="connsiteY4924" fmla="*/ 1927408 h 6774426"/>
              <a:gd name="connsiteX4925" fmla="*/ 8786251 w 12093677"/>
              <a:gd name="connsiteY4925" fmla="*/ 1927408 h 6774426"/>
              <a:gd name="connsiteX4926" fmla="*/ 8751426 w 12093677"/>
              <a:gd name="connsiteY4926" fmla="*/ 1962226 h 6774426"/>
              <a:gd name="connsiteX4927" fmla="*/ 8786251 w 12093677"/>
              <a:gd name="connsiteY4927" fmla="*/ 1997045 h 6774426"/>
              <a:gd name="connsiteX4928" fmla="*/ 8821063 w 12093677"/>
              <a:gd name="connsiteY4928" fmla="*/ 1962226 h 6774426"/>
              <a:gd name="connsiteX4929" fmla="*/ 8786251 w 12093677"/>
              <a:gd name="connsiteY4929" fmla="*/ 1927408 h 6774426"/>
              <a:gd name="connsiteX4930" fmla="*/ 8871143 w 12093677"/>
              <a:gd name="connsiteY4930" fmla="*/ 1927408 h 6774426"/>
              <a:gd name="connsiteX4931" fmla="*/ 8836318 w 12093677"/>
              <a:gd name="connsiteY4931" fmla="*/ 1962226 h 6774426"/>
              <a:gd name="connsiteX4932" fmla="*/ 8871143 w 12093677"/>
              <a:gd name="connsiteY4932" fmla="*/ 1997045 h 6774426"/>
              <a:gd name="connsiteX4933" fmla="*/ 8905955 w 12093677"/>
              <a:gd name="connsiteY4933" fmla="*/ 1962226 h 6774426"/>
              <a:gd name="connsiteX4934" fmla="*/ 8871143 w 12093677"/>
              <a:gd name="connsiteY4934" fmla="*/ 1927408 h 6774426"/>
              <a:gd name="connsiteX4935" fmla="*/ 8956035 w 12093677"/>
              <a:gd name="connsiteY4935" fmla="*/ 1927408 h 6774426"/>
              <a:gd name="connsiteX4936" fmla="*/ 8921210 w 12093677"/>
              <a:gd name="connsiteY4936" fmla="*/ 1962226 h 6774426"/>
              <a:gd name="connsiteX4937" fmla="*/ 8956035 w 12093677"/>
              <a:gd name="connsiteY4937" fmla="*/ 1997045 h 6774426"/>
              <a:gd name="connsiteX4938" fmla="*/ 8990848 w 12093677"/>
              <a:gd name="connsiteY4938" fmla="*/ 1962226 h 6774426"/>
              <a:gd name="connsiteX4939" fmla="*/ 8956035 w 12093677"/>
              <a:gd name="connsiteY4939" fmla="*/ 1927408 h 6774426"/>
              <a:gd name="connsiteX4940" fmla="*/ 9040928 w 12093677"/>
              <a:gd name="connsiteY4940" fmla="*/ 1927408 h 6774426"/>
              <a:gd name="connsiteX4941" fmla="*/ 9006102 w 12093677"/>
              <a:gd name="connsiteY4941" fmla="*/ 1962226 h 6774426"/>
              <a:gd name="connsiteX4942" fmla="*/ 9040928 w 12093677"/>
              <a:gd name="connsiteY4942" fmla="*/ 1997045 h 6774426"/>
              <a:gd name="connsiteX4943" fmla="*/ 9075740 w 12093677"/>
              <a:gd name="connsiteY4943" fmla="*/ 1962226 h 6774426"/>
              <a:gd name="connsiteX4944" fmla="*/ 9040928 w 12093677"/>
              <a:gd name="connsiteY4944" fmla="*/ 1927408 h 6774426"/>
              <a:gd name="connsiteX4945" fmla="*/ 9125821 w 12093677"/>
              <a:gd name="connsiteY4945" fmla="*/ 1927408 h 6774426"/>
              <a:gd name="connsiteX4946" fmla="*/ 9090996 w 12093677"/>
              <a:gd name="connsiteY4946" fmla="*/ 1962226 h 6774426"/>
              <a:gd name="connsiteX4947" fmla="*/ 9125821 w 12093677"/>
              <a:gd name="connsiteY4947" fmla="*/ 1997045 h 6774426"/>
              <a:gd name="connsiteX4948" fmla="*/ 9160633 w 12093677"/>
              <a:gd name="connsiteY4948" fmla="*/ 1962226 h 6774426"/>
              <a:gd name="connsiteX4949" fmla="*/ 9125821 w 12093677"/>
              <a:gd name="connsiteY4949" fmla="*/ 1927408 h 6774426"/>
              <a:gd name="connsiteX4950" fmla="*/ 9210713 w 12093677"/>
              <a:gd name="connsiteY4950" fmla="*/ 1927408 h 6774426"/>
              <a:gd name="connsiteX4951" fmla="*/ 9175888 w 12093677"/>
              <a:gd name="connsiteY4951" fmla="*/ 1962226 h 6774426"/>
              <a:gd name="connsiteX4952" fmla="*/ 9210713 w 12093677"/>
              <a:gd name="connsiteY4952" fmla="*/ 1997045 h 6774426"/>
              <a:gd name="connsiteX4953" fmla="*/ 9245525 w 12093677"/>
              <a:gd name="connsiteY4953" fmla="*/ 1962226 h 6774426"/>
              <a:gd name="connsiteX4954" fmla="*/ 9210713 w 12093677"/>
              <a:gd name="connsiteY4954" fmla="*/ 1927408 h 6774426"/>
              <a:gd name="connsiteX4955" fmla="*/ 9295605 w 12093677"/>
              <a:gd name="connsiteY4955" fmla="*/ 1927408 h 6774426"/>
              <a:gd name="connsiteX4956" fmla="*/ 9260780 w 12093677"/>
              <a:gd name="connsiteY4956" fmla="*/ 1962226 h 6774426"/>
              <a:gd name="connsiteX4957" fmla="*/ 9295605 w 12093677"/>
              <a:gd name="connsiteY4957" fmla="*/ 1997045 h 6774426"/>
              <a:gd name="connsiteX4958" fmla="*/ 9330418 w 12093677"/>
              <a:gd name="connsiteY4958" fmla="*/ 1962226 h 6774426"/>
              <a:gd name="connsiteX4959" fmla="*/ 9295605 w 12093677"/>
              <a:gd name="connsiteY4959" fmla="*/ 1927408 h 6774426"/>
              <a:gd name="connsiteX4960" fmla="*/ 9380498 w 12093677"/>
              <a:gd name="connsiteY4960" fmla="*/ 1927408 h 6774426"/>
              <a:gd name="connsiteX4961" fmla="*/ 9345672 w 12093677"/>
              <a:gd name="connsiteY4961" fmla="*/ 1962226 h 6774426"/>
              <a:gd name="connsiteX4962" fmla="*/ 9380498 w 12093677"/>
              <a:gd name="connsiteY4962" fmla="*/ 1997045 h 6774426"/>
              <a:gd name="connsiteX4963" fmla="*/ 9415310 w 12093677"/>
              <a:gd name="connsiteY4963" fmla="*/ 1962226 h 6774426"/>
              <a:gd name="connsiteX4964" fmla="*/ 9380498 w 12093677"/>
              <a:gd name="connsiteY4964" fmla="*/ 1927408 h 6774426"/>
              <a:gd name="connsiteX4965" fmla="*/ 9465391 w 12093677"/>
              <a:gd name="connsiteY4965" fmla="*/ 1927408 h 6774426"/>
              <a:gd name="connsiteX4966" fmla="*/ 9430566 w 12093677"/>
              <a:gd name="connsiteY4966" fmla="*/ 1962226 h 6774426"/>
              <a:gd name="connsiteX4967" fmla="*/ 9465391 w 12093677"/>
              <a:gd name="connsiteY4967" fmla="*/ 1997045 h 6774426"/>
              <a:gd name="connsiteX4968" fmla="*/ 9500203 w 12093677"/>
              <a:gd name="connsiteY4968" fmla="*/ 1962226 h 6774426"/>
              <a:gd name="connsiteX4969" fmla="*/ 9465391 w 12093677"/>
              <a:gd name="connsiteY4969" fmla="*/ 1927408 h 6774426"/>
              <a:gd name="connsiteX4970" fmla="*/ 9550283 w 12093677"/>
              <a:gd name="connsiteY4970" fmla="*/ 1927408 h 6774426"/>
              <a:gd name="connsiteX4971" fmla="*/ 9515458 w 12093677"/>
              <a:gd name="connsiteY4971" fmla="*/ 1962226 h 6774426"/>
              <a:gd name="connsiteX4972" fmla="*/ 9550283 w 12093677"/>
              <a:gd name="connsiteY4972" fmla="*/ 1997045 h 6774426"/>
              <a:gd name="connsiteX4973" fmla="*/ 9585095 w 12093677"/>
              <a:gd name="connsiteY4973" fmla="*/ 1962226 h 6774426"/>
              <a:gd name="connsiteX4974" fmla="*/ 9550283 w 12093677"/>
              <a:gd name="connsiteY4974" fmla="*/ 1927408 h 6774426"/>
              <a:gd name="connsiteX4975" fmla="*/ 9635175 w 12093677"/>
              <a:gd name="connsiteY4975" fmla="*/ 1927408 h 6774426"/>
              <a:gd name="connsiteX4976" fmla="*/ 9600350 w 12093677"/>
              <a:gd name="connsiteY4976" fmla="*/ 1962226 h 6774426"/>
              <a:gd name="connsiteX4977" fmla="*/ 9635175 w 12093677"/>
              <a:gd name="connsiteY4977" fmla="*/ 1997045 h 6774426"/>
              <a:gd name="connsiteX4978" fmla="*/ 9669988 w 12093677"/>
              <a:gd name="connsiteY4978" fmla="*/ 1962226 h 6774426"/>
              <a:gd name="connsiteX4979" fmla="*/ 9635175 w 12093677"/>
              <a:gd name="connsiteY4979" fmla="*/ 1927408 h 6774426"/>
              <a:gd name="connsiteX4980" fmla="*/ 10314315 w 12093677"/>
              <a:gd name="connsiteY4980" fmla="*/ 1927408 h 6774426"/>
              <a:gd name="connsiteX4981" fmla="*/ 10279490 w 12093677"/>
              <a:gd name="connsiteY4981" fmla="*/ 1962226 h 6774426"/>
              <a:gd name="connsiteX4982" fmla="*/ 10314315 w 12093677"/>
              <a:gd name="connsiteY4982" fmla="*/ 1997045 h 6774426"/>
              <a:gd name="connsiteX4983" fmla="*/ 10349128 w 12093677"/>
              <a:gd name="connsiteY4983" fmla="*/ 1962226 h 6774426"/>
              <a:gd name="connsiteX4984" fmla="*/ 10314315 w 12093677"/>
              <a:gd name="connsiteY4984" fmla="*/ 1927408 h 6774426"/>
              <a:gd name="connsiteX4985" fmla="*/ 2164611 w 12093677"/>
              <a:gd name="connsiteY4985" fmla="*/ 2012267 h 6774426"/>
              <a:gd name="connsiteX4986" fmla="*/ 2129792 w 12093677"/>
              <a:gd name="connsiteY4986" fmla="*/ 2047086 h 6774426"/>
              <a:gd name="connsiteX4987" fmla="*/ 2164611 w 12093677"/>
              <a:gd name="connsiteY4987" fmla="*/ 2081905 h 6774426"/>
              <a:gd name="connsiteX4988" fmla="*/ 2199430 w 12093677"/>
              <a:gd name="connsiteY4988" fmla="*/ 2047086 h 6774426"/>
              <a:gd name="connsiteX4989" fmla="*/ 2164611 w 12093677"/>
              <a:gd name="connsiteY4989" fmla="*/ 2012267 h 6774426"/>
              <a:gd name="connsiteX4990" fmla="*/ 2249497 w 12093677"/>
              <a:gd name="connsiteY4990" fmla="*/ 2012267 h 6774426"/>
              <a:gd name="connsiteX4991" fmla="*/ 2214678 w 12093677"/>
              <a:gd name="connsiteY4991" fmla="*/ 2047086 h 6774426"/>
              <a:gd name="connsiteX4992" fmla="*/ 2249497 w 12093677"/>
              <a:gd name="connsiteY4992" fmla="*/ 2081905 h 6774426"/>
              <a:gd name="connsiteX4993" fmla="*/ 2284316 w 12093677"/>
              <a:gd name="connsiteY4993" fmla="*/ 2047086 h 6774426"/>
              <a:gd name="connsiteX4994" fmla="*/ 2249497 w 12093677"/>
              <a:gd name="connsiteY4994" fmla="*/ 2012267 h 6774426"/>
              <a:gd name="connsiteX4995" fmla="*/ 2334389 w 12093677"/>
              <a:gd name="connsiteY4995" fmla="*/ 2012267 h 6774426"/>
              <a:gd name="connsiteX4996" fmla="*/ 2299570 w 12093677"/>
              <a:gd name="connsiteY4996" fmla="*/ 2047086 h 6774426"/>
              <a:gd name="connsiteX4997" fmla="*/ 2334389 w 12093677"/>
              <a:gd name="connsiteY4997" fmla="*/ 2081905 h 6774426"/>
              <a:gd name="connsiteX4998" fmla="*/ 2369208 w 12093677"/>
              <a:gd name="connsiteY4998" fmla="*/ 2047086 h 6774426"/>
              <a:gd name="connsiteX4999" fmla="*/ 2334389 w 12093677"/>
              <a:gd name="connsiteY4999" fmla="*/ 2012267 h 6774426"/>
              <a:gd name="connsiteX5000" fmla="*/ 2419282 w 12093677"/>
              <a:gd name="connsiteY5000" fmla="*/ 2012267 h 6774426"/>
              <a:gd name="connsiteX5001" fmla="*/ 2384463 w 12093677"/>
              <a:gd name="connsiteY5001" fmla="*/ 2047086 h 6774426"/>
              <a:gd name="connsiteX5002" fmla="*/ 2419282 w 12093677"/>
              <a:gd name="connsiteY5002" fmla="*/ 2081905 h 6774426"/>
              <a:gd name="connsiteX5003" fmla="*/ 2454100 w 12093677"/>
              <a:gd name="connsiteY5003" fmla="*/ 2047086 h 6774426"/>
              <a:gd name="connsiteX5004" fmla="*/ 2419282 w 12093677"/>
              <a:gd name="connsiteY5004" fmla="*/ 2012267 h 6774426"/>
              <a:gd name="connsiteX5005" fmla="*/ 2504174 w 12093677"/>
              <a:gd name="connsiteY5005" fmla="*/ 2012267 h 6774426"/>
              <a:gd name="connsiteX5006" fmla="*/ 2469355 w 12093677"/>
              <a:gd name="connsiteY5006" fmla="*/ 2047086 h 6774426"/>
              <a:gd name="connsiteX5007" fmla="*/ 2504174 w 12093677"/>
              <a:gd name="connsiteY5007" fmla="*/ 2081905 h 6774426"/>
              <a:gd name="connsiteX5008" fmla="*/ 2538993 w 12093677"/>
              <a:gd name="connsiteY5008" fmla="*/ 2047086 h 6774426"/>
              <a:gd name="connsiteX5009" fmla="*/ 2504174 w 12093677"/>
              <a:gd name="connsiteY5009" fmla="*/ 2012267 h 6774426"/>
              <a:gd name="connsiteX5010" fmla="*/ 2589067 w 12093677"/>
              <a:gd name="connsiteY5010" fmla="*/ 2012267 h 6774426"/>
              <a:gd name="connsiteX5011" fmla="*/ 2554248 w 12093677"/>
              <a:gd name="connsiteY5011" fmla="*/ 2047086 h 6774426"/>
              <a:gd name="connsiteX5012" fmla="*/ 2589067 w 12093677"/>
              <a:gd name="connsiteY5012" fmla="*/ 2081905 h 6774426"/>
              <a:gd name="connsiteX5013" fmla="*/ 2623886 w 12093677"/>
              <a:gd name="connsiteY5013" fmla="*/ 2047086 h 6774426"/>
              <a:gd name="connsiteX5014" fmla="*/ 2589067 w 12093677"/>
              <a:gd name="connsiteY5014" fmla="*/ 2012267 h 6774426"/>
              <a:gd name="connsiteX5015" fmla="*/ 2673959 w 12093677"/>
              <a:gd name="connsiteY5015" fmla="*/ 2012267 h 6774426"/>
              <a:gd name="connsiteX5016" fmla="*/ 2639140 w 12093677"/>
              <a:gd name="connsiteY5016" fmla="*/ 2047086 h 6774426"/>
              <a:gd name="connsiteX5017" fmla="*/ 2673959 w 12093677"/>
              <a:gd name="connsiteY5017" fmla="*/ 2081905 h 6774426"/>
              <a:gd name="connsiteX5018" fmla="*/ 2708778 w 12093677"/>
              <a:gd name="connsiteY5018" fmla="*/ 2047086 h 6774426"/>
              <a:gd name="connsiteX5019" fmla="*/ 2673959 w 12093677"/>
              <a:gd name="connsiteY5019" fmla="*/ 2012267 h 6774426"/>
              <a:gd name="connsiteX5020" fmla="*/ 2758852 w 12093677"/>
              <a:gd name="connsiteY5020" fmla="*/ 2012267 h 6774426"/>
              <a:gd name="connsiteX5021" fmla="*/ 2724033 w 12093677"/>
              <a:gd name="connsiteY5021" fmla="*/ 2047086 h 6774426"/>
              <a:gd name="connsiteX5022" fmla="*/ 2758852 w 12093677"/>
              <a:gd name="connsiteY5022" fmla="*/ 2081905 h 6774426"/>
              <a:gd name="connsiteX5023" fmla="*/ 2793670 w 12093677"/>
              <a:gd name="connsiteY5023" fmla="*/ 2047086 h 6774426"/>
              <a:gd name="connsiteX5024" fmla="*/ 2758852 w 12093677"/>
              <a:gd name="connsiteY5024" fmla="*/ 2012267 h 6774426"/>
              <a:gd name="connsiteX5025" fmla="*/ 2843744 w 12093677"/>
              <a:gd name="connsiteY5025" fmla="*/ 2012267 h 6774426"/>
              <a:gd name="connsiteX5026" fmla="*/ 2808925 w 12093677"/>
              <a:gd name="connsiteY5026" fmla="*/ 2047086 h 6774426"/>
              <a:gd name="connsiteX5027" fmla="*/ 2843744 w 12093677"/>
              <a:gd name="connsiteY5027" fmla="*/ 2081905 h 6774426"/>
              <a:gd name="connsiteX5028" fmla="*/ 2878563 w 12093677"/>
              <a:gd name="connsiteY5028" fmla="*/ 2047086 h 6774426"/>
              <a:gd name="connsiteX5029" fmla="*/ 2843744 w 12093677"/>
              <a:gd name="connsiteY5029" fmla="*/ 2012267 h 6774426"/>
              <a:gd name="connsiteX5030" fmla="*/ 2928636 w 12093677"/>
              <a:gd name="connsiteY5030" fmla="*/ 2012267 h 6774426"/>
              <a:gd name="connsiteX5031" fmla="*/ 2893817 w 12093677"/>
              <a:gd name="connsiteY5031" fmla="*/ 2047086 h 6774426"/>
              <a:gd name="connsiteX5032" fmla="*/ 2928636 w 12093677"/>
              <a:gd name="connsiteY5032" fmla="*/ 2081905 h 6774426"/>
              <a:gd name="connsiteX5033" fmla="*/ 2963455 w 12093677"/>
              <a:gd name="connsiteY5033" fmla="*/ 2047086 h 6774426"/>
              <a:gd name="connsiteX5034" fmla="*/ 2928636 w 12093677"/>
              <a:gd name="connsiteY5034" fmla="*/ 2012267 h 6774426"/>
              <a:gd name="connsiteX5035" fmla="*/ 3013529 w 12093677"/>
              <a:gd name="connsiteY5035" fmla="*/ 2012267 h 6774426"/>
              <a:gd name="connsiteX5036" fmla="*/ 2978710 w 12093677"/>
              <a:gd name="connsiteY5036" fmla="*/ 2047086 h 6774426"/>
              <a:gd name="connsiteX5037" fmla="*/ 3013529 w 12093677"/>
              <a:gd name="connsiteY5037" fmla="*/ 2081905 h 6774426"/>
              <a:gd name="connsiteX5038" fmla="*/ 3048348 w 12093677"/>
              <a:gd name="connsiteY5038" fmla="*/ 2047086 h 6774426"/>
              <a:gd name="connsiteX5039" fmla="*/ 3013529 w 12093677"/>
              <a:gd name="connsiteY5039" fmla="*/ 2012267 h 6774426"/>
              <a:gd name="connsiteX5040" fmla="*/ 3183314 w 12093677"/>
              <a:gd name="connsiteY5040" fmla="*/ 2012267 h 6774426"/>
              <a:gd name="connsiteX5041" fmla="*/ 3148495 w 12093677"/>
              <a:gd name="connsiteY5041" fmla="*/ 2047086 h 6774426"/>
              <a:gd name="connsiteX5042" fmla="*/ 3183314 w 12093677"/>
              <a:gd name="connsiteY5042" fmla="*/ 2081905 h 6774426"/>
              <a:gd name="connsiteX5043" fmla="*/ 3218133 w 12093677"/>
              <a:gd name="connsiteY5043" fmla="*/ 2047086 h 6774426"/>
              <a:gd name="connsiteX5044" fmla="*/ 3183314 w 12093677"/>
              <a:gd name="connsiteY5044" fmla="*/ 2012267 h 6774426"/>
              <a:gd name="connsiteX5045" fmla="*/ 3692669 w 12093677"/>
              <a:gd name="connsiteY5045" fmla="*/ 2012267 h 6774426"/>
              <a:gd name="connsiteX5046" fmla="*/ 3657850 w 12093677"/>
              <a:gd name="connsiteY5046" fmla="*/ 2047086 h 6774426"/>
              <a:gd name="connsiteX5047" fmla="*/ 3692669 w 12093677"/>
              <a:gd name="connsiteY5047" fmla="*/ 2081905 h 6774426"/>
              <a:gd name="connsiteX5048" fmla="*/ 3727488 w 12093677"/>
              <a:gd name="connsiteY5048" fmla="*/ 2047086 h 6774426"/>
              <a:gd name="connsiteX5049" fmla="*/ 3692669 w 12093677"/>
              <a:gd name="connsiteY5049" fmla="*/ 2012267 h 6774426"/>
              <a:gd name="connsiteX5050" fmla="*/ 3777562 w 12093677"/>
              <a:gd name="connsiteY5050" fmla="*/ 2012267 h 6774426"/>
              <a:gd name="connsiteX5051" fmla="*/ 3742743 w 12093677"/>
              <a:gd name="connsiteY5051" fmla="*/ 2047086 h 6774426"/>
              <a:gd name="connsiteX5052" fmla="*/ 3777562 w 12093677"/>
              <a:gd name="connsiteY5052" fmla="*/ 2081905 h 6774426"/>
              <a:gd name="connsiteX5053" fmla="*/ 3812380 w 12093677"/>
              <a:gd name="connsiteY5053" fmla="*/ 2047086 h 6774426"/>
              <a:gd name="connsiteX5054" fmla="*/ 3777562 w 12093677"/>
              <a:gd name="connsiteY5054" fmla="*/ 2012267 h 6774426"/>
              <a:gd name="connsiteX5055" fmla="*/ 3862454 w 12093677"/>
              <a:gd name="connsiteY5055" fmla="*/ 2012267 h 6774426"/>
              <a:gd name="connsiteX5056" fmla="*/ 3827635 w 12093677"/>
              <a:gd name="connsiteY5056" fmla="*/ 2047086 h 6774426"/>
              <a:gd name="connsiteX5057" fmla="*/ 3862454 w 12093677"/>
              <a:gd name="connsiteY5057" fmla="*/ 2081905 h 6774426"/>
              <a:gd name="connsiteX5058" fmla="*/ 3897273 w 12093677"/>
              <a:gd name="connsiteY5058" fmla="*/ 2047086 h 6774426"/>
              <a:gd name="connsiteX5059" fmla="*/ 3862454 w 12093677"/>
              <a:gd name="connsiteY5059" fmla="*/ 2012267 h 6774426"/>
              <a:gd name="connsiteX5060" fmla="*/ 4032245 w 12093677"/>
              <a:gd name="connsiteY5060" fmla="*/ 2012267 h 6774426"/>
              <a:gd name="connsiteX5061" fmla="*/ 3997427 w 12093677"/>
              <a:gd name="connsiteY5061" fmla="*/ 2047086 h 6774426"/>
              <a:gd name="connsiteX5062" fmla="*/ 4032245 w 12093677"/>
              <a:gd name="connsiteY5062" fmla="*/ 2081905 h 6774426"/>
              <a:gd name="connsiteX5063" fmla="*/ 4067064 w 12093677"/>
              <a:gd name="connsiteY5063" fmla="*/ 2047086 h 6774426"/>
              <a:gd name="connsiteX5064" fmla="*/ 4032245 w 12093677"/>
              <a:gd name="connsiteY5064" fmla="*/ 2012267 h 6774426"/>
              <a:gd name="connsiteX5065" fmla="*/ 5984773 w 12093677"/>
              <a:gd name="connsiteY5065" fmla="*/ 2012267 h 6774426"/>
              <a:gd name="connsiteX5066" fmla="*/ 5949947 w 12093677"/>
              <a:gd name="connsiteY5066" fmla="*/ 2047086 h 6774426"/>
              <a:gd name="connsiteX5067" fmla="*/ 5984773 w 12093677"/>
              <a:gd name="connsiteY5067" fmla="*/ 2081905 h 6774426"/>
              <a:gd name="connsiteX5068" fmla="*/ 6019585 w 12093677"/>
              <a:gd name="connsiteY5068" fmla="*/ 2047086 h 6774426"/>
              <a:gd name="connsiteX5069" fmla="*/ 5984773 w 12093677"/>
              <a:gd name="connsiteY5069" fmla="*/ 2012267 h 6774426"/>
              <a:gd name="connsiteX5070" fmla="*/ 6069665 w 12093677"/>
              <a:gd name="connsiteY5070" fmla="*/ 2012267 h 6774426"/>
              <a:gd name="connsiteX5071" fmla="*/ 6034839 w 12093677"/>
              <a:gd name="connsiteY5071" fmla="*/ 2047086 h 6774426"/>
              <a:gd name="connsiteX5072" fmla="*/ 6069665 w 12093677"/>
              <a:gd name="connsiteY5072" fmla="*/ 2081905 h 6774426"/>
              <a:gd name="connsiteX5073" fmla="*/ 6104477 w 12093677"/>
              <a:gd name="connsiteY5073" fmla="*/ 2047086 h 6774426"/>
              <a:gd name="connsiteX5074" fmla="*/ 6069665 w 12093677"/>
              <a:gd name="connsiteY5074" fmla="*/ 2012267 h 6774426"/>
              <a:gd name="connsiteX5075" fmla="*/ 6154557 w 12093677"/>
              <a:gd name="connsiteY5075" fmla="*/ 2012267 h 6774426"/>
              <a:gd name="connsiteX5076" fmla="*/ 6119732 w 12093677"/>
              <a:gd name="connsiteY5076" fmla="*/ 2047086 h 6774426"/>
              <a:gd name="connsiteX5077" fmla="*/ 6154557 w 12093677"/>
              <a:gd name="connsiteY5077" fmla="*/ 2081905 h 6774426"/>
              <a:gd name="connsiteX5078" fmla="*/ 6189369 w 12093677"/>
              <a:gd name="connsiteY5078" fmla="*/ 2047086 h 6774426"/>
              <a:gd name="connsiteX5079" fmla="*/ 6154557 w 12093677"/>
              <a:gd name="connsiteY5079" fmla="*/ 2012267 h 6774426"/>
              <a:gd name="connsiteX5080" fmla="*/ 6409235 w 12093677"/>
              <a:gd name="connsiteY5080" fmla="*/ 2012267 h 6774426"/>
              <a:gd name="connsiteX5081" fmla="*/ 6374409 w 12093677"/>
              <a:gd name="connsiteY5081" fmla="*/ 2047086 h 6774426"/>
              <a:gd name="connsiteX5082" fmla="*/ 6409235 w 12093677"/>
              <a:gd name="connsiteY5082" fmla="*/ 2081905 h 6774426"/>
              <a:gd name="connsiteX5083" fmla="*/ 6444047 w 12093677"/>
              <a:gd name="connsiteY5083" fmla="*/ 2047086 h 6774426"/>
              <a:gd name="connsiteX5084" fmla="*/ 6409235 w 12093677"/>
              <a:gd name="connsiteY5084" fmla="*/ 2012267 h 6774426"/>
              <a:gd name="connsiteX5085" fmla="*/ 6494127 w 12093677"/>
              <a:gd name="connsiteY5085" fmla="*/ 2012267 h 6774426"/>
              <a:gd name="connsiteX5086" fmla="*/ 6459302 w 12093677"/>
              <a:gd name="connsiteY5086" fmla="*/ 2047086 h 6774426"/>
              <a:gd name="connsiteX5087" fmla="*/ 6494127 w 12093677"/>
              <a:gd name="connsiteY5087" fmla="*/ 2081905 h 6774426"/>
              <a:gd name="connsiteX5088" fmla="*/ 6528939 w 12093677"/>
              <a:gd name="connsiteY5088" fmla="*/ 2047086 h 6774426"/>
              <a:gd name="connsiteX5089" fmla="*/ 6494127 w 12093677"/>
              <a:gd name="connsiteY5089" fmla="*/ 2012267 h 6774426"/>
              <a:gd name="connsiteX5090" fmla="*/ 6579020 w 12093677"/>
              <a:gd name="connsiteY5090" fmla="*/ 2012267 h 6774426"/>
              <a:gd name="connsiteX5091" fmla="*/ 6544195 w 12093677"/>
              <a:gd name="connsiteY5091" fmla="*/ 2047086 h 6774426"/>
              <a:gd name="connsiteX5092" fmla="*/ 6579020 w 12093677"/>
              <a:gd name="connsiteY5092" fmla="*/ 2081905 h 6774426"/>
              <a:gd name="connsiteX5093" fmla="*/ 6613833 w 12093677"/>
              <a:gd name="connsiteY5093" fmla="*/ 2047086 h 6774426"/>
              <a:gd name="connsiteX5094" fmla="*/ 6579020 w 12093677"/>
              <a:gd name="connsiteY5094" fmla="*/ 2012267 h 6774426"/>
              <a:gd name="connsiteX5095" fmla="*/ 6748805 w 12093677"/>
              <a:gd name="connsiteY5095" fmla="*/ 2012267 h 6774426"/>
              <a:gd name="connsiteX5096" fmla="*/ 6713979 w 12093677"/>
              <a:gd name="connsiteY5096" fmla="*/ 2047086 h 6774426"/>
              <a:gd name="connsiteX5097" fmla="*/ 6748805 w 12093677"/>
              <a:gd name="connsiteY5097" fmla="*/ 2081905 h 6774426"/>
              <a:gd name="connsiteX5098" fmla="*/ 6783617 w 12093677"/>
              <a:gd name="connsiteY5098" fmla="*/ 2047086 h 6774426"/>
              <a:gd name="connsiteX5099" fmla="*/ 6748805 w 12093677"/>
              <a:gd name="connsiteY5099" fmla="*/ 2012267 h 6774426"/>
              <a:gd name="connsiteX5100" fmla="*/ 6833697 w 12093677"/>
              <a:gd name="connsiteY5100" fmla="*/ 2012267 h 6774426"/>
              <a:gd name="connsiteX5101" fmla="*/ 6798872 w 12093677"/>
              <a:gd name="connsiteY5101" fmla="*/ 2047086 h 6774426"/>
              <a:gd name="connsiteX5102" fmla="*/ 6833697 w 12093677"/>
              <a:gd name="connsiteY5102" fmla="*/ 2081905 h 6774426"/>
              <a:gd name="connsiteX5103" fmla="*/ 6868509 w 12093677"/>
              <a:gd name="connsiteY5103" fmla="*/ 2047086 h 6774426"/>
              <a:gd name="connsiteX5104" fmla="*/ 6833697 w 12093677"/>
              <a:gd name="connsiteY5104" fmla="*/ 2012267 h 6774426"/>
              <a:gd name="connsiteX5105" fmla="*/ 6918589 w 12093677"/>
              <a:gd name="connsiteY5105" fmla="*/ 2012267 h 6774426"/>
              <a:gd name="connsiteX5106" fmla="*/ 6883764 w 12093677"/>
              <a:gd name="connsiteY5106" fmla="*/ 2047086 h 6774426"/>
              <a:gd name="connsiteX5107" fmla="*/ 6918589 w 12093677"/>
              <a:gd name="connsiteY5107" fmla="*/ 2081905 h 6774426"/>
              <a:gd name="connsiteX5108" fmla="*/ 6953402 w 12093677"/>
              <a:gd name="connsiteY5108" fmla="*/ 2047086 h 6774426"/>
              <a:gd name="connsiteX5109" fmla="*/ 6918589 w 12093677"/>
              <a:gd name="connsiteY5109" fmla="*/ 2012267 h 6774426"/>
              <a:gd name="connsiteX5110" fmla="*/ 7003483 w 12093677"/>
              <a:gd name="connsiteY5110" fmla="*/ 2012267 h 6774426"/>
              <a:gd name="connsiteX5111" fmla="*/ 6968657 w 12093677"/>
              <a:gd name="connsiteY5111" fmla="*/ 2047086 h 6774426"/>
              <a:gd name="connsiteX5112" fmla="*/ 7003483 w 12093677"/>
              <a:gd name="connsiteY5112" fmla="*/ 2081905 h 6774426"/>
              <a:gd name="connsiteX5113" fmla="*/ 7038295 w 12093677"/>
              <a:gd name="connsiteY5113" fmla="*/ 2047086 h 6774426"/>
              <a:gd name="connsiteX5114" fmla="*/ 7003483 w 12093677"/>
              <a:gd name="connsiteY5114" fmla="*/ 2012267 h 6774426"/>
              <a:gd name="connsiteX5115" fmla="*/ 7088401 w 12093677"/>
              <a:gd name="connsiteY5115" fmla="*/ 2012267 h 6774426"/>
              <a:gd name="connsiteX5116" fmla="*/ 7053576 w 12093677"/>
              <a:gd name="connsiteY5116" fmla="*/ 2047086 h 6774426"/>
              <a:gd name="connsiteX5117" fmla="*/ 7088401 w 12093677"/>
              <a:gd name="connsiteY5117" fmla="*/ 2081905 h 6774426"/>
              <a:gd name="connsiteX5118" fmla="*/ 7123213 w 12093677"/>
              <a:gd name="connsiteY5118" fmla="*/ 2047086 h 6774426"/>
              <a:gd name="connsiteX5119" fmla="*/ 7088401 w 12093677"/>
              <a:gd name="connsiteY5119" fmla="*/ 2012267 h 6774426"/>
              <a:gd name="connsiteX5120" fmla="*/ 7173293 w 12093677"/>
              <a:gd name="connsiteY5120" fmla="*/ 2012267 h 6774426"/>
              <a:gd name="connsiteX5121" fmla="*/ 7138468 w 12093677"/>
              <a:gd name="connsiteY5121" fmla="*/ 2047086 h 6774426"/>
              <a:gd name="connsiteX5122" fmla="*/ 7173293 w 12093677"/>
              <a:gd name="connsiteY5122" fmla="*/ 2081905 h 6774426"/>
              <a:gd name="connsiteX5123" fmla="*/ 7208105 w 12093677"/>
              <a:gd name="connsiteY5123" fmla="*/ 2047086 h 6774426"/>
              <a:gd name="connsiteX5124" fmla="*/ 7173293 w 12093677"/>
              <a:gd name="connsiteY5124" fmla="*/ 2012267 h 6774426"/>
              <a:gd name="connsiteX5125" fmla="*/ 7258186 w 12093677"/>
              <a:gd name="connsiteY5125" fmla="*/ 2012267 h 6774426"/>
              <a:gd name="connsiteX5126" fmla="*/ 7223361 w 12093677"/>
              <a:gd name="connsiteY5126" fmla="*/ 2047086 h 6774426"/>
              <a:gd name="connsiteX5127" fmla="*/ 7258186 w 12093677"/>
              <a:gd name="connsiteY5127" fmla="*/ 2081905 h 6774426"/>
              <a:gd name="connsiteX5128" fmla="*/ 7292999 w 12093677"/>
              <a:gd name="connsiteY5128" fmla="*/ 2047086 h 6774426"/>
              <a:gd name="connsiteX5129" fmla="*/ 7258186 w 12093677"/>
              <a:gd name="connsiteY5129" fmla="*/ 2012267 h 6774426"/>
              <a:gd name="connsiteX5130" fmla="*/ 7343079 w 12093677"/>
              <a:gd name="connsiteY5130" fmla="*/ 2012267 h 6774426"/>
              <a:gd name="connsiteX5131" fmla="*/ 7308253 w 12093677"/>
              <a:gd name="connsiteY5131" fmla="*/ 2047086 h 6774426"/>
              <a:gd name="connsiteX5132" fmla="*/ 7343079 w 12093677"/>
              <a:gd name="connsiteY5132" fmla="*/ 2081905 h 6774426"/>
              <a:gd name="connsiteX5133" fmla="*/ 7377891 w 12093677"/>
              <a:gd name="connsiteY5133" fmla="*/ 2047086 h 6774426"/>
              <a:gd name="connsiteX5134" fmla="*/ 7343079 w 12093677"/>
              <a:gd name="connsiteY5134" fmla="*/ 2012267 h 6774426"/>
              <a:gd name="connsiteX5135" fmla="*/ 7427971 w 12093677"/>
              <a:gd name="connsiteY5135" fmla="*/ 2012267 h 6774426"/>
              <a:gd name="connsiteX5136" fmla="*/ 7393146 w 12093677"/>
              <a:gd name="connsiteY5136" fmla="*/ 2047086 h 6774426"/>
              <a:gd name="connsiteX5137" fmla="*/ 7427971 w 12093677"/>
              <a:gd name="connsiteY5137" fmla="*/ 2081905 h 6774426"/>
              <a:gd name="connsiteX5138" fmla="*/ 7462783 w 12093677"/>
              <a:gd name="connsiteY5138" fmla="*/ 2047086 h 6774426"/>
              <a:gd name="connsiteX5139" fmla="*/ 7427971 w 12093677"/>
              <a:gd name="connsiteY5139" fmla="*/ 2012267 h 6774426"/>
              <a:gd name="connsiteX5140" fmla="*/ 7512863 w 12093677"/>
              <a:gd name="connsiteY5140" fmla="*/ 2012267 h 6774426"/>
              <a:gd name="connsiteX5141" fmla="*/ 7478038 w 12093677"/>
              <a:gd name="connsiteY5141" fmla="*/ 2047086 h 6774426"/>
              <a:gd name="connsiteX5142" fmla="*/ 7512863 w 12093677"/>
              <a:gd name="connsiteY5142" fmla="*/ 2081905 h 6774426"/>
              <a:gd name="connsiteX5143" fmla="*/ 7547675 w 12093677"/>
              <a:gd name="connsiteY5143" fmla="*/ 2047086 h 6774426"/>
              <a:gd name="connsiteX5144" fmla="*/ 7512863 w 12093677"/>
              <a:gd name="connsiteY5144" fmla="*/ 2012267 h 6774426"/>
              <a:gd name="connsiteX5145" fmla="*/ 7597755 w 12093677"/>
              <a:gd name="connsiteY5145" fmla="*/ 2012267 h 6774426"/>
              <a:gd name="connsiteX5146" fmla="*/ 7562930 w 12093677"/>
              <a:gd name="connsiteY5146" fmla="*/ 2047086 h 6774426"/>
              <a:gd name="connsiteX5147" fmla="*/ 7597755 w 12093677"/>
              <a:gd name="connsiteY5147" fmla="*/ 2081905 h 6774426"/>
              <a:gd name="connsiteX5148" fmla="*/ 7632568 w 12093677"/>
              <a:gd name="connsiteY5148" fmla="*/ 2047086 h 6774426"/>
              <a:gd name="connsiteX5149" fmla="*/ 7597755 w 12093677"/>
              <a:gd name="connsiteY5149" fmla="*/ 2012267 h 6774426"/>
              <a:gd name="connsiteX5150" fmla="*/ 7682649 w 12093677"/>
              <a:gd name="connsiteY5150" fmla="*/ 2012267 h 6774426"/>
              <a:gd name="connsiteX5151" fmla="*/ 7647823 w 12093677"/>
              <a:gd name="connsiteY5151" fmla="*/ 2047086 h 6774426"/>
              <a:gd name="connsiteX5152" fmla="*/ 7682649 w 12093677"/>
              <a:gd name="connsiteY5152" fmla="*/ 2081905 h 6774426"/>
              <a:gd name="connsiteX5153" fmla="*/ 7717461 w 12093677"/>
              <a:gd name="connsiteY5153" fmla="*/ 2047086 h 6774426"/>
              <a:gd name="connsiteX5154" fmla="*/ 7682649 w 12093677"/>
              <a:gd name="connsiteY5154" fmla="*/ 2012267 h 6774426"/>
              <a:gd name="connsiteX5155" fmla="*/ 7767541 w 12093677"/>
              <a:gd name="connsiteY5155" fmla="*/ 2012267 h 6774426"/>
              <a:gd name="connsiteX5156" fmla="*/ 7732716 w 12093677"/>
              <a:gd name="connsiteY5156" fmla="*/ 2047086 h 6774426"/>
              <a:gd name="connsiteX5157" fmla="*/ 7767541 w 12093677"/>
              <a:gd name="connsiteY5157" fmla="*/ 2081905 h 6774426"/>
              <a:gd name="connsiteX5158" fmla="*/ 7802353 w 12093677"/>
              <a:gd name="connsiteY5158" fmla="*/ 2047086 h 6774426"/>
              <a:gd name="connsiteX5159" fmla="*/ 7767541 w 12093677"/>
              <a:gd name="connsiteY5159" fmla="*/ 2012267 h 6774426"/>
              <a:gd name="connsiteX5160" fmla="*/ 7852433 w 12093677"/>
              <a:gd name="connsiteY5160" fmla="*/ 2012267 h 6774426"/>
              <a:gd name="connsiteX5161" fmla="*/ 7817608 w 12093677"/>
              <a:gd name="connsiteY5161" fmla="*/ 2047086 h 6774426"/>
              <a:gd name="connsiteX5162" fmla="*/ 7852433 w 12093677"/>
              <a:gd name="connsiteY5162" fmla="*/ 2081905 h 6774426"/>
              <a:gd name="connsiteX5163" fmla="*/ 7887245 w 12093677"/>
              <a:gd name="connsiteY5163" fmla="*/ 2047086 h 6774426"/>
              <a:gd name="connsiteX5164" fmla="*/ 7852433 w 12093677"/>
              <a:gd name="connsiteY5164" fmla="*/ 2012267 h 6774426"/>
              <a:gd name="connsiteX5165" fmla="*/ 7937325 w 12093677"/>
              <a:gd name="connsiteY5165" fmla="*/ 2012267 h 6774426"/>
              <a:gd name="connsiteX5166" fmla="*/ 7902500 w 12093677"/>
              <a:gd name="connsiteY5166" fmla="*/ 2047086 h 6774426"/>
              <a:gd name="connsiteX5167" fmla="*/ 7937325 w 12093677"/>
              <a:gd name="connsiteY5167" fmla="*/ 2081905 h 6774426"/>
              <a:gd name="connsiteX5168" fmla="*/ 7972138 w 12093677"/>
              <a:gd name="connsiteY5168" fmla="*/ 2047086 h 6774426"/>
              <a:gd name="connsiteX5169" fmla="*/ 7937325 w 12093677"/>
              <a:gd name="connsiteY5169" fmla="*/ 2012267 h 6774426"/>
              <a:gd name="connsiteX5170" fmla="*/ 8022219 w 12093677"/>
              <a:gd name="connsiteY5170" fmla="*/ 2012267 h 6774426"/>
              <a:gd name="connsiteX5171" fmla="*/ 7987393 w 12093677"/>
              <a:gd name="connsiteY5171" fmla="*/ 2047086 h 6774426"/>
              <a:gd name="connsiteX5172" fmla="*/ 8022219 w 12093677"/>
              <a:gd name="connsiteY5172" fmla="*/ 2081905 h 6774426"/>
              <a:gd name="connsiteX5173" fmla="*/ 8057031 w 12093677"/>
              <a:gd name="connsiteY5173" fmla="*/ 2047086 h 6774426"/>
              <a:gd name="connsiteX5174" fmla="*/ 8022219 w 12093677"/>
              <a:gd name="connsiteY5174" fmla="*/ 2012267 h 6774426"/>
              <a:gd name="connsiteX5175" fmla="*/ 8107111 w 12093677"/>
              <a:gd name="connsiteY5175" fmla="*/ 2012267 h 6774426"/>
              <a:gd name="connsiteX5176" fmla="*/ 8072286 w 12093677"/>
              <a:gd name="connsiteY5176" fmla="*/ 2047086 h 6774426"/>
              <a:gd name="connsiteX5177" fmla="*/ 8107111 w 12093677"/>
              <a:gd name="connsiteY5177" fmla="*/ 2081905 h 6774426"/>
              <a:gd name="connsiteX5178" fmla="*/ 8141923 w 12093677"/>
              <a:gd name="connsiteY5178" fmla="*/ 2047086 h 6774426"/>
              <a:gd name="connsiteX5179" fmla="*/ 8107111 w 12093677"/>
              <a:gd name="connsiteY5179" fmla="*/ 2012267 h 6774426"/>
              <a:gd name="connsiteX5180" fmla="*/ 8192003 w 12093677"/>
              <a:gd name="connsiteY5180" fmla="*/ 2012267 h 6774426"/>
              <a:gd name="connsiteX5181" fmla="*/ 8157178 w 12093677"/>
              <a:gd name="connsiteY5181" fmla="*/ 2047086 h 6774426"/>
              <a:gd name="connsiteX5182" fmla="*/ 8192003 w 12093677"/>
              <a:gd name="connsiteY5182" fmla="*/ 2081905 h 6774426"/>
              <a:gd name="connsiteX5183" fmla="*/ 8226815 w 12093677"/>
              <a:gd name="connsiteY5183" fmla="*/ 2047086 h 6774426"/>
              <a:gd name="connsiteX5184" fmla="*/ 8192003 w 12093677"/>
              <a:gd name="connsiteY5184" fmla="*/ 2012267 h 6774426"/>
              <a:gd name="connsiteX5185" fmla="*/ 8276895 w 12093677"/>
              <a:gd name="connsiteY5185" fmla="*/ 2012267 h 6774426"/>
              <a:gd name="connsiteX5186" fmla="*/ 8242070 w 12093677"/>
              <a:gd name="connsiteY5186" fmla="*/ 2047086 h 6774426"/>
              <a:gd name="connsiteX5187" fmla="*/ 8276895 w 12093677"/>
              <a:gd name="connsiteY5187" fmla="*/ 2081905 h 6774426"/>
              <a:gd name="connsiteX5188" fmla="*/ 8311708 w 12093677"/>
              <a:gd name="connsiteY5188" fmla="*/ 2047086 h 6774426"/>
              <a:gd name="connsiteX5189" fmla="*/ 8276895 w 12093677"/>
              <a:gd name="connsiteY5189" fmla="*/ 2012267 h 6774426"/>
              <a:gd name="connsiteX5190" fmla="*/ 8361789 w 12093677"/>
              <a:gd name="connsiteY5190" fmla="*/ 2012267 h 6774426"/>
              <a:gd name="connsiteX5191" fmla="*/ 8326963 w 12093677"/>
              <a:gd name="connsiteY5191" fmla="*/ 2047086 h 6774426"/>
              <a:gd name="connsiteX5192" fmla="*/ 8361789 w 12093677"/>
              <a:gd name="connsiteY5192" fmla="*/ 2081905 h 6774426"/>
              <a:gd name="connsiteX5193" fmla="*/ 8396601 w 12093677"/>
              <a:gd name="connsiteY5193" fmla="*/ 2047086 h 6774426"/>
              <a:gd name="connsiteX5194" fmla="*/ 8361789 w 12093677"/>
              <a:gd name="connsiteY5194" fmla="*/ 2012267 h 6774426"/>
              <a:gd name="connsiteX5195" fmla="*/ 8446681 w 12093677"/>
              <a:gd name="connsiteY5195" fmla="*/ 2012267 h 6774426"/>
              <a:gd name="connsiteX5196" fmla="*/ 8411856 w 12093677"/>
              <a:gd name="connsiteY5196" fmla="*/ 2047086 h 6774426"/>
              <a:gd name="connsiteX5197" fmla="*/ 8446681 w 12093677"/>
              <a:gd name="connsiteY5197" fmla="*/ 2081905 h 6774426"/>
              <a:gd name="connsiteX5198" fmla="*/ 8481493 w 12093677"/>
              <a:gd name="connsiteY5198" fmla="*/ 2047086 h 6774426"/>
              <a:gd name="connsiteX5199" fmla="*/ 8446681 w 12093677"/>
              <a:gd name="connsiteY5199" fmla="*/ 2012267 h 6774426"/>
              <a:gd name="connsiteX5200" fmla="*/ 8531573 w 12093677"/>
              <a:gd name="connsiteY5200" fmla="*/ 2012267 h 6774426"/>
              <a:gd name="connsiteX5201" fmla="*/ 8496748 w 12093677"/>
              <a:gd name="connsiteY5201" fmla="*/ 2047086 h 6774426"/>
              <a:gd name="connsiteX5202" fmla="*/ 8531573 w 12093677"/>
              <a:gd name="connsiteY5202" fmla="*/ 2081905 h 6774426"/>
              <a:gd name="connsiteX5203" fmla="*/ 8566385 w 12093677"/>
              <a:gd name="connsiteY5203" fmla="*/ 2047086 h 6774426"/>
              <a:gd name="connsiteX5204" fmla="*/ 8531573 w 12093677"/>
              <a:gd name="connsiteY5204" fmla="*/ 2012267 h 6774426"/>
              <a:gd name="connsiteX5205" fmla="*/ 8616465 w 12093677"/>
              <a:gd name="connsiteY5205" fmla="*/ 2012267 h 6774426"/>
              <a:gd name="connsiteX5206" fmla="*/ 8581640 w 12093677"/>
              <a:gd name="connsiteY5206" fmla="*/ 2047086 h 6774426"/>
              <a:gd name="connsiteX5207" fmla="*/ 8616465 w 12093677"/>
              <a:gd name="connsiteY5207" fmla="*/ 2081905 h 6774426"/>
              <a:gd name="connsiteX5208" fmla="*/ 8651278 w 12093677"/>
              <a:gd name="connsiteY5208" fmla="*/ 2047086 h 6774426"/>
              <a:gd name="connsiteX5209" fmla="*/ 8616465 w 12093677"/>
              <a:gd name="connsiteY5209" fmla="*/ 2012267 h 6774426"/>
              <a:gd name="connsiteX5210" fmla="*/ 8701358 w 12093677"/>
              <a:gd name="connsiteY5210" fmla="*/ 2012267 h 6774426"/>
              <a:gd name="connsiteX5211" fmla="*/ 8666532 w 12093677"/>
              <a:gd name="connsiteY5211" fmla="*/ 2047086 h 6774426"/>
              <a:gd name="connsiteX5212" fmla="*/ 8701358 w 12093677"/>
              <a:gd name="connsiteY5212" fmla="*/ 2081905 h 6774426"/>
              <a:gd name="connsiteX5213" fmla="*/ 8736170 w 12093677"/>
              <a:gd name="connsiteY5213" fmla="*/ 2047086 h 6774426"/>
              <a:gd name="connsiteX5214" fmla="*/ 8701358 w 12093677"/>
              <a:gd name="connsiteY5214" fmla="*/ 2012267 h 6774426"/>
              <a:gd name="connsiteX5215" fmla="*/ 8786251 w 12093677"/>
              <a:gd name="connsiteY5215" fmla="*/ 2012267 h 6774426"/>
              <a:gd name="connsiteX5216" fmla="*/ 8751426 w 12093677"/>
              <a:gd name="connsiteY5216" fmla="*/ 2047086 h 6774426"/>
              <a:gd name="connsiteX5217" fmla="*/ 8786251 w 12093677"/>
              <a:gd name="connsiteY5217" fmla="*/ 2081905 h 6774426"/>
              <a:gd name="connsiteX5218" fmla="*/ 8821063 w 12093677"/>
              <a:gd name="connsiteY5218" fmla="*/ 2047086 h 6774426"/>
              <a:gd name="connsiteX5219" fmla="*/ 8786251 w 12093677"/>
              <a:gd name="connsiteY5219" fmla="*/ 2012267 h 6774426"/>
              <a:gd name="connsiteX5220" fmla="*/ 8871143 w 12093677"/>
              <a:gd name="connsiteY5220" fmla="*/ 2012267 h 6774426"/>
              <a:gd name="connsiteX5221" fmla="*/ 8836318 w 12093677"/>
              <a:gd name="connsiteY5221" fmla="*/ 2047086 h 6774426"/>
              <a:gd name="connsiteX5222" fmla="*/ 8871143 w 12093677"/>
              <a:gd name="connsiteY5222" fmla="*/ 2081905 h 6774426"/>
              <a:gd name="connsiteX5223" fmla="*/ 8905955 w 12093677"/>
              <a:gd name="connsiteY5223" fmla="*/ 2047086 h 6774426"/>
              <a:gd name="connsiteX5224" fmla="*/ 8871143 w 12093677"/>
              <a:gd name="connsiteY5224" fmla="*/ 2012267 h 6774426"/>
              <a:gd name="connsiteX5225" fmla="*/ 8956035 w 12093677"/>
              <a:gd name="connsiteY5225" fmla="*/ 2012267 h 6774426"/>
              <a:gd name="connsiteX5226" fmla="*/ 8921210 w 12093677"/>
              <a:gd name="connsiteY5226" fmla="*/ 2047086 h 6774426"/>
              <a:gd name="connsiteX5227" fmla="*/ 8956035 w 12093677"/>
              <a:gd name="connsiteY5227" fmla="*/ 2081905 h 6774426"/>
              <a:gd name="connsiteX5228" fmla="*/ 8990848 w 12093677"/>
              <a:gd name="connsiteY5228" fmla="*/ 2047086 h 6774426"/>
              <a:gd name="connsiteX5229" fmla="*/ 8956035 w 12093677"/>
              <a:gd name="connsiteY5229" fmla="*/ 2012267 h 6774426"/>
              <a:gd name="connsiteX5230" fmla="*/ 9040928 w 12093677"/>
              <a:gd name="connsiteY5230" fmla="*/ 2012267 h 6774426"/>
              <a:gd name="connsiteX5231" fmla="*/ 9006102 w 12093677"/>
              <a:gd name="connsiteY5231" fmla="*/ 2047086 h 6774426"/>
              <a:gd name="connsiteX5232" fmla="*/ 9040928 w 12093677"/>
              <a:gd name="connsiteY5232" fmla="*/ 2081905 h 6774426"/>
              <a:gd name="connsiteX5233" fmla="*/ 9075740 w 12093677"/>
              <a:gd name="connsiteY5233" fmla="*/ 2047086 h 6774426"/>
              <a:gd name="connsiteX5234" fmla="*/ 9040928 w 12093677"/>
              <a:gd name="connsiteY5234" fmla="*/ 2012267 h 6774426"/>
              <a:gd name="connsiteX5235" fmla="*/ 9125821 w 12093677"/>
              <a:gd name="connsiteY5235" fmla="*/ 2012267 h 6774426"/>
              <a:gd name="connsiteX5236" fmla="*/ 9090996 w 12093677"/>
              <a:gd name="connsiteY5236" fmla="*/ 2047086 h 6774426"/>
              <a:gd name="connsiteX5237" fmla="*/ 9125821 w 12093677"/>
              <a:gd name="connsiteY5237" fmla="*/ 2081905 h 6774426"/>
              <a:gd name="connsiteX5238" fmla="*/ 9160633 w 12093677"/>
              <a:gd name="connsiteY5238" fmla="*/ 2047086 h 6774426"/>
              <a:gd name="connsiteX5239" fmla="*/ 9125821 w 12093677"/>
              <a:gd name="connsiteY5239" fmla="*/ 2012267 h 6774426"/>
              <a:gd name="connsiteX5240" fmla="*/ 9210713 w 12093677"/>
              <a:gd name="connsiteY5240" fmla="*/ 2012267 h 6774426"/>
              <a:gd name="connsiteX5241" fmla="*/ 9175888 w 12093677"/>
              <a:gd name="connsiteY5241" fmla="*/ 2047086 h 6774426"/>
              <a:gd name="connsiteX5242" fmla="*/ 9210713 w 12093677"/>
              <a:gd name="connsiteY5242" fmla="*/ 2081905 h 6774426"/>
              <a:gd name="connsiteX5243" fmla="*/ 9245525 w 12093677"/>
              <a:gd name="connsiteY5243" fmla="*/ 2047086 h 6774426"/>
              <a:gd name="connsiteX5244" fmla="*/ 9210713 w 12093677"/>
              <a:gd name="connsiteY5244" fmla="*/ 2012267 h 6774426"/>
              <a:gd name="connsiteX5245" fmla="*/ 9295605 w 12093677"/>
              <a:gd name="connsiteY5245" fmla="*/ 2012267 h 6774426"/>
              <a:gd name="connsiteX5246" fmla="*/ 9260780 w 12093677"/>
              <a:gd name="connsiteY5246" fmla="*/ 2047086 h 6774426"/>
              <a:gd name="connsiteX5247" fmla="*/ 9295605 w 12093677"/>
              <a:gd name="connsiteY5247" fmla="*/ 2081905 h 6774426"/>
              <a:gd name="connsiteX5248" fmla="*/ 9330418 w 12093677"/>
              <a:gd name="connsiteY5248" fmla="*/ 2047086 h 6774426"/>
              <a:gd name="connsiteX5249" fmla="*/ 9295605 w 12093677"/>
              <a:gd name="connsiteY5249" fmla="*/ 2012267 h 6774426"/>
              <a:gd name="connsiteX5250" fmla="*/ 9380498 w 12093677"/>
              <a:gd name="connsiteY5250" fmla="*/ 2012267 h 6774426"/>
              <a:gd name="connsiteX5251" fmla="*/ 9345672 w 12093677"/>
              <a:gd name="connsiteY5251" fmla="*/ 2047086 h 6774426"/>
              <a:gd name="connsiteX5252" fmla="*/ 9380498 w 12093677"/>
              <a:gd name="connsiteY5252" fmla="*/ 2081905 h 6774426"/>
              <a:gd name="connsiteX5253" fmla="*/ 9415310 w 12093677"/>
              <a:gd name="connsiteY5253" fmla="*/ 2047086 h 6774426"/>
              <a:gd name="connsiteX5254" fmla="*/ 9380498 w 12093677"/>
              <a:gd name="connsiteY5254" fmla="*/ 2012267 h 6774426"/>
              <a:gd name="connsiteX5255" fmla="*/ 9465391 w 12093677"/>
              <a:gd name="connsiteY5255" fmla="*/ 2012267 h 6774426"/>
              <a:gd name="connsiteX5256" fmla="*/ 9430566 w 12093677"/>
              <a:gd name="connsiteY5256" fmla="*/ 2047086 h 6774426"/>
              <a:gd name="connsiteX5257" fmla="*/ 9465391 w 12093677"/>
              <a:gd name="connsiteY5257" fmla="*/ 2081905 h 6774426"/>
              <a:gd name="connsiteX5258" fmla="*/ 9500203 w 12093677"/>
              <a:gd name="connsiteY5258" fmla="*/ 2047086 h 6774426"/>
              <a:gd name="connsiteX5259" fmla="*/ 9465391 w 12093677"/>
              <a:gd name="connsiteY5259" fmla="*/ 2012267 h 6774426"/>
              <a:gd name="connsiteX5260" fmla="*/ 9550283 w 12093677"/>
              <a:gd name="connsiteY5260" fmla="*/ 2012267 h 6774426"/>
              <a:gd name="connsiteX5261" fmla="*/ 9515458 w 12093677"/>
              <a:gd name="connsiteY5261" fmla="*/ 2047086 h 6774426"/>
              <a:gd name="connsiteX5262" fmla="*/ 9550283 w 12093677"/>
              <a:gd name="connsiteY5262" fmla="*/ 2081905 h 6774426"/>
              <a:gd name="connsiteX5263" fmla="*/ 9585095 w 12093677"/>
              <a:gd name="connsiteY5263" fmla="*/ 2047086 h 6774426"/>
              <a:gd name="connsiteX5264" fmla="*/ 9550283 w 12093677"/>
              <a:gd name="connsiteY5264" fmla="*/ 2012267 h 6774426"/>
              <a:gd name="connsiteX5265" fmla="*/ 9635175 w 12093677"/>
              <a:gd name="connsiteY5265" fmla="*/ 2012267 h 6774426"/>
              <a:gd name="connsiteX5266" fmla="*/ 9600350 w 12093677"/>
              <a:gd name="connsiteY5266" fmla="*/ 2047086 h 6774426"/>
              <a:gd name="connsiteX5267" fmla="*/ 9635175 w 12093677"/>
              <a:gd name="connsiteY5267" fmla="*/ 2081905 h 6774426"/>
              <a:gd name="connsiteX5268" fmla="*/ 9669988 w 12093677"/>
              <a:gd name="connsiteY5268" fmla="*/ 2047086 h 6774426"/>
              <a:gd name="connsiteX5269" fmla="*/ 9635175 w 12093677"/>
              <a:gd name="connsiteY5269" fmla="*/ 2012267 h 6774426"/>
              <a:gd name="connsiteX5270" fmla="*/ 10314315 w 12093677"/>
              <a:gd name="connsiteY5270" fmla="*/ 2012267 h 6774426"/>
              <a:gd name="connsiteX5271" fmla="*/ 10279490 w 12093677"/>
              <a:gd name="connsiteY5271" fmla="*/ 2047086 h 6774426"/>
              <a:gd name="connsiteX5272" fmla="*/ 10314315 w 12093677"/>
              <a:gd name="connsiteY5272" fmla="*/ 2081905 h 6774426"/>
              <a:gd name="connsiteX5273" fmla="*/ 10349128 w 12093677"/>
              <a:gd name="connsiteY5273" fmla="*/ 2047086 h 6774426"/>
              <a:gd name="connsiteX5274" fmla="*/ 10314315 w 12093677"/>
              <a:gd name="connsiteY5274" fmla="*/ 2012267 h 6774426"/>
              <a:gd name="connsiteX5275" fmla="*/ 2164611 w 12093677"/>
              <a:gd name="connsiteY5275" fmla="*/ 2097127 h 6774426"/>
              <a:gd name="connsiteX5276" fmla="*/ 2129792 w 12093677"/>
              <a:gd name="connsiteY5276" fmla="*/ 2131946 h 6774426"/>
              <a:gd name="connsiteX5277" fmla="*/ 2164611 w 12093677"/>
              <a:gd name="connsiteY5277" fmla="*/ 2166765 h 6774426"/>
              <a:gd name="connsiteX5278" fmla="*/ 2199430 w 12093677"/>
              <a:gd name="connsiteY5278" fmla="*/ 2131946 h 6774426"/>
              <a:gd name="connsiteX5279" fmla="*/ 2164611 w 12093677"/>
              <a:gd name="connsiteY5279" fmla="*/ 2097127 h 6774426"/>
              <a:gd name="connsiteX5280" fmla="*/ 2249497 w 12093677"/>
              <a:gd name="connsiteY5280" fmla="*/ 2097127 h 6774426"/>
              <a:gd name="connsiteX5281" fmla="*/ 2214678 w 12093677"/>
              <a:gd name="connsiteY5281" fmla="*/ 2131946 h 6774426"/>
              <a:gd name="connsiteX5282" fmla="*/ 2249497 w 12093677"/>
              <a:gd name="connsiteY5282" fmla="*/ 2166765 h 6774426"/>
              <a:gd name="connsiteX5283" fmla="*/ 2284316 w 12093677"/>
              <a:gd name="connsiteY5283" fmla="*/ 2131946 h 6774426"/>
              <a:gd name="connsiteX5284" fmla="*/ 2249497 w 12093677"/>
              <a:gd name="connsiteY5284" fmla="*/ 2097127 h 6774426"/>
              <a:gd name="connsiteX5285" fmla="*/ 2334389 w 12093677"/>
              <a:gd name="connsiteY5285" fmla="*/ 2097127 h 6774426"/>
              <a:gd name="connsiteX5286" fmla="*/ 2299570 w 12093677"/>
              <a:gd name="connsiteY5286" fmla="*/ 2131946 h 6774426"/>
              <a:gd name="connsiteX5287" fmla="*/ 2334389 w 12093677"/>
              <a:gd name="connsiteY5287" fmla="*/ 2166765 h 6774426"/>
              <a:gd name="connsiteX5288" fmla="*/ 2369208 w 12093677"/>
              <a:gd name="connsiteY5288" fmla="*/ 2131946 h 6774426"/>
              <a:gd name="connsiteX5289" fmla="*/ 2334389 w 12093677"/>
              <a:gd name="connsiteY5289" fmla="*/ 2097127 h 6774426"/>
              <a:gd name="connsiteX5290" fmla="*/ 2419282 w 12093677"/>
              <a:gd name="connsiteY5290" fmla="*/ 2097127 h 6774426"/>
              <a:gd name="connsiteX5291" fmla="*/ 2384463 w 12093677"/>
              <a:gd name="connsiteY5291" fmla="*/ 2131946 h 6774426"/>
              <a:gd name="connsiteX5292" fmla="*/ 2419282 w 12093677"/>
              <a:gd name="connsiteY5292" fmla="*/ 2166765 h 6774426"/>
              <a:gd name="connsiteX5293" fmla="*/ 2454100 w 12093677"/>
              <a:gd name="connsiteY5293" fmla="*/ 2131946 h 6774426"/>
              <a:gd name="connsiteX5294" fmla="*/ 2419282 w 12093677"/>
              <a:gd name="connsiteY5294" fmla="*/ 2097127 h 6774426"/>
              <a:gd name="connsiteX5295" fmla="*/ 2504174 w 12093677"/>
              <a:gd name="connsiteY5295" fmla="*/ 2097127 h 6774426"/>
              <a:gd name="connsiteX5296" fmla="*/ 2469355 w 12093677"/>
              <a:gd name="connsiteY5296" fmla="*/ 2131946 h 6774426"/>
              <a:gd name="connsiteX5297" fmla="*/ 2504174 w 12093677"/>
              <a:gd name="connsiteY5297" fmla="*/ 2166765 h 6774426"/>
              <a:gd name="connsiteX5298" fmla="*/ 2538993 w 12093677"/>
              <a:gd name="connsiteY5298" fmla="*/ 2131946 h 6774426"/>
              <a:gd name="connsiteX5299" fmla="*/ 2504174 w 12093677"/>
              <a:gd name="connsiteY5299" fmla="*/ 2097127 h 6774426"/>
              <a:gd name="connsiteX5300" fmla="*/ 2589067 w 12093677"/>
              <a:gd name="connsiteY5300" fmla="*/ 2097127 h 6774426"/>
              <a:gd name="connsiteX5301" fmla="*/ 2554248 w 12093677"/>
              <a:gd name="connsiteY5301" fmla="*/ 2131946 h 6774426"/>
              <a:gd name="connsiteX5302" fmla="*/ 2589067 w 12093677"/>
              <a:gd name="connsiteY5302" fmla="*/ 2166765 h 6774426"/>
              <a:gd name="connsiteX5303" fmla="*/ 2623886 w 12093677"/>
              <a:gd name="connsiteY5303" fmla="*/ 2131946 h 6774426"/>
              <a:gd name="connsiteX5304" fmla="*/ 2589067 w 12093677"/>
              <a:gd name="connsiteY5304" fmla="*/ 2097127 h 6774426"/>
              <a:gd name="connsiteX5305" fmla="*/ 2673959 w 12093677"/>
              <a:gd name="connsiteY5305" fmla="*/ 2097127 h 6774426"/>
              <a:gd name="connsiteX5306" fmla="*/ 2639140 w 12093677"/>
              <a:gd name="connsiteY5306" fmla="*/ 2131946 h 6774426"/>
              <a:gd name="connsiteX5307" fmla="*/ 2673959 w 12093677"/>
              <a:gd name="connsiteY5307" fmla="*/ 2166765 h 6774426"/>
              <a:gd name="connsiteX5308" fmla="*/ 2708778 w 12093677"/>
              <a:gd name="connsiteY5308" fmla="*/ 2131946 h 6774426"/>
              <a:gd name="connsiteX5309" fmla="*/ 2673959 w 12093677"/>
              <a:gd name="connsiteY5309" fmla="*/ 2097127 h 6774426"/>
              <a:gd name="connsiteX5310" fmla="*/ 2758852 w 12093677"/>
              <a:gd name="connsiteY5310" fmla="*/ 2097127 h 6774426"/>
              <a:gd name="connsiteX5311" fmla="*/ 2724033 w 12093677"/>
              <a:gd name="connsiteY5311" fmla="*/ 2131946 h 6774426"/>
              <a:gd name="connsiteX5312" fmla="*/ 2758852 w 12093677"/>
              <a:gd name="connsiteY5312" fmla="*/ 2166765 h 6774426"/>
              <a:gd name="connsiteX5313" fmla="*/ 2793670 w 12093677"/>
              <a:gd name="connsiteY5313" fmla="*/ 2131946 h 6774426"/>
              <a:gd name="connsiteX5314" fmla="*/ 2758852 w 12093677"/>
              <a:gd name="connsiteY5314" fmla="*/ 2097127 h 6774426"/>
              <a:gd name="connsiteX5315" fmla="*/ 2843744 w 12093677"/>
              <a:gd name="connsiteY5315" fmla="*/ 2097127 h 6774426"/>
              <a:gd name="connsiteX5316" fmla="*/ 2808925 w 12093677"/>
              <a:gd name="connsiteY5316" fmla="*/ 2131946 h 6774426"/>
              <a:gd name="connsiteX5317" fmla="*/ 2843744 w 12093677"/>
              <a:gd name="connsiteY5317" fmla="*/ 2166765 h 6774426"/>
              <a:gd name="connsiteX5318" fmla="*/ 2878563 w 12093677"/>
              <a:gd name="connsiteY5318" fmla="*/ 2131946 h 6774426"/>
              <a:gd name="connsiteX5319" fmla="*/ 2843744 w 12093677"/>
              <a:gd name="connsiteY5319" fmla="*/ 2097127 h 6774426"/>
              <a:gd name="connsiteX5320" fmla="*/ 2928636 w 12093677"/>
              <a:gd name="connsiteY5320" fmla="*/ 2097127 h 6774426"/>
              <a:gd name="connsiteX5321" fmla="*/ 2893817 w 12093677"/>
              <a:gd name="connsiteY5321" fmla="*/ 2131946 h 6774426"/>
              <a:gd name="connsiteX5322" fmla="*/ 2928636 w 12093677"/>
              <a:gd name="connsiteY5322" fmla="*/ 2166765 h 6774426"/>
              <a:gd name="connsiteX5323" fmla="*/ 2963455 w 12093677"/>
              <a:gd name="connsiteY5323" fmla="*/ 2131946 h 6774426"/>
              <a:gd name="connsiteX5324" fmla="*/ 2928636 w 12093677"/>
              <a:gd name="connsiteY5324" fmla="*/ 2097127 h 6774426"/>
              <a:gd name="connsiteX5325" fmla="*/ 3013529 w 12093677"/>
              <a:gd name="connsiteY5325" fmla="*/ 2097127 h 6774426"/>
              <a:gd name="connsiteX5326" fmla="*/ 2978710 w 12093677"/>
              <a:gd name="connsiteY5326" fmla="*/ 2131946 h 6774426"/>
              <a:gd name="connsiteX5327" fmla="*/ 3013529 w 12093677"/>
              <a:gd name="connsiteY5327" fmla="*/ 2166765 h 6774426"/>
              <a:gd name="connsiteX5328" fmla="*/ 3048348 w 12093677"/>
              <a:gd name="connsiteY5328" fmla="*/ 2131946 h 6774426"/>
              <a:gd name="connsiteX5329" fmla="*/ 3013529 w 12093677"/>
              <a:gd name="connsiteY5329" fmla="*/ 2097127 h 6774426"/>
              <a:gd name="connsiteX5330" fmla="*/ 3098422 w 12093677"/>
              <a:gd name="connsiteY5330" fmla="*/ 2097127 h 6774426"/>
              <a:gd name="connsiteX5331" fmla="*/ 3063603 w 12093677"/>
              <a:gd name="connsiteY5331" fmla="*/ 2131946 h 6774426"/>
              <a:gd name="connsiteX5332" fmla="*/ 3098422 w 12093677"/>
              <a:gd name="connsiteY5332" fmla="*/ 2166765 h 6774426"/>
              <a:gd name="connsiteX5333" fmla="*/ 3133240 w 12093677"/>
              <a:gd name="connsiteY5333" fmla="*/ 2131946 h 6774426"/>
              <a:gd name="connsiteX5334" fmla="*/ 3098422 w 12093677"/>
              <a:gd name="connsiteY5334" fmla="*/ 2097127 h 6774426"/>
              <a:gd name="connsiteX5335" fmla="*/ 3183314 w 12093677"/>
              <a:gd name="connsiteY5335" fmla="*/ 2097127 h 6774426"/>
              <a:gd name="connsiteX5336" fmla="*/ 3148495 w 12093677"/>
              <a:gd name="connsiteY5336" fmla="*/ 2131946 h 6774426"/>
              <a:gd name="connsiteX5337" fmla="*/ 3183314 w 12093677"/>
              <a:gd name="connsiteY5337" fmla="*/ 2166765 h 6774426"/>
              <a:gd name="connsiteX5338" fmla="*/ 3218133 w 12093677"/>
              <a:gd name="connsiteY5338" fmla="*/ 2131946 h 6774426"/>
              <a:gd name="connsiteX5339" fmla="*/ 3183314 w 12093677"/>
              <a:gd name="connsiteY5339" fmla="*/ 2097127 h 6774426"/>
              <a:gd name="connsiteX5340" fmla="*/ 3268206 w 12093677"/>
              <a:gd name="connsiteY5340" fmla="*/ 2097127 h 6774426"/>
              <a:gd name="connsiteX5341" fmla="*/ 3233387 w 12093677"/>
              <a:gd name="connsiteY5341" fmla="*/ 2131946 h 6774426"/>
              <a:gd name="connsiteX5342" fmla="*/ 3268206 w 12093677"/>
              <a:gd name="connsiteY5342" fmla="*/ 2166765 h 6774426"/>
              <a:gd name="connsiteX5343" fmla="*/ 3303025 w 12093677"/>
              <a:gd name="connsiteY5343" fmla="*/ 2131946 h 6774426"/>
              <a:gd name="connsiteX5344" fmla="*/ 3268206 w 12093677"/>
              <a:gd name="connsiteY5344" fmla="*/ 2097127 h 6774426"/>
              <a:gd name="connsiteX5345" fmla="*/ 3692669 w 12093677"/>
              <a:gd name="connsiteY5345" fmla="*/ 2097127 h 6774426"/>
              <a:gd name="connsiteX5346" fmla="*/ 3657850 w 12093677"/>
              <a:gd name="connsiteY5346" fmla="*/ 2131946 h 6774426"/>
              <a:gd name="connsiteX5347" fmla="*/ 3692669 w 12093677"/>
              <a:gd name="connsiteY5347" fmla="*/ 2166765 h 6774426"/>
              <a:gd name="connsiteX5348" fmla="*/ 3727488 w 12093677"/>
              <a:gd name="connsiteY5348" fmla="*/ 2131946 h 6774426"/>
              <a:gd name="connsiteX5349" fmla="*/ 3692669 w 12093677"/>
              <a:gd name="connsiteY5349" fmla="*/ 2097127 h 6774426"/>
              <a:gd name="connsiteX5350" fmla="*/ 3777562 w 12093677"/>
              <a:gd name="connsiteY5350" fmla="*/ 2097127 h 6774426"/>
              <a:gd name="connsiteX5351" fmla="*/ 3742743 w 12093677"/>
              <a:gd name="connsiteY5351" fmla="*/ 2131946 h 6774426"/>
              <a:gd name="connsiteX5352" fmla="*/ 3777562 w 12093677"/>
              <a:gd name="connsiteY5352" fmla="*/ 2166765 h 6774426"/>
              <a:gd name="connsiteX5353" fmla="*/ 3812380 w 12093677"/>
              <a:gd name="connsiteY5353" fmla="*/ 2131946 h 6774426"/>
              <a:gd name="connsiteX5354" fmla="*/ 3777562 w 12093677"/>
              <a:gd name="connsiteY5354" fmla="*/ 2097127 h 6774426"/>
              <a:gd name="connsiteX5355" fmla="*/ 3862454 w 12093677"/>
              <a:gd name="connsiteY5355" fmla="*/ 2097127 h 6774426"/>
              <a:gd name="connsiteX5356" fmla="*/ 3827635 w 12093677"/>
              <a:gd name="connsiteY5356" fmla="*/ 2131946 h 6774426"/>
              <a:gd name="connsiteX5357" fmla="*/ 3862454 w 12093677"/>
              <a:gd name="connsiteY5357" fmla="*/ 2166765 h 6774426"/>
              <a:gd name="connsiteX5358" fmla="*/ 3897273 w 12093677"/>
              <a:gd name="connsiteY5358" fmla="*/ 2131946 h 6774426"/>
              <a:gd name="connsiteX5359" fmla="*/ 3862454 w 12093677"/>
              <a:gd name="connsiteY5359" fmla="*/ 2097127 h 6774426"/>
              <a:gd name="connsiteX5360" fmla="*/ 3947353 w 12093677"/>
              <a:gd name="connsiteY5360" fmla="*/ 2097127 h 6774426"/>
              <a:gd name="connsiteX5361" fmla="*/ 3912534 w 12093677"/>
              <a:gd name="connsiteY5361" fmla="*/ 2131946 h 6774426"/>
              <a:gd name="connsiteX5362" fmla="*/ 3947353 w 12093677"/>
              <a:gd name="connsiteY5362" fmla="*/ 2166765 h 6774426"/>
              <a:gd name="connsiteX5363" fmla="*/ 3982172 w 12093677"/>
              <a:gd name="connsiteY5363" fmla="*/ 2131946 h 6774426"/>
              <a:gd name="connsiteX5364" fmla="*/ 3947353 w 12093677"/>
              <a:gd name="connsiteY5364" fmla="*/ 2097127 h 6774426"/>
              <a:gd name="connsiteX5365" fmla="*/ 4032245 w 12093677"/>
              <a:gd name="connsiteY5365" fmla="*/ 2097127 h 6774426"/>
              <a:gd name="connsiteX5366" fmla="*/ 3997427 w 12093677"/>
              <a:gd name="connsiteY5366" fmla="*/ 2131946 h 6774426"/>
              <a:gd name="connsiteX5367" fmla="*/ 4032245 w 12093677"/>
              <a:gd name="connsiteY5367" fmla="*/ 2166765 h 6774426"/>
              <a:gd name="connsiteX5368" fmla="*/ 4067064 w 12093677"/>
              <a:gd name="connsiteY5368" fmla="*/ 2131946 h 6774426"/>
              <a:gd name="connsiteX5369" fmla="*/ 4032245 w 12093677"/>
              <a:gd name="connsiteY5369" fmla="*/ 2097127 h 6774426"/>
              <a:gd name="connsiteX5370" fmla="*/ 5984773 w 12093677"/>
              <a:gd name="connsiteY5370" fmla="*/ 2097127 h 6774426"/>
              <a:gd name="connsiteX5371" fmla="*/ 5949947 w 12093677"/>
              <a:gd name="connsiteY5371" fmla="*/ 2131946 h 6774426"/>
              <a:gd name="connsiteX5372" fmla="*/ 5984773 w 12093677"/>
              <a:gd name="connsiteY5372" fmla="*/ 2166765 h 6774426"/>
              <a:gd name="connsiteX5373" fmla="*/ 6019585 w 12093677"/>
              <a:gd name="connsiteY5373" fmla="*/ 2131946 h 6774426"/>
              <a:gd name="connsiteX5374" fmla="*/ 5984773 w 12093677"/>
              <a:gd name="connsiteY5374" fmla="*/ 2097127 h 6774426"/>
              <a:gd name="connsiteX5375" fmla="*/ 6154557 w 12093677"/>
              <a:gd name="connsiteY5375" fmla="*/ 2097127 h 6774426"/>
              <a:gd name="connsiteX5376" fmla="*/ 6119732 w 12093677"/>
              <a:gd name="connsiteY5376" fmla="*/ 2131946 h 6774426"/>
              <a:gd name="connsiteX5377" fmla="*/ 6154557 w 12093677"/>
              <a:gd name="connsiteY5377" fmla="*/ 2166765 h 6774426"/>
              <a:gd name="connsiteX5378" fmla="*/ 6189369 w 12093677"/>
              <a:gd name="connsiteY5378" fmla="*/ 2131946 h 6774426"/>
              <a:gd name="connsiteX5379" fmla="*/ 6154557 w 12093677"/>
              <a:gd name="connsiteY5379" fmla="*/ 2097127 h 6774426"/>
              <a:gd name="connsiteX5380" fmla="*/ 6239450 w 12093677"/>
              <a:gd name="connsiteY5380" fmla="*/ 2097127 h 6774426"/>
              <a:gd name="connsiteX5381" fmla="*/ 6204625 w 12093677"/>
              <a:gd name="connsiteY5381" fmla="*/ 2131946 h 6774426"/>
              <a:gd name="connsiteX5382" fmla="*/ 6239450 w 12093677"/>
              <a:gd name="connsiteY5382" fmla="*/ 2166765 h 6774426"/>
              <a:gd name="connsiteX5383" fmla="*/ 6274263 w 12093677"/>
              <a:gd name="connsiteY5383" fmla="*/ 2131946 h 6774426"/>
              <a:gd name="connsiteX5384" fmla="*/ 6239450 w 12093677"/>
              <a:gd name="connsiteY5384" fmla="*/ 2097127 h 6774426"/>
              <a:gd name="connsiteX5385" fmla="*/ 6494127 w 12093677"/>
              <a:gd name="connsiteY5385" fmla="*/ 2097127 h 6774426"/>
              <a:gd name="connsiteX5386" fmla="*/ 6459302 w 12093677"/>
              <a:gd name="connsiteY5386" fmla="*/ 2131946 h 6774426"/>
              <a:gd name="connsiteX5387" fmla="*/ 6494127 w 12093677"/>
              <a:gd name="connsiteY5387" fmla="*/ 2166765 h 6774426"/>
              <a:gd name="connsiteX5388" fmla="*/ 6528939 w 12093677"/>
              <a:gd name="connsiteY5388" fmla="*/ 2131946 h 6774426"/>
              <a:gd name="connsiteX5389" fmla="*/ 6494127 w 12093677"/>
              <a:gd name="connsiteY5389" fmla="*/ 2097127 h 6774426"/>
              <a:gd name="connsiteX5390" fmla="*/ 6579020 w 12093677"/>
              <a:gd name="connsiteY5390" fmla="*/ 2097127 h 6774426"/>
              <a:gd name="connsiteX5391" fmla="*/ 6544195 w 12093677"/>
              <a:gd name="connsiteY5391" fmla="*/ 2131946 h 6774426"/>
              <a:gd name="connsiteX5392" fmla="*/ 6579020 w 12093677"/>
              <a:gd name="connsiteY5392" fmla="*/ 2166765 h 6774426"/>
              <a:gd name="connsiteX5393" fmla="*/ 6613833 w 12093677"/>
              <a:gd name="connsiteY5393" fmla="*/ 2131946 h 6774426"/>
              <a:gd name="connsiteX5394" fmla="*/ 6579020 w 12093677"/>
              <a:gd name="connsiteY5394" fmla="*/ 2097127 h 6774426"/>
              <a:gd name="connsiteX5395" fmla="*/ 6663913 w 12093677"/>
              <a:gd name="connsiteY5395" fmla="*/ 2097127 h 6774426"/>
              <a:gd name="connsiteX5396" fmla="*/ 6629087 w 12093677"/>
              <a:gd name="connsiteY5396" fmla="*/ 2131946 h 6774426"/>
              <a:gd name="connsiteX5397" fmla="*/ 6663913 w 12093677"/>
              <a:gd name="connsiteY5397" fmla="*/ 2166765 h 6774426"/>
              <a:gd name="connsiteX5398" fmla="*/ 6698725 w 12093677"/>
              <a:gd name="connsiteY5398" fmla="*/ 2131946 h 6774426"/>
              <a:gd name="connsiteX5399" fmla="*/ 6663913 w 12093677"/>
              <a:gd name="connsiteY5399" fmla="*/ 2097127 h 6774426"/>
              <a:gd name="connsiteX5400" fmla="*/ 6748805 w 12093677"/>
              <a:gd name="connsiteY5400" fmla="*/ 2097127 h 6774426"/>
              <a:gd name="connsiteX5401" fmla="*/ 6713979 w 12093677"/>
              <a:gd name="connsiteY5401" fmla="*/ 2131946 h 6774426"/>
              <a:gd name="connsiteX5402" fmla="*/ 6748805 w 12093677"/>
              <a:gd name="connsiteY5402" fmla="*/ 2166765 h 6774426"/>
              <a:gd name="connsiteX5403" fmla="*/ 6783617 w 12093677"/>
              <a:gd name="connsiteY5403" fmla="*/ 2131946 h 6774426"/>
              <a:gd name="connsiteX5404" fmla="*/ 6748805 w 12093677"/>
              <a:gd name="connsiteY5404" fmla="*/ 2097127 h 6774426"/>
              <a:gd name="connsiteX5405" fmla="*/ 6918589 w 12093677"/>
              <a:gd name="connsiteY5405" fmla="*/ 2097127 h 6774426"/>
              <a:gd name="connsiteX5406" fmla="*/ 6883764 w 12093677"/>
              <a:gd name="connsiteY5406" fmla="*/ 2131946 h 6774426"/>
              <a:gd name="connsiteX5407" fmla="*/ 6918589 w 12093677"/>
              <a:gd name="connsiteY5407" fmla="*/ 2166765 h 6774426"/>
              <a:gd name="connsiteX5408" fmla="*/ 6953402 w 12093677"/>
              <a:gd name="connsiteY5408" fmla="*/ 2131946 h 6774426"/>
              <a:gd name="connsiteX5409" fmla="*/ 6918589 w 12093677"/>
              <a:gd name="connsiteY5409" fmla="*/ 2097127 h 6774426"/>
              <a:gd name="connsiteX5410" fmla="*/ 7003483 w 12093677"/>
              <a:gd name="connsiteY5410" fmla="*/ 2097127 h 6774426"/>
              <a:gd name="connsiteX5411" fmla="*/ 6968657 w 12093677"/>
              <a:gd name="connsiteY5411" fmla="*/ 2131946 h 6774426"/>
              <a:gd name="connsiteX5412" fmla="*/ 7003483 w 12093677"/>
              <a:gd name="connsiteY5412" fmla="*/ 2166765 h 6774426"/>
              <a:gd name="connsiteX5413" fmla="*/ 7038295 w 12093677"/>
              <a:gd name="connsiteY5413" fmla="*/ 2131946 h 6774426"/>
              <a:gd name="connsiteX5414" fmla="*/ 7003483 w 12093677"/>
              <a:gd name="connsiteY5414" fmla="*/ 2097127 h 6774426"/>
              <a:gd name="connsiteX5415" fmla="*/ 7088401 w 12093677"/>
              <a:gd name="connsiteY5415" fmla="*/ 2097127 h 6774426"/>
              <a:gd name="connsiteX5416" fmla="*/ 7053576 w 12093677"/>
              <a:gd name="connsiteY5416" fmla="*/ 2131946 h 6774426"/>
              <a:gd name="connsiteX5417" fmla="*/ 7088401 w 12093677"/>
              <a:gd name="connsiteY5417" fmla="*/ 2166765 h 6774426"/>
              <a:gd name="connsiteX5418" fmla="*/ 7123213 w 12093677"/>
              <a:gd name="connsiteY5418" fmla="*/ 2131946 h 6774426"/>
              <a:gd name="connsiteX5419" fmla="*/ 7088401 w 12093677"/>
              <a:gd name="connsiteY5419" fmla="*/ 2097127 h 6774426"/>
              <a:gd name="connsiteX5420" fmla="*/ 7173293 w 12093677"/>
              <a:gd name="connsiteY5420" fmla="*/ 2097127 h 6774426"/>
              <a:gd name="connsiteX5421" fmla="*/ 7138468 w 12093677"/>
              <a:gd name="connsiteY5421" fmla="*/ 2131946 h 6774426"/>
              <a:gd name="connsiteX5422" fmla="*/ 7173293 w 12093677"/>
              <a:gd name="connsiteY5422" fmla="*/ 2166765 h 6774426"/>
              <a:gd name="connsiteX5423" fmla="*/ 7208105 w 12093677"/>
              <a:gd name="connsiteY5423" fmla="*/ 2131946 h 6774426"/>
              <a:gd name="connsiteX5424" fmla="*/ 7173293 w 12093677"/>
              <a:gd name="connsiteY5424" fmla="*/ 2097127 h 6774426"/>
              <a:gd name="connsiteX5425" fmla="*/ 7258186 w 12093677"/>
              <a:gd name="connsiteY5425" fmla="*/ 2097127 h 6774426"/>
              <a:gd name="connsiteX5426" fmla="*/ 7223361 w 12093677"/>
              <a:gd name="connsiteY5426" fmla="*/ 2131946 h 6774426"/>
              <a:gd name="connsiteX5427" fmla="*/ 7258186 w 12093677"/>
              <a:gd name="connsiteY5427" fmla="*/ 2166765 h 6774426"/>
              <a:gd name="connsiteX5428" fmla="*/ 7292999 w 12093677"/>
              <a:gd name="connsiteY5428" fmla="*/ 2131946 h 6774426"/>
              <a:gd name="connsiteX5429" fmla="*/ 7258186 w 12093677"/>
              <a:gd name="connsiteY5429" fmla="*/ 2097127 h 6774426"/>
              <a:gd name="connsiteX5430" fmla="*/ 7343079 w 12093677"/>
              <a:gd name="connsiteY5430" fmla="*/ 2097127 h 6774426"/>
              <a:gd name="connsiteX5431" fmla="*/ 7308253 w 12093677"/>
              <a:gd name="connsiteY5431" fmla="*/ 2131946 h 6774426"/>
              <a:gd name="connsiteX5432" fmla="*/ 7343079 w 12093677"/>
              <a:gd name="connsiteY5432" fmla="*/ 2166765 h 6774426"/>
              <a:gd name="connsiteX5433" fmla="*/ 7377891 w 12093677"/>
              <a:gd name="connsiteY5433" fmla="*/ 2131946 h 6774426"/>
              <a:gd name="connsiteX5434" fmla="*/ 7343079 w 12093677"/>
              <a:gd name="connsiteY5434" fmla="*/ 2097127 h 6774426"/>
              <a:gd name="connsiteX5435" fmla="*/ 7427971 w 12093677"/>
              <a:gd name="connsiteY5435" fmla="*/ 2097127 h 6774426"/>
              <a:gd name="connsiteX5436" fmla="*/ 7393146 w 12093677"/>
              <a:gd name="connsiteY5436" fmla="*/ 2131946 h 6774426"/>
              <a:gd name="connsiteX5437" fmla="*/ 7427971 w 12093677"/>
              <a:gd name="connsiteY5437" fmla="*/ 2166765 h 6774426"/>
              <a:gd name="connsiteX5438" fmla="*/ 7462783 w 12093677"/>
              <a:gd name="connsiteY5438" fmla="*/ 2131946 h 6774426"/>
              <a:gd name="connsiteX5439" fmla="*/ 7427971 w 12093677"/>
              <a:gd name="connsiteY5439" fmla="*/ 2097127 h 6774426"/>
              <a:gd name="connsiteX5440" fmla="*/ 7512863 w 12093677"/>
              <a:gd name="connsiteY5440" fmla="*/ 2097127 h 6774426"/>
              <a:gd name="connsiteX5441" fmla="*/ 7478038 w 12093677"/>
              <a:gd name="connsiteY5441" fmla="*/ 2131946 h 6774426"/>
              <a:gd name="connsiteX5442" fmla="*/ 7512863 w 12093677"/>
              <a:gd name="connsiteY5442" fmla="*/ 2166765 h 6774426"/>
              <a:gd name="connsiteX5443" fmla="*/ 7547675 w 12093677"/>
              <a:gd name="connsiteY5443" fmla="*/ 2131946 h 6774426"/>
              <a:gd name="connsiteX5444" fmla="*/ 7512863 w 12093677"/>
              <a:gd name="connsiteY5444" fmla="*/ 2097127 h 6774426"/>
              <a:gd name="connsiteX5445" fmla="*/ 7597755 w 12093677"/>
              <a:gd name="connsiteY5445" fmla="*/ 2097127 h 6774426"/>
              <a:gd name="connsiteX5446" fmla="*/ 7562930 w 12093677"/>
              <a:gd name="connsiteY5446" fmla="*/ 2131946 h 6774426"/>
              <a:gd name="connsiteX5447" fmla="*/ 7597755 w 12093677"/>
              <a:gd name="connsiteY5447" fmla="*/ 2166765 h 6774426"/>
              <a:gd name="connsiteX5448" fmla="*/ 7632568 w 12093677"/>
              <a:gd name="connsiteY5448" fmla="*/ 2131946 h 6774426"/>
              <a:gd name="connsiteX5449" fmla="*/ 7597755 w 12093677"/>
              <a:gd name="connsiteY5449" fmla="*/ 2097127 h 6774426"/>
              <a:gd name="connsiteX5450" fmla="*/ 7682649 w 12093677"/>
              <a:gd name="connsiteY5450" fmla="*/ 2097127 h 6774426"/>
              <a:gd name="connsiteX5451" fmla="*/ 7647823 w 12093677"/>
              <a:gd name="connsiteY5451" fmla="*/ 2131946 h 6774426"/>
              <a:gd name="connsiteX5452" fmla="*/ 7682649 w 12093677"/>
              <a:gd name="connsiteY5452" fmla="*/ 2166765 h 6774426"/>
              <a:gd name="connsiteX5453" fmla="*/ 7717461 w 12093677"/>
              <a:gd name="connsiteY5453" fmla="*/ 2131946 h 6774426"/>
              <a:gd name="connsiteX5454" fmla="*/ 7682649 w 12093677"/>
              <a:gd name="connsiteY5454" fmla="*/ 2097127 h 6774426"/>
              <a:gd name="connsiteX5455" fmla="*/ 7767541 w 12093677"/>
              <a:gd name="connsiteY5455" fmla="*/ 2097127 h 6774426"/>
              <a:gd name="connsiteX5456" fmla="*/ 7732716 w 12093677"/>
              <a:gd name="connsiteY5456" fmla="*/ 2131946 h 6774426"/>
              <a:gd name="connsiteX5457" fmla="*/ 7767541 w 12093677"/>
              <a:gd name="connsiteY5457" fmla="*/ 2166765 h 6774426"/>
              <a:gd name="connsiteX5458" fmla="*/ 7802353 w 12093677"/>
              <a:gd name="connsiteY5458" fmla="*/ 2131946 h 6774426"/>
              <a:gd name="connsiteX5459" fmla="*/ 7767541 w 12093677"/>
              <a:gd name="connsiteY5459" fmla="*/ 2097127 h 6774426"/>
              <a:gd name="connsiteX5460" fmla="*/ 7852433 w 12093677"/>
              <a:gd name="connsiteY5460" fmla="*/ 2097127 h 6774426"/>
              <a:gd name="connsiteX5461" fmla="*/ 7817608 w 12093677"/>
              <a:gd name="connsiteY5461" fmla="*/ 2131946 h 6774426"/>
              <a:gd name="connsiteX5462" fmla="*/ 7852433 w 12093677"/>
              <a:gd name="connsiteY5462" fmla="*/ 2166765 h 6774426"/>
              <a:gd name="connsiteX5463" fmla="*/ 7887245 w 12093677"/>
              <a:gd name="connsiteY5463" fmla="*/ 2131946 h 6774426"/>
              <a:gd name="connsiteX5464" fmla="*/ 7852433 w 12093677"/>
              <a:gd name="connsiteY5464" fmla="*/ 2097127 h 6774426"/>
              <a:gd name="connsiteX5465" fmla="*/ 7937325 w 12093677"/>
              <a:gd name="connsiteY5465" fmla="*/ 2097127 h 6774426"/>
              <a:gd name="connsiteX5466" fmla="*/ 7902500 w 12093677"/>
              <a:gd name="connsiteY5466" fmla="*/ 2131946 h 6774426"/>
              <a:gd name="connsiteX5467" fmla="*/ 7937325 w 12093677"/>
              <a:gd name="connsiteY5467" fmla="*/ 2166765 h 6774426"/>
              <a:gd name="connsiteX5468" fmla="*/ 7972138 w 12093677"/>
              <a:gd name="connsiteY5468" fmla="*/ 2131946 h 6774426"/>
              <a:gd name="connsiteX5469" fmla="*/ 7937325 w 12093677"/>
              <a:gd name="connsiteY5469" fmla="*/ 2097127 h 6774426"/>
              <a:gd name="connsiteX5470" fmla="*/ 8022219 w 12093677"/>
              <a:gd name="connsiteY5470" fmla="*/ 2097127 h 6774426"/>
              <a:gd name="connsiteX5471" fmla="*/ 7987393 w 12093677"/>
              <a:gd name="connsiteY5471" fmla="*/ 2131946 h 6774426"/>
              <a:gd name="connsiteX5472" fmla="*/ 8022219 w 12093677"/>
              <a:gd name="connsiteY5472" fmla="*/ 2166765 h 6774426"/>
              <a:gd name="connsiteX5473" fmla="*/ 8057031 w 12093677"/>
              <a:gd name="connsiteY5473" fmla="*/ 2131946 h 6774426"/>
              <a:gd name="connsiteX5474" fmla="*/ 8022219 w 12093677"/>
              <a:gd name="connsiteY5474" fmla="*/ 2097127 h 6774426"/>
              <a:gd name="connsiteX5475" fmla="*/ 8107111 w 12093677"/>
              <a:gd name="connsiteY5475" fmla="*/ 2097127 h 6774426"/>
              <a:gd name="connsiteX5476" fmla="*/ 8072286 w 12093677"/>
              <a:gd name="connsiteY5476" fmla="*/ 2131946 h 6774426"/>
              <a:gd name="connsiteX5477" fmla="*/ 8107111 w 12093677"/>
              <a:gd name="connsiteY5477" fmla="*/ 2166765 h 6774426"/>
              <a:gd name="connsiteX5478" fmla="*/ 8141923 w 12093677"/>
              <a:gd name="connsiteY5478" fmla="*/ 2131946 h 6774426"/>
              <a:gd name="connsiteX5479" fmla="*/ 8107111 w 12093677"/>
              <a:gd name="connsiteY5479" fmla="*/ 2097127 h 6774426"/>
              <a:gd name="connsiteX5480" fmla="*/ 8192003 w 12093677"/>
              <a:gd name="connsiteY5480" fmla="*/ 2097127 h 6774426"/>
              <a:gd name="connsiteX5481" fmla="*/ 8157178 w 12093677"/>
              <a:gd name="connsiteY5481" fmla="*/ 2131946 h 6774426"/>
              <a:gd name="connsiteX5482" fmla="*/ 8192003 w 12093677"/>
              <a:gd name="connsiteY5482" fmla="*/ 2166765 h 6774426"/>
              <a:gd name="connsiteX5483" fmla="*/ 8226815 w 12093677"/>
              <a:gd name="connsiteY5483" fmla="*/ 2131946 h 6774426"/>
              <a:gd name="connsiteX5484" fmla="*/ 8192003 w 12093677"/>
              <a:gd name="connsiteY5484" fmla="*/ 2097127 h 6774426"/>
              <a:gd name="connsiteX5485" fmla="*/ 8276895 w 12093677"/>
              <a:gd name="connsiteY5485" fmla="*/ 2097127 h 6774426"/>
              <a:gd name="connsiteX5486" fmla="*/ 8242070 w 12093677"/>
              <a:gd name="connsiteY5486" fmla="*/ 2131946 h 6774426"/>
              <a:gd name="connsiteX5487" fmla="*/ 8276895 w 12093677"/>
              <a:gd name="connsiteY5487" fmla="*/ 2166765 h 6774426"/>
              <a:gd name="connsiteX5488" fmla="*/ 8311708 w 12093677"/>
              <a:gd name="connsiteY5488" fmla="*/ 2131946 h 6774426"/>
              <a:gd name="connsiteX5489" fmla="*/ 8276895 w 12093677"/>
              <a:gd name="connsiteY5489" fmla="*/ 2097127 h 6774426"/>
              <a:gd name="connsiteX5490" fmla="*/ 8361789 w 12093677"/>
              <a:gd name="connsiteY5490" fmla="*/ 2097127 h 6774426"/>
              <a:gd name="connsiteX5491" fmla="*/ 8326963 w 12093677"/>
              <a:gd name="connsiteY5491" fmla="*/ 2131946 h 6774426"/>
              <a:gd name="connsiteX5492" fmla="*/ 8361789 w 12093677"/>
              <a:gd name="connsiteY5492" fmla="*/ 2166765 h 6774426"/>
              <a:gd name="connsiteX5493" fmla="*/ 8396601 w 12093677"/>
              <a:gd name="connsiteY5493" fmla="*/ 2131946 h 6774426"/>
              <a:gd name="connsiteX5494" fmla="*/ 8361789 w 12093677"/>
              <a:gd name="connsiteY5494" fmla="*/ 2097127 h 6774426"/>
              <a:gd name="connsiteX5495" fmla="*/ 8446681 w 12093677"/>
              <a:gd name="connsiteY5495" fmla="*/ 2097127 h 6774426"/>
              <a:gd name="connsiteX5496" fmla="*/ 8411856 w 12093677"/>
              <a:gd name="connsiteY5496" fmla="*/ 2131946 h 6774426"/>
              <a:gd name="connsiteX5497" fmla="*/ 8446681 w 12093677"/>
              <a:gd name="connsiteY5497" fmla="*/ 2166765 h 6774426"/>
              <a:gd name="connsiteX5498" fmla="*/ 8481493 w 12093677"/>
              <a:gd name="connsiteY5498" fmla="*/ 2131946 h 6774426"/>
              <a:gd name="connsiteX5499" fmla="*/ 8446681 w 12093677"/>
              <a:gd name="connsiteY5499" fmla="*/ 2097127 h 6774426"/>
              <a:gd name="connsiteX5500" fmla="*/ 8531573 w 12093677"/>
              <a:gd name="connsiteY5500" fmla="*/ 2097127 h 6774426"/>
              <a:gd name="connsiteX5501" fmla="*/ 8496748 w 12093677"/>
              <a:gd name="connsiteY5501" fmla="*/ 2131946 h 6774426"/>
              <a:gd name="connsiteX5502" fmla="*/ 8531573 w 12093677"/>
              <a:gd name="connsiteY5502" fmla="*/ 2166765 h 6774426"/>
              <a:gd name="connsiteX5503" fmla="*/ 8566385 w 12093677"/>
              <a:gd name="connsiteY5503" fmla="*/ 2131946 h 6774426"/>
              <a:gd name="connsiteX5504" fmla="*/ 8531573 w 12093677"/>
              <a:gd name="connsiteY5504" fmla="*/ 2097127 h 6774426"/>
              <a:gd name="connsiteX5505" fmla="*/ 8616465 w 12093677"/>
              <a:gd name="connsiteY5505" fmla="*/ 2097127 h 6774426"/>
              <a:gd name="connsiteX5506" fmla="*/ 8581640 w 12093677"/>
              <a:gd name="connsiteY5506" fmla="*/ 2131946 h 6774426"/>
              <a:gd name="connsiteX5507" fmla="*/ 8616465 w 12093677"/>
              <a:gd name="connsiteY5507" fmla="*/ 2166765 h 6774426"/>
              <a:gd name="connsiteX5508" fmla="*/ 8651278 w 12093677"/>
              <a:gd name="connsiteY5508" fmla="*/ 2131946 h 6774426"/>
              <a:gd name="connsiteX5509" fmla="*/ 8616465 w 12093677"/>
              <a:gd name="connsiteY5509" fmla="*/ 2097127 h 6774426"/>
              <a:gd name="connsiteX5510" fmla="*/ 8786251 w 12093677"/>
              <a:gd name="connsiteY5510" fmla="*/ 2097127 h 6774426"/>
              <a:gd name="connsiteX5511" fmla="*/ 8751426 w 12093677"/>
              <a:gd name="connsiteY5511" fmla="*/ 2131946 h 6774426"/>
              <a:gd name="connsiteX5512" fmla="*/ 8786251 w 12093677"/>
              <a:gd name="connsiteY5512" fmla="*/ 2166765 h 6774426"/>
              <a:gd name="connsiteX5513" fmla="*/ 8821063 w 12093677"/>
              <a:gd name="connsiteY5513" fmla="*/ 2131946 h 6774426"/>
              <a:gd name="connsiteX5514" fmla="*/ 8786251 w 12093677"/>
              <a:gd name="connsiteY5514" fmla="*/ 2097127 h 6774426"/>
              <a:gd name="connsiteX5515" fmla="*/ 8871143 w 12093677"/>
              <a:gd name="connsiteY5515" fmla="*/ 2097127 h 6774426"/>
              <a:gd name="connsiteX5516" fmla="*/ 8836318 w 12093677"/>
              <a:gd name="connsiteY5516" fmla="*/ 2131946 h 6774426"/>
              <a:gd name="connsiteX5517" fmla="*/ 8871143 w 12093677"/>
              <a:gd name="connsiteY5517" fmla="*/ 2166765 h 6774426"/>
              <a:gd name="connsiteX5518" fmla="*/ 8905955 w 12093677"/>
              <a:gd name="connsiteY5518" fmla="*/ 2131946 h 6774426"/>
              <a:gd name="connsiteX5519" fmla="*/ 8871143 w 12093677"/>
              <a:gd name="connsiteY5519" fmla="*/ 2097127 h 6774426"/>
              <a:gd name="connsiteX5520" fmla="*/ 8956035 w 12093677"/>
              <a:gd name="connsiteY5520" fmla="*/ 2097127 h 6774426"/>
              <a:gd name="connsiteX5521" fmla="*/ 8921210 w 12093677"/>
              <a:gd name="connsiteY5521" fmla="*/ 2131946 h 6774426"/>
              <a:gd name="connsiteX5522" fmla="*/ 8956035 w 12093677"/>
              <a:gd name="connsiteY5522" fmla="*/ 2166765 h 6774426"/>
              <a:gd name="connsiteX5523" fmla="*/ 8990848 w 12093677"/>
              <a:gd name="connsiteY5523" fmla="*/ 2131946 h 6774426"/>
              <a:gd name="connsiteX5524" fmla="*/ 8956035 w 12093677"/>
              <a:gd name="connsiteY5524" fmla="*/ 2097127 h 6774426"/>
              <a:gd name="connsiteX5525" fmla="*/ 9040928 w 12093677"/>
              <a:gd name="connsiteY5525" fmla="*/ 2097127 h 6774426"/>
              <a:gd name="connsiteX5526" fmla="*/ 9006102 w 12093677"/>
              <a:gd name="connsiteY5526" fmla="*/ 2131946 h 6774426"/>
              <a:gd name="connsiteX5527" fmla="*/ 9040928 w 12093677"/>
              <a:gd name="connsiteY5527" fmla="*/ 2166765 h 6774426"/>
              <a:gd name="connsiteX5528" fmla="*/ 9075740 w 12093677"/>
              <a:gd name="connsiteY5528" fmla="*/ 2131946 h 6774426"/>
              <a:gd name="connsiteX5529" fmla="*/ 9040928 w 12093677"/>
              <a:gd name="connsiteY5529" fmla="*/ 2097127 h 6774426"/>
              <a:gd name="connsiteX5530" fmla="*/ 9125821 w 12093677"/>
              <a:gd name="connsiteY5530" fmla="*/ 2097127 h 6774426"/>
              <a:gd name="connsiteX5531" fmla="*/ 9090996 w 12093677"/>
              <a:gd name="connsiteY5531" fmla="*/ 2131946 h 6774426"/>
              <a:gd name="connsiteX5532" fmla="*/ 9125821 w 12093677"/>
              <a:gd name="connsiteY5532" fmla="*/ 2166765 h 6774426"/>
              <a:gd name="connsiteX5533" fmla="*/ 9160633 w 12093677"/>
              <a:gd name="connsiteY5533" fmla="*/ 2131946 h 6774426"/>
              <a:gd name="connsiteX5534" fmla="*/ 9125821 w 12093677"/>
              <a:gd name="connsiteY5534" fmla="*/ 2097127 h 6774426"/>
              <a:gd name="connsiteX5535" fmla="*/ 9210713 w 12093677"/>
              <a:gd name="connsiteY5535" fmla="*/ 2097127 h 6774426"/>
              <a:gd name="connsiteX5536" fmla="*/ 9175888 w 12093677"/>
              <a:gd name="connsiteY5536" fmla="*/ 2131946 h 6774426"/>
              <a:gd name="connsiteX5537" fmla="*/ 9210713 w 12093677"/>
              <a:gd name="connsiteY5537" fmla="*/ 2166765 h 6774426"/>
              <a:gd name="connsiteX5538" fmla="*/ 9245525 w 12093677"/>
              <a:gd name="connsiteY5538" fmla="*/ 2131946 h 6774426"/>
              <a:gd name="connsiteX5539" fmla="*/ 9210713 w 12093677"/>
              <a:gd name="connsiteY5539" fmla="*/ 2097127 h 6774426"/>
              <a:gd name="connsiteX5540" fmla="*/ 9295605 w 12093677"/>
              <a:gd name="connsiteY5540" fmla="*/ 2097127 h 6774426"/>
              <a:gd name="connsiteX5541" fmla="*/ 9260780 w 12093677"/>
              <a:gd name="connsiteY5541" fmla="*/ 2131946 h 6774426"/>
              <a:gd name="connsiteX5542" fmla="*/ 9295605 w 12093677"/>
              <a:gd name="connsiteY5542" fmla="*/ 2166765 h 6774426"/>
              <a:gd name="connsiteX5543" fmla="*/ 9330418 w 12093677"/>
              <a:gd name="connsiteY5543" fmla="*/ 2131946 h 6774426"/>
              <a:gd name="connsiteX5544" fmla="*/ 9295605 w 12093677"/>
              <a:gd name="connsiteY5544" fmla="*/ 2097127 h 6774426"/>
              <a:gd name="connsiteX5545" fmla="*/ 9380498 w 12093677"/>
              <a:gd name="connsiteY5545" fmla="*/ 2097127 h 6774426"/>
              <a:gd name="connsiteX5546" fmla="*/ 9345672 w 12093677"/>
              <a:gd name="connsiteY5546" fmla="*/ 2131946 h 6774426"/>
              <a:gd name="connsiteX5547" fmla="*/ 9380498 w 12093677"/>
              <a:gd name="connsiteY5547" fmla="*/ 2166765 h 6774426"/>
              <a:gd name="connsiteX5548" fmla="*/ 9415310 w 12093677"/>
              <a:gd name="connsiteY5548" fmla="*/ 2131946 h 6774426"/>
              <a:gd name="connsiteX5549" fmla="*/ 9380498 w 12093677"/>
              <a:gd name="connsiteY5549" fmla="*/ 2097127 h 6774426"/>
              <a:gd name="connsiteX5550" fmla="*/ 9465391 w 12093677"/>
              <a:gd name="connsiteY5550" fmla="*/ 2097127 h 6774426"/>
              <a:gd name="connsiteX5551" fmla="*/ 9430566 w 12093677"/>
              <a:gd name="connsiteY5551" fmla="*/ 2131946 h 6774426"/>
              <a:gd name="connsiteX5552" fmla="*/ 9465391 w 12093677"/>
              <a:gd name="connsiteY5552" fmla="*/ 2166765 h 6774426"/>
              <a:gd name="connsiteX5553" fmla="*/ 9500203 w 12093677"/>
              <a:gd name="connsiteY5553" fmla="*/ 2131946 h 6774426"/>
              <a:gd name="connsiteX5554" fmla="*/ 9465391 w 12093677"/>
              <a:gd name="connsiteY5554" fmla="*/ 2097127 h 6774426"/>
              <a:gd name="connsiteX5555" fmla="*/ 9550283 w 12093677"/>
              <a:gd name="connsiteY5555" fmla="*/ 2097127 h 6774426"/>
              <a:gd name="connsiteX5556" fmla="*/ 9515458 w 12093677"/>
              <a:gd name="connsiteY5556" fmla="*/ 2131946 h 6774426"/>
              <a:gd name="connsiteX5557" fmla="*/ 9550283 w 12093677"/>
              <a:gd name="connsiteY5557" fmla="*/ 2166765 h 6774426"/>
              <a:gd name="connsiteX5558" fmla="*/ 9585095 w 12093677"/>
              <a:gd name="connsiteY5558" fmla="*/ 2131946 h 6774426"/>
              <a:gd name="connsiteX5559" fmla="*/ 9550283 w 12093677"/>
              <a:gd name="connsiteY5559" fmla="*/ 2097127 h 6774426"/>
              <a:gd name="connsiteX5560" fmla="*/ 9635175 w 12093677"/>
              <a:gd name="connsiteY5560" fmla="*/ 2097127 h 6774426"/>
              <a:gd name="connsiteX5561" fmla="*/ 9600350 w 12093677"/>
              <a:gd name="connsiteY5561" fmla="*/ 2131946 h 6774426"/>
              <a:gd name="connsiteX5562" fmla="*/ 9635175 w 12093677"/>
              <a:gd name="connsiteY5562" fmla="*/ 2166765 h 6774426"/>
              <a:gd name="connsiteX5563" fmla="*/ 9669988 w 12093677"/>
              <a:gd name="connsiteY5563" fmla="*/ 2131946 h 6774426"/>
              <a:gd name="connsiteX5564" fmla="*/ 9635175 w 12093677"/>
              <a:gd name="connsiteY5564" fmla="*/ 2097127 h 6774426"/>
              <a:gd name="connsiteX5565" fmla="*/ 9720068 w 12093677"/>
              <a:gd name="connsiteY5565" fmla="*/ 2097127 h 6774426"/>
              <a:gd name="connsiteX5566" fmla="*/ 9685242 w 12093677"/>
              <a:gd name="connsiteY5566" fmla="*/ 2131946 h 6774426"/>
              <a:gd name="connsiteX5567" fmla="*/ 9720068 w 12093677"/>
              <a:gd name="connsiteY5567" fmla="*/ 2166765 h 6774426"/>
              <a:gd name="connsiteX5568" fmla="*/ 9754880 w 12093677"/>
              <a:gd name="connsiteY5568" fmla="*/ 2131946 h 6774426"/>
              <a:gd name="connsiteX5569" fmla="*/ 9720068 w 12093677"/>
              <a:gd name="connsiteY5569" fmla="*/ 2097127 h 6774426"/>
              <a:gd name="connsiteX5570" fmla="*/ 9804961 w 12093677"/>
              <a:gd name="connsiteY5570" fmla="*/ 2097127 h 6774426"/>
              <a:gd name="connsiteX5571" fmla="*/ 9770136 w 12093677"/>
              <a:gd name="connsiteY5571" fmla="*/ 2131946 h 6774426"/>
              <a:gd name="connsiteX5572" fmla="*/ 9804961 w 12093677"/>
              <a:gd name="connsiteY5572" fmla="*/ 2166765 h 6774426"/>
              <a:gd name="connsiteX5573" fmla="*/ 9839773 w 12093677"/>
              <a:gd name="connsiteY5573" fmla="*/ 2131946 h 6774426"/>
              <a:gd name="connsiteX5574" fmla="*/ 9804961 w 12093677"/>
              <a:gd name="connsiteY5574" fmla="*/ 2097127 h 6774426"/>
              <a:gd name="connsiteX5575" fmla="*/ 9889853 w 12093677"/>
              <a:gd name="connsiteY5575" fmla="*/ 2097127 h 6774426"/>
              <a:gd name="connsiteX5576" fmla="*/ 9855028 w 12093677"/>
              <a:gd name="connsiteY5576" fmla="*/ 2131946 h 6774426"/>
              <a:gd name="connsiteX5577" fmla="*/ 9889853 w 12093677"/>
              <a:gd name="connsiteY5577" fmla="*/ 2166765 h 6774426"/>
              <a:gd name="connsiteX5578" fmla="*/ 9924665 w 12093677"/>
              <a:gd name="connsiteY5578" fmla="*/ 2131946 h 6774426"/>
              <a:gd name="connsiteX5579" fmla="*/ 9889853 w 12093677"/>
              <a:gd name="connsiteY5579" fmla="*/ 2097127 h 6774426"/>
              <a:gd name="connsiteX5580" fmla="*/ 10314315 w 12093677"/>
              <a:gd name="connsiteY5580" fmla="*/ 2097127 h 6774426"/>
              <a:gd name="connsiteX5581" fmla="*/ 10279490 w 12093677"/>
              <a:gd name="connsiteY5581" fmla="*/ 2131946 h 6774426"/>
              <a:gd name="connsiteX5582" fmla="*/ 10314315 w 12093677"/>
              <a:gd name="connsiteY5582" fmla="*/ 2166765 h 6774426"/>
              <a:gd name="connsiteX5583" fmla="*/ 10349128 w 12093677"/>
              <a:gd name="connsiteY5583" fmla="*/ 2131946 h 6774426"/>
              <a:gd name="connsiteX5584" fmla="*/ 10314315 w 12093677"/>
              <a:gd name="connsiteY5584" fmla="*/ 2097127 h 6774426"/>
              <a:gd name="connsiteX5585" fmla="*/ 2164611 w 12093677"/>
              <a:gd name="connsiteY5585" fmla="*/ 2181987 h 6774426"/>
              <a:gd name="connsiteX5586" fmla="*/ 2129792 w 12093677"/>
              <a:gd name="connsiteY5586" fmla="*/ 2216806 h 6774426"/>
              <a:gd name="connsiteX5587" fmla="*/ 2164611 w 12093677"/>
              <a:gd name="connsiteY5587" fmla="*/ 2251624 h 6774426"/>
              <a:gd name="connsiteX5588" fmla="*/ 2199430 w 12093677"/>
              <a:gd name="connsiteY5588" fmla="*/ 2216806 h 6774426"/>
              <a:gd name="connsiteX5589" fmla="*/ 2164611 w 12093677"/>
              <a:gd name="connsiteY5589" fmla="*/ 2181987 h 6774426"/>
              <a:gd name="connsiteX5590" fmla="*/ 2249497 w 12093677"/>
              <a:gd name="connsiteY5590" fmla="*/ 2181987 h 6774426"/>
              <a:gd name="connsiteX5591" fmla="*/ 2214678 w 12093677"/>
              <a:gd name="connsiteY5591" fmla="*/ 2216806 h 6774426"/>
              <a:gd name="connsiteX5592" fmla="*/ 2249497 w 12093677"/>
              <a:gd name="connsiteY5592" fmla="*/ 2251624 h 6774426"/>
              <a:gd name="connsiteX5593" fmla="*/ 2284316 w 12093677"/>
              <a:gd name="connsiteY5593" fmla="*/ 2216806 h 6774426"/>
              <a:gd name="connsiteX5594" fmla="*/ 2249497 w 12093677"/>
              <a:gd name="connsiteY5594" fmla="*/ 2181987 h 6774426"/>
              <a:gd name="connsiteX5595" fmla="*/ 2334389 w 12093677"/>
              <a:gd name="connsiteY5595" fmla="*/ 2181987 h 6774426"/>
              <a:gd name="connsiteX5596" fmla="*/ 2299570 w 12093677"/>
              <a:gd name="connsiteY5596" fmla="*/ 2216806 h 6774426"/>
              <a:gd name="connsiteX5597" fmla="*/ 2334389 w 12093677"/>
              <a:gd name="connsiteY5597" fmla="*/ 2251624 h 6774426"/>
              <a:gd name="connsiteX5598" fmla="*/ 2369208 w 12093677"/>
              <a:gd name="connsiteY5598" fmla="*/ 2216806 h 6774426"/>
              <a:gd name="connsiteX5599" fmla="*/ 2334389 w 12093677"/>
              <a:gd name="connsiteY5599" fmla="*/ 2181987 h 6774426"/>
              <a:gd name="connsiteX5600" fmla="*/ 2419282 w 12093677"/>
              <a:gd name="connsiteY5600" fmla="*/ 2181987 h 6774426"/>
              <a:gd name="connsiteX5601" fmla="*/ 2384463 w 12093677"/>
              <a:gd name="connsiteY5601" fmla="*/ 2216806 h 6774426"/>
              <a:gd name="connsiteX5602" fmla="*/ 2419282 w 12093677"/>
              <a:gd name="connsiteY5602" fmla="*/ 2251624 h 6774426"/>
              <a:gd name="connsiteX5603" fmla="*/ 2454100 w 12093677"/>
              <a:gd name="connsiteY5603" fmla="*/ 2216806 h 6774426"/>
              <a:gd name="connsiteX5604" fmla="*/ 2419282 w 12093677"/>
              <a:gd name="connsiteY5604" fmla="*/ 2181987 h 6774426"/>
              <a:gd name="connsiteX5605" fmla="*/ 2504174 w 12093677"/>
              <a:gd name="connsiteY5605" fmla="*/ 2181987 h 6774426"/>
              <a:gd name="connsiteX5606" fmla="*/ 2469355 w 12093677"/>
              <a:gd name="connsiteY5606" fmla="*/ 2216806 h 6774426"/>
              <a:gd name="connsiteX5607" fmla="*/ 2504174 w 12093677"/>
              <a:gd name="connsiteY5607" fmla="*/ 2251624 h 6774426"/>
              <a:gd name="connsiteX5608" fmla="*/ 2538993 w 12093677"/>
              <a:gd name="connsiteY5608" fmla="*/ 2216806 h 6774426"/>
              <a:gd name="connsiteX5609" fmla="*/ 2504174 w 12093677"/>
              <a:gd name="connsiteY5609" fmla="*/ 2181987 h 6774426"/>
              <a:gd name="connsiteX5610" fmla="*/ 2589067 w 12093677"/>
              <a:gd name="connsiteY5610" fmla="*/ 2181987 h 6774426"/>
              <a:gd name="connsiteX5611" fmla="*/ 2554248 w 12093677"/>
              <a:gd name="connsiteY5611" fmla="*/ 2216806 h 6774426"/>
              <a:gd name="connsiteX5612" fmla="*/ 2589067 w 12093677"/>
              <a:gd name="connsiteY5612" fmla="*/ 2251624 h 6774426"/>
              <a:gd name="connsiteX5613" fmla="*/ 2623886 w 12093677"/>
              <a:gd name="connsiteY5613" fmla="*/ 2216806 h 6774426"/>
              <a:gd name="connsiteX5614" fmla="*/ 2589067 w 12093677"/>
              <a:gd name="connsiteY5614" fmla="*/ 2181987 h 6774426"/>
              <a:gd name="connsiteX5615" fmla="*/ 2673959 w 12093677"/>
              <a:gd name="connsiteY5615" fmla="*/ 2181987 h 6774426"/>
              <a:gd name="connsiteX5616" fmla="*/ 2639140 w 12093677"/>
              <a:gd name="connsiteY5616" fmla="*/ 2216806 h 6774426"/>
              <a:gd name="connsiteX5617" fmla="*/ 2673959 w 12093677"/>
              <a:gd name="connsiteY5617" fmla="*/ 2251624 h 6774426"/>
              <a:gd name="connsiteX5618" fmla="*/ 2708778 w 12093677"/>
              <a:gd name="connsiteY5618" fmla="*/ 2216806 h 6774426"/>
              <a:gd name="connsiteX5619" fmla="*/ 2673959 w 12093677"/>
              <a:gd name="connsiteY5619" fmla="*/ 2181987 h 6774426"/>
              <a:gd name="connsiteX5620" fmla="*/ 2758852 w 12093677"/>
              <a:gd name="connsiteY5620" fmla="*/ 2181987 h 6774426"/>
              <a:gd name="connsiteX5621" fmla="*/ 2724033 w 12093677"/>
              <a:gd name="connsiteY5621" fmla="*/ 2216806 h 6774426"/>
              <a:gd name="connsiteX5622" fmla="*/ 2758852 w 12093677"/>
              <a:gd name="connsiteY5622" fmla="*/ 2251624 h 6774426"/>
              <a:gd name="connsiteX5623" fmla="*/ 2793670 w 12093677"/>
              <a:gd name="connsiteY5623" fmla="*/ 2216806 h 6774426"/>
              <a:gd name="connsiteX5624" fmla="*/ 2758852 w 12093677"/>
              <a:gd name="connsiteY5624" fmla="*/ 2181987 h 6774426"/>
              <a:gd name="connsiteX5625" fmla="*/ 2843744 w 12093677"/>
              <a:gd name="connsiteY5625" fmla="*/ 2181987 h 6774426"/>
              <a:gd name="connsiteX5626" fmla="*/ 2808925 w 12093677"/>
              <a:gd name="connsiteY5626" fmla="*/ 2216806 h 6774426"/>
              <a:gd name="connsiteX5627" fmla="*/ 2843744 w 12093677"/>
              <a:gd name="connsiteY5627" fmla="*/ 2251624 h 6774426"/>
              <a:gd name="connsiteX5628" fmla="*/ 2878563 w 12093677"/>
              <a:gd name="connsiteY5628" fmla="*/ 2216806 h 6774426"/>
              <a:gd name="connsiteX5629" fmla="*/ 2843744 w 12093677"/>
              <a:gd name="connsiteY5629" fmla="*/ 2181987 h 6774426"/>
              <a:gd name="connsiteX5630" fmla="*/ 2928636 w 12093677"/>
              <a:gd name="connsiteY5630" fmla="*/ 2181987 h 6774426"/>
              <a:gd name="connsiteX5631" fmla="*/ 2893817 w 12093677"/>
              <a:gd name="connsiteY5631" fmla="*/ 2216806 h 6774426"/>
              <a:gd name="connsiteX5632" fmla="*/ 2928636 w 12093677"/>
              <a:gd name="connsiteY5632" fmla="*/ 2251624 h 6774426"/>
              <a:gd name="connsiteX5633" fmla="*/ 2963455 w 12093677"/>
              <a:gd name="connsiteY5633" fmla="*/ 2216806 h 6774426"/>
              <a:gd name="connsiteX5634" fmla="*/ 2928636 w 12093677"/>
              <a:gd name="connsiteY5634" fmla="*/ 2181987 h 6774426"/>
              <a:gd name="connsiteX5635" fmla="*/ 3098422 w 12093677"/>
              <a:gd name="connsiteY5635" fmla="*/ 2181987 h 6774426"/>
              <a:gd name="connsiteX5636" fmla="*/ 3063603 w 12093677"/>
              <a:gd name="connsiteY5636" fmla="*/ 2216806 h 6774426"/>
              <a:gd name="connsiteX5637" fmla="*/ 3098422 w 12093677"/>
              <a:gd name="connsiteY5637" fmla="*/ 2251624 h 6774426"/>
              <a:gd name="connsiteX5638" fmla="*/ 3133240 w 12093677"/>
              <a:gd name="connsiteY5638" fmla="*/ 2216806 h 6774426"/>
              <a:gd name="connsiteX5639" fmla="*/ 3098422 w 12093677"/>
              <a:gd name="connsiteY5639" fmla="*/ 2181987 h 6774426"/>
              <a:gd name="connsiteX5640" fmla="*/ 3268206 w 12093677"/>
              <a:gd name="connsiteY5640" fmla="*/ 2181987 h 6774426"/>
              <a:gd name="connsiteX5641" fmla="*/ 3233387 w 12093677"/>
              <a:gd name="connsiteY5641" fmla="*/ 2216806 h 6774426"/>
              <a:gd name="connsiteX5642" fmla="*/ 3268206 w 12093677"/>
              <a:gd name="connsiteY5642" fmla="*/ 2251624 h 6774426"/>
              <a:gd name="connsiteX5643" fmla="*/ 3303025 w 12093677"/>
              <a:gd name="connsiteY5643" fmla="*/ 2216806 h 6774426"/>
              <a:gd name="connsiteX5644" fmla="*/ 3268206 w 12093677"/>
              <a:gd name="connsiteY5644" fmla="*/ 2181987 h 6774426"/>
              <a:gd name="connsiteX5645" fmla="*/ 3353099 w 12093677"/>
              <a:gd name="connsiteY5645" fmla="*/ 2181987 h 6774426"/>
              <a:gd name="connsiteX5646" fmla="*/ 3318280 w 12093677"/>
              <a:gd name="connsiteY5646" fmla="*/ 2216806 h 6774426"/>
              <a:gd name="connsiteX5647" fmla="*/ 3353099 w 12093677"/>
              <a:gd name="connsiteY5647" fmla="*/ 2251624 h 6774426"/>
              <a:gd name="connsiteX5648" fmla="*/ 3387918 w 12093677"/>
              <a:gd name="connsiteY5648" fmla="*/ 2216806 h 6774426"/>
              <a:gd name="connsiteX5649" fmla="*/ 3353099 w 12093677"/>
              <a:gd name="connsiteY5649" fmla="*/ 2181987 h 6774426"/>
              <a:gd name="connsiteX5650" fmla="*/ 3437992 w 12093677"/>
              <a:gd name="connsiteY5650" fmla="*/ 2181987 h 6774426"/>
              <a:gd name="connsiteX5651" fmla="*/ 3403173 w 12093677"/>
              <a:gd name="connsiteY5651" fmla="*/ 2216806 h 6774426"/>
              <a:gd name="connsiteX5652" fmla="*/ 3437992 w 12093677"/>
              <a:gd name="connsiteY5652" fmla="*/ 2251624 h 6774426"/>
              <a:gd name="connsiteX5653" fmla="*/ 3472810 w 12093677"/>
              <a:gd name="connsiteY5653" fmla="*/ 2216806 h 6774426"/>
              <a:gd name="connsiteX5654" fmla="*/ 3437992 w 12093677"/>
              <a:gd name="connsiteY5654" fmla="*/ 2181987 h 6774426"/>
              <a:gd name="connsiteX5655" fmla="*/ 3692669 w 12093677"/>
              <a:gd name="connsiteY5655" fmla="*/ 2181987 h 6774426"/>
              <a:gd name="connsiteX5656" fmla="*/ 3657850 w 12093677"/>
              <a:gd name="connsiteY5656" fmla="*/ 2216806 h 6774426"/>
              <a:gd name="connsiteX5657" fmla="*/ 3692669 w 12093677"/>
              <a:gd name="connsiteY5657" fmla="*/ 2251624 h 6774426"/>
              <a:gd name="connsiteX5658" fmla="*/ 3727488 w 12093677"/>
              <a:gd name="connsiteY5658" fmla="*/ 2216806 h 6774426"/>
              <a:gd name="connsiteX5659" fmla="*/ 3692669 w 12093677"/>
              <a:gd name="connsiteY5659" fmla="*/ 2181987 h 6774426"/>
              <a:gd name="connsiteX5660" fmla="*/ 3777562 w 12093677"/>
              <a:gd name="connsiteY5660" fmla="*/ 2181987 h 6774426"/>
              <a:gd name="connsiteX5661" fmla="*/ 3742743 w 12093677"/>
              <a:gd name="connsiteY5661" fmla="*/ 2216806 h 6774426"/>
              <a:gd name="connsiteX5662" fmla="*/ 3777562 w 12093677"/>
              <a:gd name="connsiteY5662" fmla="*/ 2251624 h 6774426"/>
              <a:gd name="connsiteX5663" fmla="*/ 3812380 w 12093677"/>
              <a:gd name="connsiteY5663" fmla="*/ 2216806 h 6774426"/>
              <a:gd name="connsiteX5664" fmla="*/ 3777562 w 12093677"/>
              <a:gd name="connsiteY5664" fmla="*/ 2181987 h 6774426"/>
              <a:gd name="connsiteX5665" fmla="*/ 3862454 w 12093677"/>
              <a:gd name="connsiteY5665" fmla="*/ 2181987 h 6774426"/>
              <a:gd name="connsiteX5666" fmla="*/ 3827635 w 12093677"/>
              <a:gd name="connsiteY5666" fmla="*/ 2216806 h 6774426"/>
              <a:gd name="connsiteX5667" fmla="*/ 3862454 w 12093677"/>
              <a:gd name="connsiteY5667" fmla="*/ 2251624 h 6774426"/>
              <a:gd name="connsiteX5668" fmla="*/ 3897273 w 12093677"/>
              <a:gd name="connsiteY5668" fmla="*/ 2216806 h 6774426"/>
              <a:gd name="connsiteX5669" fmla="*/ 3862454 w 12093677"/>
              <a:gd name="connsiteY5669" fmla="*/ 2181987 h 6774426"/>
              <a:gd name="connsiteX5670" fmla="*/ 3947353 w 12093677"/>
              <a:gd name="connsiteY5670" fmla="*/ 2181987 h 6774426"/>
              <a:gd name="connsiteX5671" fmla="*/ 3912534 w 12093677"/>
              <a:gd name="connsiteY5671" fmla="*/ 2216806 h 6774426"/>
              <a:gd name="connsiteX5672" fmla="*/ 3947353 w 12093677"/>
              <a:gd name="connsiteY5672" fmla="*/ 2251624 h 6774426"/>
              <a:gd name="connsiteX5673" fmla="*/ 3982172 w 12093677"/>
              <a:gd name="connsiteY5673" fmla="*/ 2216806 h 6774426"/>
              <a:gd name="connsiteX5674" fmla="*/ 3947353 w 12093677"/>
              <a:gd name="connsiteY5674" fmla="*/ 2181987 h 6774426"/>
              <a:gd name="connsiteX5675" fmla="*/ 4032245 w 12093677"/>
              <a:gd name="connsiteY5675" fmla="*/ 2181987 h 6774426"/>
              <a:gd name="connsiteX5676" fmla="*/ 3997427 w 12093677"/>
              <a:gd name="connsiteY5676" fmla="*/ 2216806 h 6774426"/>
              <a:gd name="connsiteX5677" fmla="*/ 4032245 w 12093677"/>
              <a:gd name="connsiteY5677" fmla="*/ 2251624 h 6774426"/>
              <a:gd name="connsiteX5678" fmla="*/ 4067064 w 12093677"/>
              <a:gd name="connsiteY5678" fmla="*/ 2216806 h 6774426"/>
              <a:gd name="connsiteX5679" fmla="*/ 4032245 w 12093677"/>
              <a:gd name="connsiteY5679" fmla="*/ 2181987 h 6774426"/>
              <a:gd name="connsiteX5680" fmla="*/ 5645202 w 12093677"/>
              <a:gd name="connsiteY5680" fmla="*/ 2181987 h 6774426"/>
              <a:gd name="connsiteX5681" fmla="*/ 5610383 w 12093677"/>
              <a:gd name="connsiteY5681" fmla="*/ 2216806 h 6774426"/>
              <a:gd name="connsiteX5682" fmla="*/ 5645202 w 12093677"/>
              <a:gd name="connsiteY5682" fmla="*/ 2251624 h 6774426"/>
              <a:gd name="connsiteX5683" fmla="*/ 5680021 w 12093677"/>
              <a:gd name="connsiteY5683" fmla="*/ 2216806 h 6774426"/>
              <a:gd name="connsiteX5684" fmla="*/ 5645202 w 12093677"/>
              <a:gd name="connsiteY5684" fmla="*/ 2181987 h 6774426"/>
              <a:gd name="connsiteX5685" fmla="*/ 6154557 w 12093677"/>
              <a:gd name="connsiteY5685" fmla="*/ 2181987 h 6774426"/>
              <a:gd name="connsiteX5686" fmla="*/ 6119732 w 12093677"/>
              <a:gd name="connsiteY5686" fmla="*/ 2216806 h 6774426"/>
              <a:gd name="connsiteX5687" fmla="*/ 6154557 w 12093677"/>
              <a:gd name="connsiteY5687" fmla="*/ 2251624 h 6774426"/>
              <a:gd name="connsiteX5688" fmla="*/ 6189369 w 12093677"/>
              <a:gd name="connsiteY5688" fmla="*/ 2216806 h 6774426"/>
              <a:gd name="connsiteX5689" fmla="*/ 6154557 w 12093677"/>
              <a:gd name="connsiteY5689" fmla="*/ 2181987 h 6774426"/>
              <a:gd name="connsiteX5690" fmla="*/ 6409235 w 12093677"/>
              <a:gd name="connsiteY5690" fmla="*/ 2181987 h 6774426"/>
              <a:gd name="connsiteX5691" fmla="*/ 6374409 w 12093677"/>
              <a:gd name="connsiteY5691" fmla="*/ 2216806 h 6774426"/>
              <a:gd name="connsiteX5692" fmla="*/ 6409235 w 12093677"/>
              <a:gd name="connsiteY5692" fmla="*/ 2251624 h 6774426"/>
              <a:gd name="connsiteX5693" fmla="*/ 6444047 w 12093677"/>
              <a:gd name="connsiteY5693" fmla="*/ 2216806 h 6774426"/>
              <a:gd name="connsiteX5694" fmla="*/ 6409235 w 12093677"/>
              <a:gd name="connsiteY5694" fmla="*/ 2181987 h 6774426"/>
              <a:gd name="connsiteX5695" fmla="*/ 6494127 w 12093677"/>
              <a:gd name="connsiteY5695" fmla="*/ 2181987 h 6774426"/>
              <a:gd name="connsiteX5696" fmla="*/ 6459302 w 12093677"/>
              <a:gd name="connsiteY5696" fmla="*/ 2216806 h 6774426"/>
              <a:gd name="connsiteX5697" fmla="*/ 6494127 w 12093677"/>
              <a:gd name="connsiteY5697" fmla="*/ 2251624 h 6774426"/>
              <a:gd name="connsiteX5698" fmla="*/ 6528939 w 12093677"/>
              <a:gd name="connsiteY5698" fmla="*/ 2216806 h 6774426"/>
              <a:gd name="connsiteX5699" fmla="*/ 6494127 w 12093677"/>
              <a:gd name="connsiteY5699" fmla="*/ 2181987 h 6774426"/>
              <a:gd name="connsiteX5700" fmla="*/ 6579020 w 12093677"/>
              <a:gd name="connsiteY5700" fmla="*/ 2181987 h 6774426"/>
              <a:gd name="connsiteX5701" fmla="*/ 6544195 w 12093677"/>
              <a:gd name="connsiteY5701" fmla="*/ 2216806 h 6774426"/>
              <a:gd name="connsiteX5702" fmla="*/ 6579020 w 12093677"/>
              <a:gd name="connsiteY5702" fmla="*/ 2251624 h 6774426"/>
              <a:gd name="connsiteX5703" fmla="*/ 6613833 w 12093677"/>
              <a:gd name="connsiteY5703" fmla="*/ 2216806 h 6774426"/>
              <a:gd name="connsiteX5704" fmla="*/ 6579020 w 12093677"/>
              <a:gd name="connsiteY5704" fmla="*/ 2181987 h 6774426"/>
              <a:gd name="connsiteX5705" fmla="*/ 6663913 w 12093677"/>
              <a:gd name="connsiteY5705" fmla="*/ 2181987 h 6774426"/>
              <a:gd name="connsiteX5706" fmla="*/ 6629087 w 12093677"/>
              <a:gd name="connsiteY5706" fmla="*/ 2216806 h 6774426"/>
              <a:gd name="connsiteX5707" fmla="*/ 6663913 w 12093677"/>
              <a:gd name="connsiteY5707" fmla="*/ 2251624 h 6774426"/>
              <a:gd name="connsiteX5708" fmla="*/ 6698725 w 12093677"/>
              <a:gd name="connsiteY5708" fmla="*/ 2216806 h 6774426"/>
              <a:gd name="connsiteX5709" fmla="*/ 6663913 w 12093677"/>
              <a:gd name="connsiteY5709" fmla="*/ 2181987 h 6774426"/>
              <a:gd name="connsiteX5710" fmla="*/ 6748805 w 12093677"/>
              <a:gd name="connsiteY5710" fmla="*/ 2181987 h 6774426"/>
              <a:gd name="connsiteX5711" fmla="*/ 6713979 w 12093677"/>
              <a:gd name="connsiteY5711" fmla="*/ 2216806 h 6774426"/>
              <a:gd name="connsiteX5712" fmla="*/ 6748805 w 12093677"/>
              <a:gd name="connsiteY5712" fmla="*/ 2251624 h 6774426"/>
              <a:gd name="connsiteX5713" fmla="*/ 6783617 w 12093677"/>
              <a:gd name="connsiteY5713" fmla="*/ 2216806 h 6774426"/>
              <a:gd name="connsiteX5714" fmla="*/ 6748805 w 12093677"/>
              <a:gd name="connsiteY5714" fmla="*/ 2181987 h 6774426"/>
              <a:gd name="connsiteX5715" fmla="*/ 6833697 w 12093677"/>
              <a:gd name="connsiteY5715" fmla="*/ 2181987 h 6774426"/>
              <a:gd name="connsiteX5716" fmla="*/ 6798872 w 12093677"/>
              <a:gd name="connsiteY5716" fmla="*/ 2216806 h 6774426"/>
              <a:gd name="connsiteX5717" fmla="*/ 6833697 w 12093677"/>
              <a:gd name="connsiteY5717" fmla="*/ 2251624 h 6774426"/>
              <a:gd name="connsiteX5718" fmla="*/ 6868509 w 12093677"/>
              <a:gd name="connsiteY5718" fmla="*/ 2216806 h 6774426"/>
              <a:gd name="connsiteX5719" fmla="*/ 6833697 w 12093677"/>
              <a:gd name="connsiteY5719" fmla="*/ 2181987 h 6774426"/>
              <a:gd name="connsiteX5720" fmla="*/ 6918589 w 12093677"/>
              <a:gd name="connsiteY5720" fmla="*/ 2181987 h 6774426"/>
              <a:gd name="connsiteX5721" fmla="*/ 6883764 w 12093677"/>
              <a:gd name="connsiteY5721" fmla="*/ 2216806 h 6774426"/>
              <a:gd name="connsiteX5722" fmla="*/ 6918589 w 12093677"/>
              <a:gd name="connsiteY5722" fmla="*/ 2251624 h 6774426"/>
              <a:gd name="connsiteX5723" fmla="*/ 6953402 w 12093677"/>
              <a:gd name="connsiteY5723" fmla="*/ 2216806 h 6774426"/>
              <a:gd name="connsiteX5724" fmla="*/ 6918589 w 12093677"/>
              <a:gd name="connsiteY5724" fmla="*/ 2181987 h 6774426"/>
              <a:gd name="connsiteX5725" fmla="*/ 7003483 w 12093677"/>
              <a:gd name="connsiteY5725" fmla="*/ 2181987 h 6774426"/>
              <a:gd name="connsiteX5726" fmla="*/ 6968657 w 12093677"/>
              <a:gd name="connsiteY5726" fmla="*/ 2216806 h 6774426"/>
              <a:gd name="connsiteX5727" fmla="*/ 7003483 w 12093677"/>
              <a:gd name="connsiteY5727" fmla="*/ 2251624 h 6774426"/>
              <a:gd name="connsiteX5728" fmla="*/ 7038295 w 12093677"/>
              <a:gd name="connsiteY5728" fmla="*/ 2216806 h 6774426"/>
              <a:gd name="connsiteX5729" fmla="*/ 7003483 w 12093677"/>
              <a:gd name="connsiteY5729" fmla="*/ 2181987 h 6774426"/>
              <a:gd name="connsiteX5730" fmla="*/ 7088401 w 12093677"/>
              <a:gd name="connsiteY5730" fmla="*/ 2181987 h 6774426"/>
              <a:gd name="connsiteX5731" fmla="*/ 7053576 w 12093677"/>
              <a:gd name="connsiteY5731" fmla="*/ 2216806 h 6774426"/>
              <a:gd name="connsiteX5732" fmla="*/ 7088401 w 12093677"/>
              <a:gd name="connsiteY5732" fmla="*/ 2251624 h 6774426"/>
              <a:gd name="connsiteX5733" fmla="*/ 7123213 w 12093677"/>
              <a:gd name="connsiteY5733" fmla="*/ 2216806 h 6774426"/>
              <a:gd name="connsiteX5734" fmla="*/ 7088401 w 12093677"/>
              <a:gd name="connsiteY5734" fmla="*/ 2181987 h 6774426"/>
              <a:gd name="connsiteX5735" fmla="*/ 7173293 w 12093677"/>
              <a:gd name="connsiteY5735" fmla="*/ 2181987 h 6774426"/>
              <a:gd name="connsiteX5736" fmla="*/ 7138468 w 12093677"/>
              <a:gd name="connsiteY5736" fmla="*/ 2216806 h 6774426"/>
              <a:gd name="connsiteX5737" fmla="*/ 7173293 w 12093677"/>
              <a:gd name="connsiteY5737" fmla="*/ 2251624 h 6774426"/>
              <a:gd name="connsiteX5738" fmla="*/ 7208105 w 12093677"/>
              <a:gd name="connsiteY5738" fmla="*/ 2216806 h 6774426"/>
              <a:gd name="connsiteX5739" fmla="*/ 7173293 w 12093677"/>
              <a:gd name="connsiteY5739" fmla="*/ 2181987 h 6774426"/>
              <a:gd name="connsiteX5740" fmla="*/ 7258186 w 12093677"/>
              <a:gd name="connsiteY5740" fmla="*/ 2181987 h 6774426"/>
              <a:gd name="connsiteX5741" fmla="*/ 7223361 w 12093677"/>
              <a:gd name="connsiteY5741" fmla="*/ 2216806 h 6774426"/>
              <a:gd name="connsiteX5742" fmla="*/ 7258186 w 12093677"/>
              <a:gd name="connsiteY5742" fmla="*/ 2251624 h 6774426"/>
              <a:gd name="connsiteX5743" fmla="*/ 7292999 w 12093677"/>
              <a:gd name="connsiteY5743" fmla="*/ 2216806 h 6774426"/>
              <a:gd name="connsiteX5744" fmla="*/ 7258186 w 12093677"/>
              <a:gd name="connsiteY5744" fmla="*/ 2181987 h 6774426"/>
              <a:gd name="connsiteX5745" fmla="*/ 7343079 w 12093677"/>
              <a:gd name="connsiteY5745" fmla="*/ 2181987 h 6774426"/>
              <a:gd name="connsiteX5746" fmla="*/ 7308253 w 12093677"/>
              <a:gd name="connsiteY5746" fmla="*/ 2216806 h 6774426"/>
              <a:gd name="connsiteX5747" fmla="*/ 7343079 w 12093677"/>
              <a:gd name="connsiteY5747" fmla="*/ 2251624 h 6774426"/>
              <a:gd name="connsiteX5748" fmla="*/ 7377891 w 12093677"/>
              <a:gd name="connsiteY5748" fmla="*/ 2216806 h 6774426"/>
              <a:gd name="connsiteX5749" fmla="*/ 7343079 w 12093677"/>
              <a:gd name="connsiteY5749" fmla="*/ 2181987 h 6774426"/>
              <a:gd name="connsiteX5750" fmla="*/ 7427971 w 12093677"/>
              <a:gd name="connsiteY5750" fmla="*/ 2181987 h 6774426"/>
              <a:gd name="connsiteX5751" fmla="*/ 7393146 w 12093677"/>
              <a:gd name="connsiteY5751" fmla="*/ 2216806 h 6774426"/>
              <a:gd name="connsiteX5752" fmla="*/ 7427971 w 12093677"/>
              <a:gd name="connsiteY5752" fmla="*/ 2251624 h 6774426"/>
              <a:gd name="connsiteX5753" fmla="*/ 7462783 w 12093677"/>
              <a:gd name="connsiteY5753" fmla="*/ 2216806 h 6774426"/>
              <a:gd name="connsiteX5754" fmla="*/ 7427971 w 12093677"/>
              <a:gd name="connsiteY5754" fmla="*/ 2181987 h 6774426"/>
              <a:gd name="connsiteX5755" fmla="*/ 7512863 w 12093677"/>
              <a:gd name="connsiteY5755" fmla="*/ 2181987 h 6774426"/>
              <a:gd name="connsiteX5756" fmla="*/ 7478038 w 12093677"/>
              <a:gd name="connsiteY5756" fmla="*/ 2216806 h 6774426"/>
              <a:gd name="connsiteX5757" fmla="*/ 7512863 w 12093677"/>
              <a:gd name="connsiteY5757" fmla="*/ 2251624 h 6774426"/>
              <a:gd name="connsiteX5758" fmla="*/ 7547675 w 12093677"/>
              <a:gd name="connsiteY5758" fmla="*/ 2216806 h 6774426"/>
              <a:gd name="connsiteX5759" fmla="*/ 7512863 w 12093677"/>
              <a:gd name="connsiteY5759" fmla="*/ 2181987 h 6774426"/>
              <a:gd name="connsiteX5760" fmla="*/ 7597755 w 12093677"/>
              <a:gd name="connsiteY5760" fmla="*/ 2181987 h 6774426"/>
              <a:gd name="connsiteX5761" fmla="*/ 7562930 w 12093677"/>
              <a:gd name="connsiteY5761" fmla="*/ 2216806 h 6774426"/>
              <a:gd name="connsiteX5762" fmla="*/ 7597755 w 12093677"/>
              <a:gd name="connsiteY5762" fmla="*/ 2251624 h 6774426"/>
              <a:gd name="connsiteX5763" fmla="*/ 7632568 w 12093677"/>
              <a:gd name="connsiteY5763" fmla="*/ 2216806 h 6774426"/>
              <a:gd name="connsiteX5764" fmla="*/ 7597755 w 12093677"/>
              <a:gd name="connsiteY5764" fmla="*/ 2181987 h 6774426"/>
              <a:gd name="connsiteX5765" fmla="*/ 7682649 w 12093677"/>
              <a:gd name="connsiteY5765" fmla="*/ 2181987 h 6774426"/>
              <a:gd name="connsiteX5766" fmla="*/ 7647823 w 12093677"/>
              <a:gd name="connsiteY5766" fmla="*/ 2216806 h 6774426"/>
              <a:gd name="connsiteX5767" fmla="*/ 7682649 w 12093677"/>
              <a:gd name="connsiteY5767" fmla="*/ 2251624 h 6774426"/>
              <a:gd name="connsiteX5768" fmla="*/ 7717461 w 12093677"/>
              <a:gd name="connsiteY5768" fmla="*/ 2216806 h 6774426"/>
              <a:gd name="connsiteX5769" fmla="*/ 7682649 w 12093677"/>
              <a:gd name="connsiteY5769" fmla="*/ 2181987 h 6774426"/>
              <a:gd name="connsiteX5770" fmla="*/ 7767541 w 12093677"/>
              <a:gd name="connsiteY5770" fmla="*/ 2181987 h 6774426"/>
              <a:gd name="connsiteX5771" fmla="*/ 7732716 w 12093677"/>
              <a:gd name="connsiteY5771" fmla="*/ 2216806 h 6774426"/>
              <a:gd name="connsiteX5772" fmla="*/ 7767541 w 12093677"/>
              <a:gd name="connsiteY5772" fmla="*/ 2251624 h 6774426"/>
              <a:gd name="connsiteX5773" fmla="*/ 7802353 w 12093677"/>
              <a:gd name="connsiteY5773" fmla="*/ 2216806 h 6774426"/>
              <a:gd name="connsiteX5774" fmla="*/ 7767541 w 12093677"/>
              <a:gd name="connsiteY5774" fmla="*/ 2181987 h 6774426"/>
              <a:gd name="connsiteX5775" fmla="*/ 7852433 w 12093677"/>
              <a:gd name="connsiteY5775" fmla="*/ 2181987 h 6774426"/>
              <a:gd name="connsiteX5776" fmla="*/ 7817608 w 12093677"/>
              <a:gd name="connsiteY5776" fmla="*/ 2216806 h 6774426"/>
              <a:gd name="connsiteX5777" fmla="*/ 7852433 w 12093677"/>
              <a:gd name="connsiteY5777" fmla="*/ 2251624 h 6774426"/>
              <a:gd name="connsiteX5778" fmla="*/ 7887245 w 12093677"/>
              <a:gd name="connsiteY5778" fmla="*/ 2216806 h 6774426"/>
              <a:gd name="connsiteX5779" fmla="*/ 7852433 w 12093677"/>
              <a:gd name="connsiteY5779" fmla="*/ 2181987 h 6774426"/>
              <a:gd name="connsiteX5780" fmla="*/ 7937325 w 12093677"/>
              <a:gd name="connsiteY5780" fmla="*/ 2181987 h 6774426"/>
              <a:gd name="connsiteX5781" fmla="*/ 7902500 w 12093677"/>
              <a:gd name="connsiteY5781" fmla="*/ 2216806 h 6774426"/>
              <a:gd name="connsiteX5782" fmla="*/ 7937325 w 12093677"/>
              <a:gd name="connsiteY5782" fmla="*/ 2251624 h 6774426"/>
              <a:gd name="connsiteX5783" fmla="*/ 7972138 w 12093677"/>
              <a:gd name="connsiteY5783" fmla="*/ 2216806 h 6774426"/>
              <a:gd name="connsiteX5784" fmla="*/ 7937325 w 12093677"/>
              <a:gd name="connsiteY5784" fmla="*/ 2181987 h 6774426"/>
              <a:gd name="connsiteX5785" fmla="*/ 8022219 w 12093677"/>
              <a:gd name="connsiteY5785" fmla="*/ 2181987 h 6774426"/>
              <a:gd name="connsiteX5786" fmla="*/ 7987393 w 12093677"/>
              <a:gd name="connsiteY5786" fmla="*/ 2216806 h 6774426"/>
              <a:gd name="connsiteX5787" fmla="*/ 8022219 w 12093677"/>
              <a:gd name="connsiteY5787" fmla="*/ 2251624 h 6774426"/>
              <a:gd name="connsiteX5788" fmla="*/ 8057031 w 12093677"/>
              <a:gd name="connsiteY5788" fmla="*/ 2216806 h 6774426"/>
              <a:gd name="connsiteX5789" fmla="*/ 8022219 w 12093677"/>
              <a:gd name="connsiteY5789" fmla="*/ 2181987 h 6774426"/>
              <a:gd name="connsiteX5790" fmla="*/ 8107111 w 12093677"/>
              <a:gd name="connsiteY5790" fmla="*/ 2181987 h 6774426"/>
              <a:gd name="connsiteX5791" fmla="*/ 8072286 w 12093677"/>
              <a:gd name="connsiteY5791" fmla="*/ 2216806 h 6774426"/>
              <a:gd name="connsiteX5792" fmla="*/ 8107111 w 12093677"/>
              <a:gd name="connsiteY5792" fmla="*/ 2251624 h 6774426"/>
              <a:gd name="connsiteX5793" fmla="*/ 8141923 w 12093677"/>
              <a:gd name="connsiteY5793" fmla="*/ 2216806 h 6774426"/>
              <a:gd name="connsiteX5794" fmla="*/ 8107111 w 12093677"/>
              <a:gd name="connsiteY5794" fmla="*/ 2181987 h 6774426"/>
              <a:gd name="connsiteX5795" fmla="*/ 8192003 w 12093677"/>
              <a:gd name="connsiteY5795" fmla="*/ 2181987 h 6774426"/>
              <a:gd name="connsiteX5796" fmla="*/ 8157178 w 12093677"/>
              <a:gd name="connsiteY5796" fmla="*/ 2216806 h 6774426"/>
              <a:gd name="connsiteX5797" fmla="*/ 8192003 w 12093677"/>
              <a:gd name="connsiteY5797" fmla="*/ 2251624 h 6774426"/>
              <a:gd name="connsiteX5798" fmla="*/ 8226815 w 12093677"/>
              <a:gd name="connsiteY5798" fmla="*/ 2216806 h 6774426"/>
              <a:gd name="connsiteX5799" fmla="*/ 8192003 w 12093677"/>
              <a:gd name="connsiteY5799" fmla="*/ 2181987 h 6774426"/>
              <a:gd name="connsiteX5800" fmla="*/ 8276895 w 12093677"/>
              <a:gd name="connsiteY5800" fmla="*/ 2181987 h 6774426"/>
              <a:gd name="connsiteX5801" fmla="*/ 8242070 w 12093677"/>
              <a:gd name="connsiteY5801" fmla="*/ 2216806 h 6774426"/>
              <a:gd name="connsiteX5802" fmla="*/ 8276895 w 12093677"/>
              <a:gd name="connsiteY5802" fmla="*/ 2251624 h 6774426"/>
              <a:gd name="connsiteX5803" fmla="*/ 8311708 w 12093677"/>
              <a:gd name="connsiteY5803" fmla="*/ 2216806 h 6774426"/>
              <a:gd name="connsiteX5804" fmla="*/ 8276895 w 12093677"/>
              <a:gd name="connsiteY5804" fmla="*/ 2181987 h 6774426"/>
              <a:gd name="connsiteX5805" fmla="*/ 8361789 w 12093677"/>
              <a:gd name="connsiteY5805" fmla="*/ 2181987 h 6774426"/>
              <a:gd name="connsiteX5806" fmla="*/ 8326963 w 12093677"/>
              <a:gd name="connsiteY5806" fmla="*/ 2216806 h 6774426"/>
              <a:gd name="connsiteX5807" fmla="*/ 8361789 w 12093677"/>
              <a:gd name="connsiteY5807" fmla="*/ 2251624 h 6774426"/>
              <a:gd name="connsiteX5808" fmla="*/ 8396601 w 12093677"/>
              <a:gd name="connsiteY5808" fmla="*/ 2216806 h 6774426"/>
              <a:gd name="connsiteX5809" fmla="*/ 8361789 w 12093677"/>
              <a:gd name="connsiteY5809" fmla="*/ 2181987 h 6774426"/>
              <a:gd name="connsiteX5810" fmla="*/ 8446681 w 12093677"/>
              <a:gd name="connsiteY5810" fmla="*/ 2181987 h 6774426"/>
              <a:gd name="connsiteX5811" fmla="*/ 8411856 w 12093677"/>
              <a:gd name="connsiteY5811" fmla="*/ 2216806 h 6774426"/>
              <a:gd name="connsiteX5812" fmla="*/ 8446681 w 12093677"/>
              <a:gd name="connsiteY5812" fmla="*/ 2251624 h 6774426"/>
              <a:gd name="connsiteX5813" fmla="*/ 8481493 w 12093677"/>
              <a:gd name="connsiteY5813" fmla="*/ 2216806 h 6774426"/>
              <a:gd name="connsiteX5814" fmla="*/ 8446681 w 12093677"/>
              <a:gd name="connsiteY5814" fmla="*/ 2181987 h 6774426"/>
              <a:gd name="connsiteX5815" fmla="*/ 8531573 w 12093677"/>
              <a:gd name="connsiteY5815" fmla="*/ 2181987 h 6774426"/>
              <a:gd name="connsiteX5816" fmla="*/ 8496748 w 12093677"/>
              <a:gd name="connsiteY5816" fmla="*/ 2216806 h 6774426"/>
              <a:gd name="connsiteX5817" fmla="*/ 8531573 w 12093677"/>
              <a:gd name="connsiteY5817" fmla="*/ 2251624 h 6774426"/>
              <a:gd name="connsiteX5818" fmla="*/ 8566385 w 12093677"/>
              <a:gd name="connsiteY5818" fmla="*/ 2216806 h 6774426"/>
              <a:gd name="connsiteX5819" fmla="*/ 8531573 w 12093677"/>
              <a:gd name="connsiteY5819" fmla="*/ 2181987 h 6774426"/>
              <a:gd name="connsiteX5820" fmla="*/ 8616465 w 12093677"/>
              <a:gd name="connsiteY5820" fmla="*/ 2181987 h 6774426"/>
              <a:gd name="connsiteX5821" fmla="*/ 8581640 w 12093677"/>
              <a:gd name="connsiteY5821" fmla="*/ 2216806 h 6774426"/>
              <a:gd name="connsiteX5822" fmla="*/ 8616465 w 12093677"/>
              <a:gd name="connsiteY5822" fmla="*/ 2251624 h 6774426"/>
              <a:gd name="connsiteX5823" fmla="*/ 8651278 w 12093677"/>
              <a:gd name="connsiteY5823" fmla="*/ 2216806 h 6774426"/>
              <a:gd name="connsiteX5824" fmla="*/ 8616465 w 12093677"/>
              <a:gd name="connsiteY5824" fmla="*/ 2181987 h 6774426"/>
              <a:gd name="connsiteX5825" fmla="*/ 8701358 w 12093677"/>
              <a:gd name="connsiteY5825" fmla="*/ 2181987 h 6774426"/>
              <a:gd name="connsiteX5826" fmla="*/ 8666532 w 12093677"/>
              <a:gd name="connsiteY5826" fmla="*/ 2216806 h 6774426"/>
              <a:gd name="connsiteX5827" fmla="*/ 8701358 w 12093677"/>
              <a:gd name="connsiteY5827" fmla="*/ 2251624 h 6774426"/>
              <a:gd name="connsiteX5828" fmla="*/ 8736170 w 12093677"/>
              <a:gd name="connsiteY5828" fmla="*/ 2216806 h 6774426"/>
              <a:gd name="connsiteX5829" fmla="*/ 8701358 w 12093677"/>
              <a:gd name="connsiteY5829" fmla="*/ 2181987 h 6774426"/>
              <a:gd name="connsiteX5830" fmla="*/ 8786251 w 12093677"/>
              <a:gd name="connsiteY5830" fmla="*/ 2181987 h 6774426"/>
              <a:gd name="connsiteX5831" fmla="*/ 8751426 w 12093677"/>
              <a:gd name="connsiteY5831" fmla="*/ 2216806 h 6774426"/>
              <a:gd name="connsiteX5832" fmla="*/ 8786251 w 12093677"/>
              <a:gd name="connsiteY5832" fmla="*/ 2251624 h 6774426"/>
              <a:gd name="connsiteX5833" fmla="*/ 8821063 w 12093677"/>
              <a:gd name="connsiteY5833" fmla="*/ 2216806 h 6774426"/>
              <a:gd name="connsiteX5834" fmla="*/ 8786251 w 12093677"/>
              <a:gd name="connsiteY5834" fmla="*/ 2181987 h 6774426"/>
              <a:gd name="connsiteX5835" fmla="*/ 8956035 w 12093677"/>
              <a:gd name="connsiteY5835" fmla="*/ 2181987 h 6774426"/>
              <a:gd name="connsiteX5836" fmla="*/ 8921210 w 12093677"/>
              <a:gd name="connsiteY5836" fmla="*/ 2216806 h 6774426"/>
              <a:gd name="connsiteX5837" fmla="*/ 8956035 w 12093677"/>
              <a:gd name="connsiteY5837" fmla="*/ 2251624 h 6774426"/>
              <a:gd name="connsiteX5838" fmla="*/ 8990848 w 12093677"/>
              <a:gd name="connsiteY5838" fmla="*/ 2216806 h 6774426"/>
              <a:gd name="connsiteX5839" fmla="*/ 8956035 w 12093677"/>
              <a:gd name="connsiteY5839" fmla="*/ 2181987 h 6774426"/>
              <a:gd name="connsiteX5840" fmla="*/ 9040928 w 12093677"/>
              <a:gd name="connsiteY5840" fmla="*/ 2181987 h 6774426"/>
              <a:gd name="connsiteX5841" fmla="*/ 9006102 w 12093677"/>
              <a:gd name="connsiteY5841" fmla="*/ 2216806 h 6774426"/>
              <a:gd name="connsiteX5842" fmla="*/ 9040928 w 12093677"/>
              <a:gd name="connsiteY5842" fmla="*/ 2251624 h 6774426"/>
              <a:gd name="connsiteX5843" fmla="*/ 9075740 w 12093677"/>
              <a:gd name="connsiteY5843" fmla="*/ 2216806 h 6774426"/>
              <a:gd name="connsiteX5844" fmla="*/ 9040928 w 12093677"/>
              <a:gd name="connsiteY5844" fmla="*/ 2181987 h 6774426"/>
              <a:gd name="connsiteX5845" fmla="*/ 9125821 w 12093677"/>
              <a:gd name="connsiteY5845" fmla="*/ 2181987 h 6774426"/>
              <a:gd name="connsiteX5846" fmla="*/ 9090996 w 12093677"/>
              <a:gd name="connsiteY5846" fmla="*/ 2216806 h 6774426"/>
              <a:gd name="connsiteX5847" fmla="*/ 9125821 w 12093677"/>
              <a:gd name="connsiteY5847" fmla="*/ 2251624 h 6774426"/>
              <a:gd name="connsiteX5848" fmla="*/ 9160633 w 12093677"/>
              <a:gd name="connsiteY5848" fmla="*/ 2216806 h 6774426"/>
              <a:gd name="connsiteX5849" fmla="*/ 9125821 w 12093677"/>
              <a:gd name="connsiteY5849" fmla="*/ 2181987 h 6774426"/>
              <a:gd name="connsiteX5850" fmla="*/ 9210713 w 12093677"/>
              <a:gd name="connsiteY5850" fmla="*/ 2181987 h 6774426"/>
              <a:gd name="connsiteX5851" fmla="*/ 9175888 w 12093677"/>
              <a:gd name="connsiteY5851" fmla="*/ 2216806 h 6774426"/>
              <a:gd name="connsiteX5852" fmla="*/ 9210713 w 12093677"/>
              <a:gd name="connsiteY5852" fmla="*/ 2251624 h 6774426"/>
              <a:gd name="connsiteX5853" fmla="*/ 9245525 w 12093677"/>
              <a:gd name="connsiteY5853" fmla="*/ 2216806 h 6774426"/>
              <a:gd name="connsiteX5854" fmla="*/ 9210713 w 12093677"/>
              <a:gd name="connsiteY5854" fmla="*/ 2181987 h 6774426"/>
              <a:gd name="connsiteX5855" fmla="*/ 9295605 w 12093677"/>
              <a:gd name="connsiteY5855" fmla="*/ 2181987 h 6774426"/>
              <a:gd name="connsiteX5856" fmla="*/ 9260780 w 12093677"/>
              <a:gd name="connsiteY5856" fmla="*/ 2216806 h 6774426"/>
              <a:gd name="connsiteX5857" fmla="*/ 9295605 w 12093677"/>
              <a:gd name="connsiteY5857" fmla="*/ 2251624 h 6774426"/>
              <a:gd name="connsiteX5858" fmla="*/ 9330418 w 12093677"/>
              <a:gd name="connsiteY5858" fmla="*/ 2216806 h 6774426"/>
              <a:gd name="connsiteX5859" fmla="*/ 9295605 w 12093677"/>
              <a:gd name="connsiteY5859" fmla="*/ 2181987 h 6774426"/>
              <a:gd name="connsiteX5860" fmla="*/ 9380498 w 12093677"/>
              <a:gd name="connsiteY5860" fmla="*/ 2181987 h 6774426"/>
              <a:gd name="connsiteX5861" fmla="*/ 9345672 w 12093677"/>
              <a:gd name="connsiteY5861" fmla="*/ 2216806 h 6774426"/>
              <a:gd name="connsiteX5862" fmla="*/ 9380498 w 12093677"/>
              <a:gd name="connsiteY5862" fmla="*/ 2251624 h 6774426"/>
              <a:gd name="connsiteX5863" fmla="*/ 9415310 w 12093677"/>
              <a:gd name="connsiteY5863" fmla="*/ 2216806 h 6774426"/>
              <a:gd name="connsiteX5864" fmla="*/ 9380498 w 12093677"/>
              <a:gd name="connsiteY5864" fmla="*/ 2181987 h 6774426"/>
              <a:gd name="connsiteX5865" fmla="*/ 9465391 w 12093677"/>
              <a:gd name="connsiteY5865" fmla="*/ 2181987 h 6774426"/>
              <a:gd name="connsiteX5866" fmla="*/ 9430566 w 12093677"/>
              <a:gd name="connsiteY5866" fmla="*/ 2216806 h 6774426"/>
              <a:gd name="connsiteX5867" fmla="*/ 9465391 w 12093677"/>
              <a:gd name="connsiteY5867" fmla="*/ 2251624 h 6774426"/>
              <a:gd name="connsiteX5868" fmla="*/ 9500203 w 12093677"/>
              <a:gd name="connsiteY5868" fmla="*/ 2216806 h 6774426"/>
              <a:gd name="connsiteX5869" fmla="*/ 9465391 w 12093677"/>
              <a:gd name="connsiteY5869" fmla="*/ 2181987 h 6774426"/>
              <a:gd name="connsiteX5870" fmla="*/ 9550283 w 12093677"/>
              <a:gd name="connsiteY5870" fmla="*/ 2181987 h 6774426"/>
              <a:gd name="connsiteX5871" fmla="*/ 9515458 w 12093677"/>
              <a:gd name="connsiteY5871" fmla="*/ 2216806 h 6774426"/>
              <a:gd name="connsiteX5872" fmla="*/ 9550283 w 12093677"/>
              <a:gd name="connsiteY5872" fmla="*/ 2251624 h 6774426"/>
              <a:gd name="connsiteX5873" fmla="*/ 9585095 w 12093677"/>
              <a:gd name="connsiteY5873" fmla="*/ 2216806 h 6774426"/>
              <a:gd name="connsiteX5874" fmla="*/ 9550283 w 12093677"/>
              <a:gd name="connsiteY5874" fmla="*/ 2181987 h 6774426"/>
              <a:gd name="connsiteX5875" fmla="*/ 9635175 w 12093677"/>
              <a:gd name="connsiteY5875" fmla="*/ 2181987 h 6774426"/>
              <a:gd name="connsiteX5876" fmla="*/ 9600350 w 12093677"/>
              <a:gd name="connsiteY5876" fmla="*/ 2216806 h 6774426"/>
              <a:gd name="connsiteX5877" fmla="*/ 9635175 w 12093677"/>
              <a:gd name="connsiteY5877" fmla="*/ 2251624 h 6774426"/>
              <a:gd name="connsiteX5878" fmla="*/ 9669988 w 12093677"/>
              <a:gd name="connsiteY5878" fmla="*/ 2216806 h 6774426"/>
              <a:gd name="connsiteX5879" fmla="*/ 9635175 w 12093677"/>
              <a:gd name="connsiteY5879" fmla="*/ 2181987 h 6774426"/>
              <a:gd name="connsiteX5880" fmla="*/ 9720068 w 12093677"/>
              <a:gd name="connsiteY5880" fmla="*/ 2181987 h 6774426"/>
              <a:gd name="connsiteX5881" fmla="*/ 9685242 w 12093677"/>
              <a:gd name="connsiteY5881" fmla="*/ 2216806 h 6774426"/>
              <a:gd name="connsiteX5882" fmla="*/ 9720068 w 12093677"/>
              <a:gd name="connsiteY5882" fmla="*/ 2251624 h 6774426"/>
              <a:gd name="connsiteX5883" fmla="*/ 9754880 w 12093677"/>
              <a:gd name="connsiteY5883" fmla="*/ 2216806 h 6774426"/>
              <a:gd name="connsiteX5884" fmla="*/ 9720068 w 12093677"/>
              <a:gd name="connsiteY5884" fmla="*/ 2181987 h 6774426"/>
              <a:gd name="connsiteX5885" fmla="*/ 9804961 w 12093677"/>
              <a:gd name="connsiteY5885" fmla="*/ 2181987 h 6774426"/>
              <a:gd name="connsiteX5886" fmla="*/ 9770136 w 12093677"/>
              <a:gd name="connsiteY5886" fmla="*/ 2216806 h 6774426"/>
              <a:gd name="connsiteX5887" fmla="*/ 9804961 w 12093677"/>
              <a:gd name="connsiteY5887" fmla="*/ 2251624 h 6774426"/>
              <a:gd name="connsiteX5888" fmla="*/ 9839773 w 12093677"/>
              <a:gd name="connsiteY5888" fmla="*/ 2216806 h 6774426"/>
              <a:gd name="connsiteX5889" fmla="*/ 9804961 w 12093677"/>
              <a:gd name="connsiteY5889" fmla="*/ 2181987 h 6774426"/>
              <a:gd name="connsiteX5890" fmla="*/ 9974745 w 12093677"/>
              <a:gd name="connsiteY5890" fmla="*/ 2181987 h 6774426"/>
              <a:gd name="connsiteX5891" fmla="*/ 9939920 w 12093677"/>
              <a:gd name="connsiteY5891" fmla="*/ 2216806 h 6774426"/>
              <a:gd name="connsiteX5892" fmla="*/ 9974745 w 12093677"/>
              <a:gd name="connsiteY5892" fmla="*/ 2251624 h 6774426"/>
              <a:gd name="connsiteX5893" fmla="*/ 10009558 w 12093677"/>
              <a:gd name="connsiteY5893" fmla="*/ 2216806 h 6774426"/>
              <a:gd name="connsiteX5894" fmla="*/ 9974745 w 12093677"/>
              <a:gd name="connsiteY5894" fmla="*/ 2181987 h 6774426"/>
              <a:gd name="connsiteX5895" fmla="*/ 2249497 w 12093677"/>
              <a:gd name="connsiteY5895" fmla="*/ 2266848 h 6774426"/>
              <a:gd name="connsiteX5896" fmla="*/ 2214678 w 12093677"/>
              <a:gd name="connsiteY5896" fmla="*/ 2301666 h 6774426"/>
              <a:gd name="connsiteX5897" fmla="*/ 2249497 w 12093677"/>
              <a:gd name="connsiteY5897" fmla="*/ 2336485 h 6774426"/>
              <a:gd name="connsiteX5898" fmla="*/ 2284316 w 12093677"/>
              <a:gd name="connsiteY5898" fmla="*/ 2301666 h 6774426"/>
              <a:gd name="connsiteX5899" fmla="*/ 2249497 w 12093677"/>
              <a:gd name="connsiteY5899" fmla="*/ 2266848 h 6774426"/>
              <a:gd name="connsiteX5900" fmla="*/ 2334389 w 12093677"/>
              <a:gd name="connsiteY5900" fmla="*/ 2266848 h 6774426"/>
              <a:gd name="connsiteX5901" fmla="*/ 2299570 w 12093677"/>
              <a:gd name="connsiteY5901" fmla="*/ 2301666 h 6774426"/>
              <a:gd name="connsiteX5902" fmla="*/ 2334389 w 12093677"/>
              <a:gd name="connsiteY5902" fmla="*/ 2336485 h 6774426"/>
              <a:gd name="connsiteX5903" fmla="*/ 2369208 w 12093677"/>
              <a:gd name="connsiteY5903" fmla="*/ 2301666 h 6774426"/>
              <a:gd name="connsiteX5904" fmla="*/ 2334389 w 12093677"/>
              <a:gd name="connsiteY5904" fmla="*/ 2266848 h 6774426"/>
              <a:gd name="connsiteX5905" fmla="*/ 2419282 w 12093677"/>
              <a:gd name="connsiteY5905" fmla="*/ 2266848 h 6774426"/>
              <a:gd name="connsiteX5906" fmla="*/ 2384463 w 12093677"/>
              <a:gd name="connsiteY5906" fmla="*/ 2301666 h 6774426"/>
              <a:gd name="connsiteX5907" fmla="*/ 2419282 w 12093677"/>
              <a:gd name="connsiteY5907" fmla="*/ 2336485 h 6774426"/>
              <a:gd name="connsiteX5908" fmla="*/ 2454100 w 12093677"/>
              <a:gd name="connsiteY5908" fmla="*/ 2301666 h 6774426"/>
              <a:gd name="connsiteX5909" fmla="*/ 2419282 w 12093677"/>
              <a:gd name="connsiteY5909" fmla="*/ 2266848 h 6774426"/>
              <a:gd name="connsiteX5910" fmla="*/ 2504174 w 12093677"/>
              <a:gd name="connsiteY5910" fmla="*/ 2266848 h 6774426"/>
              <a:gd name="connsiteX5911" fmla="*/ 2469355 w 12093677"/>
              <a:gd name="connsiteY5911" fmla="*/ 2301666 h 6774426"/>
              <a:gd name="connsiteX5912" fmla="*/ 2504174 w 12093677"/>
              <a:gd name="connsiteY5912" fmla="*/ 2336485 h 6774426"/>
              <a:gd name="connsiteX5913" fmla="*/ 2538993 w 12093677"/>
              <a:gd name="connsiteY5913" fmla="*/ 2301666 h 6774426"/>
              <a:gd name="connsiteX5914" fmla="*/ 2504174 w 12093677"/>
              <a:gd name="connsiteY5914" fmla="*/ 2266848 h 6774426"/>
              <a:gd name="connsiteX5915" fmla="*/ 2589067 w 12093677"/>
              <a:gd name="connsiteY5915" fmla="*/ 2266848 h 6774426"/>
              <a:gd name="connsiteX5916" fmla="*/ 2554248 w 12093677"/>
              <a:gd name="connsiteY5916" fmla="*/ 2301666 h 6774426"/>
              <a:gd name="connsiteX5917" fmla="*/ 2589067 w 12093677"/>
              <a:gd name="connsiteY5917" fmla="*/ 2336485 h 6774426"/>
              <a:gd name="connsiteX5918" fmla="*/ 2623886 w 12093677"/>
              <a:gd name="connsiteY5918" fmla="*/ 2301666 h 6774426"/>
              <a:gd name="connsiteX5919" fmla="*/ 2589067 w 12093677"/>
              <a:gd name="connsiteY5919" fmla="*/ 2266848 h 6774426"/>
              <a:gd name="connsiteX5920" fmla="*/ 2673959 w 12093677"/>
              <a:gd name="connsiteY5920" fmla="*/ 2266848 h 6774426"/>
              <a:gd name="connsiteX5921" fmla="*/ 2639140 w 12093677"/>
              <a:gd name="connsiteY5921" fmla="*/ 2301666 h 6774426"/>
              <a:gd name="connsiteX5922" fmla="*/ 2673959 w 12093677"/>
              <a:gd name="connsiteY5922" fmla="*/ 2336485 h 6774426"/>
              <a:gd name="connsiteX5923" fmla="*/ 2708778 w 12093677"/>
              <a:gd name="connsiteY5923" fmla="*/ 2301666 h 6774426"/>
              <a:gd name="connsiteX5924" fmla="*/ 2673959 w 12093677"/>
              <a:gd name="connsiteY5924" fmla="*/ 2266848 h 6774426"/>
              <a:gd name="connsiteX5925" fmla="*/ 2758852 w 12093677"/>
              <a:gd name="connsiteY5925" fmla="*/ 2266848 h 6774426"/>
              <a:gd name="connsiteX5926" fmla="*/ 2724033 w 12093677"/>
              <a:gd name="connsiteY5926" fmla="*/ 2301666 h 6774426"/>
              <a:gd name="connsiteX5927" fmla="*/ 2758852 w 12093677"/>
              <a:gd name="connsiteY5927" fmla="*/ 2336485 h 6774426"/>
              <a:gd name="connsiteX5928" fmla="*/ 2793670 w 12093677"/>
              <a:gd name="connsiteY5928" fmla="*/ 2301666 h 6774426"/>
              <a:gd name="connsiteX5929" fmla="*/ 2758852 w 12093677"/>
              <a:gd name="connsiteY5929" fmla="*/ 2266848 h 6774426"/>
              <a:gd name="connsiteX5930" fmla="*/ 2843744 w 12093677"/>
              <a:gd name="connsiteY5930" fmla="*/ 2266848 h 6774426"/>
              <a:gd name="connsiteX5931" fmla="*/ 2808925 w 12093677"/>
              <a:gd name="connsiteY5931" fmla="*/ 2301666 h 6774426"/>
              <a:gd name="connsiteX5932" fmla="*/ 2843744 w 12093677"/>
              <a:gd name="connsiteY5932" fmla="*/ 2336485 h 6774426"/>
              <a:gd name="connsiteX5933" fmla="*/ 2878563 w 12093677"/>
              <a:gd name="connsiteY5933" fmla="*/ 2301666 h 6774426"/>
              <a:gd name="connsiteX5934" fmla="*/ 2843744 w 12093677"/>
              <a:gd name="connsiteY5934" fmla="*/ 2266848 h 6774426"/>
              <a:gd name="connsiteX5935" fmla="*/ 2928636 w 12093677"/>
              <a:gd name="connsiteY5935" fmla="*/ 2266848 h 6774426"/>
              <a:gd name="connsiteX5936" fmla="*/ 2893817 w 12093677"/>
              <a:gd name="connsiteY5936" fmla="*/ 2301666 h 6774426"/>
              <a:gd name="connsiteX5937" fmla="*/ 2928636 w 12093677"/>
              <a:gd name="connsiteY5937" fmla="*/ 2336485 h 6774426"/>
              <a:gd name="connsiteX5938" fmla="*/ 2963455 w 12093677"/>
              <a:gd name="connsiteY5938" fmla="*/ 2301666 h 6774426"/>
              <a:gd name="connsiteX5939" fmla="*/ 2928636 w 12093677"/>
              <a:gd name="connsiteY5939" fmla="*/ 2266848 h 6774426"/>
              <a:gd name="connsiteX5940" fmla="*/ 3098422 w 12093677"/>
              <a:gd name="connsiteY5940" fmla="*/ 2266848 h 6774426"/>
              <a:gd name="connsiteX5941" fmla="*/ 3063603 w 12093677"/>
              <a:gd name="connsiteY5941" fmla="*/ 2301666 h 6774426"/>
              <a:gd name="connsiteX5942" fmla="*/ 3098422 w 12093677"/>
              <a:gd name="connsiteY5942" fmla="*/ 2336485 h 6774426"/>
              <a:gd name="connsiteX5943" fmla="*/ 3133240 w 12093677"/>
              <a:gd name="connsiteY5943" fmla="*/ 2301666 h 6774426"/>
              <a:gd name="connsiteX5944" fmla="*/ 3098422 w 12093677"/>
              <a:gd name="connsiteY5944" fmla="*/ 2266848 h 6774426"/>
              <a:gd name="connsiteX5945" fmla="*/ 3183314 w 12093677"/>
              <a:gd name="connsiteY5945" fmla="*/ 2266848 h 6774426"/>
              <a:gd name="connsiteX5946" fmla="*/ 3148495 w 12093677"/>
              <a:gd name="connsiteY5946" fmla="*/ 2301666 h 6774426"/>
              <a:gd name="connsiteX5947" fmla="*/ 3183314 w 12093677"/>
              <a:gd name="connsiteY5947" fmla="*/ 2336485 h 6774426"/>
              <a:gd name="connsiteX5948" fmla="*/ 3218133 w 12093677"/>
              <a:gd name="connsiteY5948" fmla="*/ 2301666 h 6774426"/>
              <a:gd name="connsiteX5949" fmla="*/ 3183314 w 12093677"/>
              <a:gd name="connsiteY5949" fmla="*/ 2266848 h 6774426"/>
              <a:gd name="connsiteX5950" fmla="*/ 3268206 w 12093677"/>
              <a:gd name="connsiteY5950" fmla="*/ 2266848 h 6774426"/>
              <a:gd name="connsiteX5951" fmla="*/ 3233387 w 12093677"/>
              <a:gd name="connsiteY5951" fmla="*/ 2301666 h 6774426"/>
              <a:gd name="connsiteX5952" fmla="*/ 3268206 w 12093677"/>
              <a:gd name="connsiteY5952" fmla="*/ 2336485 h 6774426"/>
              <a:gd name="connsiteX5953" fmla="*/ 3303025 w 12093677"/>
              <a:gd name="connsiteY5953" fmla="*/ 2301666 h 6774426"/>
              <a:gd name="connsiteX5954" fmla="*/ 3268206 w 12093677"/>
              <a:gd name="connsiteY5954" fmla="*/ 2266848 h 6774426"/>
              <a:gd name="connsiteX5955" fmla="*/ 3353099 w 12093677"/>
              <a:gd name="connsiteY5955" fmla="*/ 2266848 h 6774426"/>
              <a:gd name="connsiteX5956" fmla="*/ 3318280 w 12093677"/>
              <a:gd name="connsiteY5956" fmla="*/ 2301666 h 6774426"/>
              <a:gd name="connsiteX5957" fmla="*/ 3353099 w 12093677"/>
              <a:gd name="connsiteY5957" fmla="*/ 2336485 h 6774426"/>
              <a:gd name="connsiteX5958" fmla="*/ 3387918 w 12093677"/>
              <a:gd name="connsiteY5958" fmla="*/ 2301666 h 6774426"/>
              <a:gd name="connsiteX5959" fmla="*/ 3353099 w 12093677"/>
              <a:gd name="connsiteY5959" fmla="*/ 2266848 h 6774426"/>
              <a:gd name="connsiteX5960" fmla="*/ 3437992 w 12093677"/>
              <a:gd name="connsiteY5960" fmla="*/ 2266848 h 6774426"/>
              <a:gd name="connsiteX5961" fmla="*/ 3403173 w 12093677"/>
              <a:gd name="connsiteY5961" fmla="*/ 2301666 h 6774426"/>
              <a:gd name="connsiteX5962" fmla="*/ 3437992 w 12093677"/>
              <a:gd name="connsiteY5962" fmla="*/ 2336485 h 6774426"/>
              <a:gd name="connsiteX5963" fmla="*/ 3472810 w 12093677"/>
              <a:gd name="connsiteY5963" fmla="*/ 2301666 h 6774426"/>
              <a:gd name="connsiteX5964" fmla="*/ 3437992 w 12093677"/>
              <a:gd name="connsiteY5964" fmla="*/ 2266848 h 6774426"/>
              <a:gd name="connsiteX5965" fmla="*/ 3607776 w 12093677"/>
              <a:gd name="connsiteY5965" fmla="*/ 2266848 h 6774426"/>
              <a:gd name="connsiteX5966" fmla="*/ 3572957 w 12093677"/>
              <a:gd name="connsiteY5966" fmla="*/ 2301666 h 6774426"/>
              <a:gd name="connsiteX5967" fmla="*/ 3607776 w 12093677"/>
              <a:gd name="connsiteY5967" fmla="*/ 2336485 h 6774426"/>
              <a:gd name="connsiteX5968" fmla="*/ 3642595 w 12093677"/>
              <a:gd name="connsiteY5968" fmla="*/ 2301666 h 6774426"/>
              <a:gd name="connsiteX5969" fmla="*/ 3607776 w 12093677"/>
              <a:gd name="connsiteY5969" fmla="*/ 2266848 h 6774426"/>
              <a:gd name="connsiteX5970" fmla="*/ 3692669 w 12093677"/>
              <a:gd name="connsiteY5970" fmla="*/ 2266848 h 6774426"/>
              <a:gd name="connsiteX5971" fmla="*/ 3657850 w 12093677"/>
              <a:gd name="connsiteY5971" fmla="*/ 2301666 h 6774426"/>
              <a:gd name="connsiteX5972" fmla="*/ 3692669 w 12093677"/>
              <a:gd name="connsiteY5972" fmla="*/ 2336485 h 6774426"/>
              <a:gd name="connsiteX5973" fmla="*/ 3727488 w 12093677"/>
              <a:gd name="connsiteY5973" fmla="*/ 2301666 h 6774426"/>
              <a:gd name="connsiteX5974" fmla="*/ 3692669 w 12093677"/>
              <a:gd name="connsiteY5974" fmla="*/ 2266848 h 6774426"/>
              <a:gd name="connsiteX5975" fmla="*/ 3777562 w 12093677"/>
              <a:gd name="connsiteY5975" fmla="*/ 2266848 h 6774426"/>
              <a:gd name="connsiteX5976" fmla="*/ 3742743 w 12093677"/>
              <a:gd name="connsiteY5976" fmla="*/ 2301666 h 6774426"/>
              <a:gd name="connsiteX5977" fmla="*/ 3777562 w 12093677"/>
              <a:gd name="connsiteY5977" fmla="*/ 2336485 h 6774426"/>
              <a:gd name="connsiteX5978" fmla="*/ 3812380 w 12093677"/>
              <a:gd name="connsiteY5978" fmla="*/ 2301666 h 6774426"/>
              <a:gd name="connsiteX5979" fmla="*/ 3777562 w 12093677"/>
              <a:gd name="connsiteY5979" fmla="*/ 2266848 h 6774426"/>
              <a:gd name="connsiteX5980" fmla="*/ 3862454 w 12093677"/>
              <a:gd name="connsiteY5980" fmla="*/ 2266848 h 6774426"/>
              <a:gd name="connsiteX5981" fmla="*/ 3827635 w 12093677"/>
              <a:gd name="connsiteY5981" fmla="*/ 2301666 h 6774426"/>
              <a:gd name="connsiteX5982" fmla="*/ 3862454 w 12093677"/>
              <a:gd name="connsiteY5982" fmla="*/ 2336485 h 6774426"/>
              <a:gd name="connsiteX5983" fmla="*/ 3897273 w 12093677"/>
              <a:gd name="connsiteY5983" fmla="*/ 2301666 h 6774426"/>
              <a:gd name="connsiteX5984" fmla="*/ 3862454 w 12093677"/>
              <a:gd name="connsiteY5984" fmla="*/ 2266848 h 6774426"/>
              <a:gd name="connsiteX5985" fmla="*/ 3947353 w 12093677"/>
              <a:gd name="connsiteY5985" fmla="*/ 2266848 h 6774426"/>
              <a:gd name="connsiteX5986" fmla="*/ 3912534 w 12093677"/>
              <a:gd name="connsiteY5986" fmla="*/ 2301666 h 6774426"/>
              <a:gd name="connsiteX5987" fmla="*/ 3947353 w 12093677"/>
              <a:gd name="connsiteY5987" fmla="*/ 2336485 h 6774426"/>
              <a:gd name="connsiteX5988" fmla="*/ 3982172 w 12093677"/>
              <a:gd name="connsiteY5988" fmla="*/ 2301666 h 6774426"/>
              <a:gd name="connsiteX5989" fmla="*/ 3947353 w 12093677"/>
              <a:gd name="connsiteY5989" fmla="*/ 2266848 h 6774426"/>
              <a:gd name="connsiteX5990" fmla="*/ 4032245 w 12093677"/>
              <a:gd name="connsiteY5990" fmla="*/ 2266848 h 6774426"/>
              <a:gd name="connsiteX5991" fmla="*/ 3997427 w 12093677"/>
              <a:gd name="connsiteY5991" fmla="*/ 2301666 h 6774426"/>
              <a:gd name="connsiteX5992" fmla="*/ 4032245 w 12093677"/>
              <a:gd name="connsiteY5992" fmla="*/ 2336485 h 6774426"/>
              <a:gd name="connsiteX5993" fmla="*/ 4067064 w 12093677"/>
              <a:gd name="connsiteY5993" fmla="*/ 2301666 h 6774426"/>
              <a:gd name="connsiteX5994" fmla="*/ 4032245 w 12093677"/>
              <a:gd name="connsiteY5994" fmla="*/ 2266848 h 6774426"/>
              <a:gd name="connsiteX5995" fmla="*/ 4117138 w 12093677"/>
              <a:gd name="connsiteY5995" fmla="*/ 2266848 h 6774426"/>
              <a:gd name="connsiteX5996" fmla="*/ 4082319 w 12093677"/>
              <a:gd name="connsiteY5996" fmla="*/ 2301666 h 6774426"/>
              <a:gd name="connsiteX5997" fmla="*/ 4117138 w 12093677"/>
              <a:gd name="connsiteY5997" fmla="*/ 2336485 h 6774426"/>
              <a:gd name="connsiteX5998" fmla="*/ 4151956 w 12093677"/>
              <a:gd name="connsiteY5998" fmla="*/ 2301666 h 6774426"/>
              <a:gd name="connsiteX5999" fmla="*/ 4117138 w 12093677"/>
              <a:gd name="connsiteY5999" fmla="*/ 2266848 h 6774426"/>
              <a:gd name="connsiteX6000" fmla="*/ 5730095 w 12093677"/>
              <a:gd name="connsiteY6000" fmla="*/ 2266848 h 6774426"/>
              <a:gd name="connsiteX6001" fmla="*/ 5695277 w 12093677"/>
              <a:gd name="connsiteY6001" fmla="*/ 2301666 h 6774426"/>
              <a:gd name="connsiteX6002" fmla="*/ 5730095 w 12093677"/>
              <a:gd name="connsiteY6002" fmla="*/ 2336485 h 6774426"/>
              <a:gd name="connsiteX6003" fmla="*/ 5764914 w 12093677"/>
              <a:gd name="connsiteY6003" fmla="*/ 2301666 h 6774426"/>
              <a:gd name="connsiteX6004" fmla="*/ 5730095 w 12093677"/>
              <a:gd name="connsiteY6004" fmla="*/ 2266848 h 6774426"/>
              <a:gd name="connsiteX6005" fmla="*/ 6069665 w 12093677"/>
              <a:gd name="connsiteY6005" fmla="*/ 2266848 h 6774426"/>
              <a:gd name="connsiteX6006" fmla="*/ 6034839 w 12093677"/>
              <a:gd name="connsiteY6006" fmla="*/ 2301666 h 6774426"/>
              <a:gd name="connsiteX6007" fmla="*/ 6069665 w 12093677"/>
              <a:gd name="connsiteY6007" fmla="*/ 2336485 h 6774426"/>
              <a:gd name="connsiteX6008" fmla="*/ 6104477 w 12093677"/>
              <a:gd name="connsiteY6008" fmla="*/ 2301666 h 6774426"/>
              <a:gd name="connsiteX6009" fmla="*/ 6069665 w 12093677"/>
              <a:gd name="connsiteY6009" fmla="*/ 2266848 h 6774426"/>
              <a:gd name="connsiteX6010" fmla="*/ 6409235 w 12093677"/>
              <a:gd name="connsiteY6010" fmla="*/ 2266848 h 6774426"/>
              <a:gd name="connsiteX6011" fmla="*/ 6374409 w 12093677"/>
              <a:gd name="connsiteY6011" fmla="*/ 2301666 h 6774426"/>
              <a:gd name="connsiteX6012" fmla="*/ 6409235 w 12093677"/>
              <a:gd name="connsiteY6012" fmla="*/ 2336485 h 6774426"/>
              <a:gd name="connsiteX6013" fmla="*/ 6444047 w 12093677"/>
              <a:gd name="connsiteY6013" fmla="*/ 2301666 h 6774426"/>
              <a:gd name="connsiteX6014" fmla="*/ 6409235 w 12093677"/>
              <a:gd name="connsiteY6014" fmla="*/ 2266848 h 6774426"/>
              <a:gd name="connsiteX6015" fmla="*/ 6494127 w 12093677"/>
              <a:gd name="connsiteY6015" fmla="*/ 2266848 h 6774426"/>
              <a:gd name="connsiteX6016" fmla="*/ 6459302 w 12093677"/>
              <a:gd name="connsiteY6016" fmla="*/ 2301666 h 6774426"/>
              <a:gd name="connsiteX6017" fmla="*/ 6494127 w 12093677"/>
              <a:gd name="connsiteY6017" fmla="*/ 2336485 h 6774426"/>
              <a:gd name="connsiteX6018" fmla="*/ 6528939 w 12093677"/>
              <a:gd name="connsiteY6018" fmla="*/ 2301666 h 6774426"/>
              <a:gd name="connsiteX6019" fmla="*/ 6494127 w 12093677"/>
              <a:gd name="connsiteY6019" fmla="*/ 2266848 h 6774426"/>
              <a:gd name="connsiteX6020" fmla="*/ 6579020 w 12093677"/>
              <a:gd name="connsiteY6020" fmla="*/ 2266848 h 6774426"/>
              <a:gd name="connsiteX6021" fmla="*/ 6544195 w 12093677"/>
              <a:gd name="connsiteY6021" fmla="*/ 2301666 h 6774426"/>
              <a:gd name="connsiteX6022" fmla="*/ 6579020 w 12093677"/>
              <a:gd name="connsiteY6022" fmla="*/ 2336485 h 6774426"/>
              <a:gd name="connsiteX6023" fmla="*/ 6613833 w 12093677"/>
              <a:gd name="connsiteY6023" fmla="*/ 2301666 h 6774426"/>
              <a:gd name="connsiteX6024" fmla="*/ 6579020 w 12093677"/>
              <a:gd name="connsiteY6024" fmla="*/ 2266848 h 6774426"/>
              <a:gd name="connsiteX6025" fmla="*/ 6663913 w 12093677"/>
              <a:gd name="connsiteY6025" fmla="*/ 2266848 h 6774426"/>
              <a:gd name="connsiteX6026" fmla="*/ 6629087 w 12093677"/>
              <a:gd name="connsiteY6026" fmla="*/ 2301666 h 6774426"/>
              <a:gd name="connsiteX6027" fmla="*/ 6663913 w 12093677"/>
              <a:gd name="connsiteY6027" fmla="*/ 2336485 h 6774426"/>
              <a:gd name="connsiteX6028" fmla="*/ 6698725 w 12093677"/>
              <a:gd name="connsiteY6028" fmla="*/ 2301666 h 6774426"/>
              <a:gd name="connsiteX6029" fmla="*/ 6663913 w 12093677"/>
              <a:gd name="connsiteY6029" fmla="*/ 2266848 h 6774426"/>
              <a:gd name="connsiteX6030" fmla="*/ 6748805 w 12093677"/>
              <a:gd name="connsiteY6030" fmla="*/ 2266848 h 6774426"/>
              <a:gd name="connsiteX6031" fmla="*/ 6713979 w 12093677"/>
              <a:gd name="connsiteY6031" fmla="*/ 2301666 h 6774426"/>
              <a:gd name="connsiteX6032" fmla="*/ 6748805 w 12093677"/>
              <a:gd name="connsiteY6032" fmla="*/ 2336485 h 6774426"/>
              <a:gd name="connsiteX6033" fmla="*/ 6783617 w 12093677"/>
              <a:gd name="connsiteY6033" fmla="*/ 2301666 h 6774426"/>
              <a:gd name="connsiteX6034" fmla="*/ 6748805 w 12093677"/>
              <a:gd name="connsiteY6034" fmla="*/ 2266848 h 6774426"/>
              <a:gd name="connsiteX6035" fmla="*/ 6833697 w 12093677"/>
              <a:gd name="connsiteY6035" fmla="*/ 2266848 h 6774426"/>
              <a:gd name="connsiteX6036" fmla="*/ 6798872 w 12093677"/>
              <a:gd name="connsiteY6036" fmla="*/ 2301666 h 6774426"/>
              <a:gd name="connsiteX6037" fmla="*/ 6833697 w 12093677"/>
              <a:gd name="connsiteY6037" fmla="*/ 2336485 h 6774426"/>
              <a:gd name="connsiteX6038" fmla="*/ 6868509 w 12093677"/>
              <a:gd name="connsiteY6038" fmla="*/ 2301666 h 6774426"/>
              <a:gd name="connsiteX6039" fmla="*/ 6833697 w 12093677"/>
              <a:gd name="connsiteY6039" fmla="*/ 2266848 h 6774426"/>
              <a:gd name="connsiteX6040" fmla="*/ 6918589 w 12093677"/>
              <a:gd name="connsiteY6040" fmla="*/ 2266848 h 6774426"/>
              <a:gd name="connsiteX6041" fmla="*/ 6883764 w 12093677"/>
              <a:gd name="connsiteY6041" fmla="*/ 2301666 h 6774426"/>
              <a:gd name="connsiteX6042" fmla="*/ 6918589 w 12093677"/>
              <a:gd name="connsiteY6042" fmla="*/ 2336485 h 6774426"/>
              <a:gd name="connsiteX6043" fmla="*/ 6953402 w 12093677"/>
              <a:gd name="connsiteY6043" fmla="*/ 2301666 h 6774426"/>
              <a:gd name="connsiteX6044" fmla="*/ 6918589 w 12093677"/>
              <a:gd name="connsiteY6044" fmla="*/ 2266848 h 6774426"/>
              <a:gd name="connsiteX6045" fmla="*/ 7003483 w 12093677"/>
              <a:gd name="connsiteY6045" fmla="*/ 2266848 h 6774426"/>
              <a:gd name="connsiteX6046" fmla="*/ 6968657 w 12093677"/>
              <a:gd name="connsiteY6046" fmla="*/ 2301666 h 6774426"/>
              <a:gd name="connsiteX6047" fmla="*/ 7003483 w 12093677"/>
              <a:gd name="connsiteY6047" fmla="*/ 2336485 h 6774426"/>
              <a:gd name="connsiteX6048" fmla="*/ 7038295 w 12093677"/>
              <a:gd name="connsiteY6048" fmla="*/ 2301666 h 6774426"/>
              <a:gd name="connsiteX6049" fmla="*/ 7003483 w 12093677"/>
              <a:gd name="connsiteY6049" fmla="*/ 2266848 h 6774426"/>
              <a:gd name="connsiteX6050" fmla="*/ 7088401 w 12093677"/>
              <a:gd name="connsiteY6050" fmla="*/ 2266848 h 6774426"/>
              <a:gd name="connsiteX6051" fmla="*/ 7053576 w 12093677"/>
              <a:gd name="connsiteY6051" fmla="*/ 2301666 h 6774426"/>
              <a:gd name="connsiteX6052" fmla="*/ 7088401 w 12093677"/>
              <a:gd name="connsiteY6052" fmla="*/ 2336485 h 6774426"/>
              <a:gd name="connsiteX6053" fmla="*/ 7123213 w 12093677"/>
              <a:gd name="connsiteY6053" fmla="*/ 2301666 h 6774426"/>
              <a:gd name="connsiteX6054" fmla="*/ 7088401 w 12093677"/>
              <a:gd name="connsiteY6054" fmla="*/ 2266848 h 6774426"/>
              <a:gd name="connsiteX6055" fmla="*/ 7173293 w 12093677"/>
              <a:gd name="connsiteY6055" fmla="*/ 2266848 h 6774426"/>
              <a:gd name="connsiteX6056" fmla="*/ 7138468 w 12093677"/>
              <a:gd name="connsiteY6056" fmla="*/ 2301666 h 6774426"/>
              <a:gd name="connsiteX6057" fmla="*/ 7173293 w 12093677"/>
              <a:gd name="connsiteY6057" fmla="*/ 2336485 h 6774426"/>
              <a:gd name="connsiteX6058" fmla="*/ 7208105 w 12093677"/>
              <a:gd name="connsiteY6058" fmla="*/ 2301666 h 6774426"/>
              <a:gd name="connsiteX6059" fmla="*/ 7173293 w 12093677"/>
              <a:gd name="connsiteY6059" fmla="*/ 2266848 h 6774426"/>
              <a:gd name="connsiteX6060" fmla="*/ 7258186 w 12093677"/>
              <a:gd name="connsiteY6060" fmla="*/ 2266848 h 6774426"/>
              <a:gd name="connsiteX6061" fmla="*/ 7223361 w 12093677"/>
              <a:gd name="connsiteY6061" fmla="*/ 2301666 h 6774426"/>
              <a:gd name="connsiteX6062" fmla="*/ 7258186 w 12093677"/>
              <a:gd name="connsiteY6062" fmla="*/ 2336485 h 6774426"/>
              <a:gd name="connsiteX6063" fmla="*/ 7292999 w 12093677"/>
              <a:gd name="connsiteY6063" fmla="*/ 2301666 h 6774426"/>
              <a:gd name="connsiteX6064" fmla="*/ 7258186 w 12093677"/>
              <a:gd name="connsiteY6064" fmla="*/ 2266848 h 6774426"/>
              <a:gd name="connsiteX6065" fmla="*/ 7343079 w 12093677"/>
              <a:gd name="connsiteY6065" fmla="*/ 2266848 h 6774426"/>
              <a:gd name="connsiteX6066" fmla="*/ 7308253 w 12093677"/>
              <a:gd name="connsiteY6066" fmla="*/ 2301666 h 6774426"/>
              <a:gd name="connsiteX6067" fmla="*/ 7343079 w 12093677"/>
              <a:gd name="connsiteY6067" fmla="*/ 2336485 h 6774426"/>
              <a:gd name="connsiteX6068" fmla="*/ 7377891 w 12093677"/>
              <a:gd name="connsiteY6068" fmla="*/ 2301666 h 6774426"/>
              <a:gd name="connsiteX6069" fmla="*/ 7343079 w 12093677"/>
              <a:gd name="connsiteY6069" fmla="*/ 2266848 h 6774426"/>
              <a:gd name="connsiteX6070" fmla="*/ 7427971 w 12093677"/>
              <a:gd name="connsiteY6070" fmla="*/ 2266848 h 6774426"/>
              <a:gd name="connsiteX6071" fmla="*/ 7393146 w 12093677"/>
              <a:gd name="connsiteY6071" fmla="*/ 2301666 h 6774426"/>
              <a:gd name="connsiteX6072" fmla="*/ 7427971 w 12093677"/>
              <a:gd name="connsiteY6072" fmla="*/ 2336485 h 6774426"/>
              <a:gd name="connsiteX6073" fmla="*/ 7462783 w 12093677"/>
              <a:gd name="connsiteY6073" fmla="*/ 2301666 h 6774426"/>
              <a:gd name="connsiteX6074" fmla="*/ 7427971 w 12093677"/>
              <a:gd name="connsiteY6074" fmla="*/ 2266848 h 6774426"/>
              <a:gd name="connsiteX6075" fmla="*/ 7512863 w 12093677"/>
              <a:gd name="connsiteY6075" fmla="*/ 2266848 h 6774426"/>
              <a:gd name="connsiteX6076" fmla="*/ 7478038 w 12093677"/>
              <a:gd name="connsiteY6076" fmla="*/ 2301666 h 6774426"/>
              <a:gd name="connsiteX6077" fmla="*/ 7512863 w 12093677"/>
              <a:gd name="connsiteY6077" fmla="*/ 2336485 h 6774426"/>
              <a:gd name="connsiteX6078" fmla="*/ 7547675 w 12093677"/>
              <a:gd name="connsiteY6078" fmla="*/ 2301666 h 6774426"/>
              <a:gd name="connsiteX6079" fmla="*/ 7512863 w 12093677"/>
              <a:gd name="connsiteY6079" fmla="*/ 2266848 h 6774426"/>
              <a:gd name="connsiteX6080" fmla="*/ 7597755 w 12093677"/>
              <a:gd name="connsiteY6080" fmla="*/ 2266848 h 6774426"/>
              <a:gd name="connsiteX6081" fmla="*/ 7562930 w 12093677"/>
              <a:gd name="connsiteY6081" fmla="*/ 2301666 h 6774426"/>
              <a:gd name="connsiteX6082" fmla="*/ 7597755 w 12093677"/>
              <a:gd name="connsiteY6082" fmla="*/ 2336485 h 6774426"/>
              <a:gd name="connsiteX6083" fmla="*/ 7632568 w 12093677"/>
              <a:gd name="connsiteY6083" fmla="*/ 2301666 h 6774426"/>
              <a:gd name="connsiteX6084" fmla="*/ 7597755 w 12093677"/>
              <a:gd name="connsiteY6084" fmla="*/ 2266848 h 6774426"/>
              <a:gd name="connsiteX6085" fmla="*/ 7682649 w 12093677"/>
              <a:gd name="connsiteY6085" fmla="*/ 2266848 h 6774426"/>
              <a:gd name="connsiteX6086" fmla="*/ 7647823 w 12093677"/>
              <a:gd name="connsiteY6086" fmla="*/ 2301666 h 6774426"/>
              <a:gd name="connsiteX6087" fmla="*/ 7682649 w 12093677"/>
              <a:gd name="connsiteY6087" fmla="*/ 2336485 h 6774426"/>
              <a:gd name="connsiteX6088" fmla="*/ 7717461 w 12093677"/>
              <a:gd name="connsiteY6088" fmla="*/ 2301666 h 6774426"/>
              <a:gd name="connsiteX6089" fmla="*/ 7682649 w 12093677"/>
              <a:gd name="connsiteY6089" fmla="*/ 2266848 h 6774426"/>
              <a:gd name="connsiteX6090" fmla="*/ 7767541 w 12093677"/>
              <a:gd name="connsiteY6090" fmla="*/ 2266848 h 6774426"/>
              <a:gd name="connsiteX6091" fmla="*/ 7732716 w 12093677"/>
              <a:gd name="connsiteY6091" fmla="*/ 2301666 h 6774426"/>
              <a:gd name="connsiteX6092" fmla="*/ 7767541 w 12093677"/>
              <a:gd name="connsiteY6092" fmla="*/ 2336485 h 6774426"/>
              <a:gd name="connsiteX6093" fmla="*/ 7802353 w 12093677"/>
              <a:gd name="connsiteY6093" fmla="*/ 2301666 h 6774426"/>
              <a:gd name="connsiteX6094" fmla="*/ 7767541 w 12093677"/>
              <a:gd name="connsiteY6094" fmla="*/ 2266848 h 6774426"/>
              <a:gd name="connsiteX6095" fmla="*/ 7852433 w 12093677"/>
              <a:gd name="connsiteY6095" fmla="*/ 2266848 h 6774426"/>
              <a:gd name="connsiteX6096" fmla="*/ 7817608 w 12093677"/>
              <a:gd name="connsiteY6096" fmla="*/ 2301666 h 6774426"/>
              <a:gd name="connsiteX6097" fmla="*/ 7852433 w 12093677"/>
              <a:gd name="connsiteY6097" fmla="*/ 2336485 h 6774426"/>
              <a:gd name="connsiteX6098" fmla="*/ 7887245 w 12093677"/>
              <a:gd name="connsiteY6098" fmla="*/ 2301666 h 6774426"/>
              <a:gd name="connsiteX6099" fmla="*/ 7852433 w 12093677"/>
              <a:gd name="connsiteY6099" fmla="*/ 2266848 h 6774426"/>
              <a:gd name="connsiteX6100" fmla="*/ 7937325 w 12093677"/>
              <a:gd name="connsiteY6100" fmla="*/ 2266848 h 6774426"/>
              <a:gd name="connsiteX6101" fmla="*/ 7902500 w 12093677"/>
              <a:gd name="connsiteY6101" fmla="*/ 2301666 h 6774426"/>
              <a:gd name="connsiteX6102" fmla="*/ 7937325 w 12093677"/>
              <a:gd name="connsiteY6102" fmla="*/ 2336485 h 6774426"/>
              <a:gd name="connsiteX6103" fmla="*/ 7972138 w 12093677"/>
              <a:gd name="connsiteY6103" fmla="*/ 2301666 h 6774426"/>
              <a:gd name="connsiteX6104" fmla="*/ 7937325 w 12093677"/>
              <a:gd name="connsiteY6104" fmla="*/ 2266848 h 6774426"/>
              <a:gd name="connsiteX6105" fmla="*/ 8022219 w 12093677"/>
              <a:gd name="connsiteY6105" fmla="*/ 2266848 h 6774426"/>
              <a:gd name="connsiteX6106" fmla="*/ 7987393 w 12093677"/>
              <a:gd name="connsiteY6106" fmla="*/ 2301666 h 6774426"/>
              <a:gd name="connsiteX6107" fmla="*/ 8022219 w 12093677"/>
              <a:gd name="connsiteY6107" fmla="*/ 2336485 h 6774426"/>
              <a:gd name="connsiteX6108" fmla="*/ 8057031 w 12093677"/>
              <a:gd name="connsiteY6108" fmla="*/ 2301666 h 6774426"/>
              <a:gd name="connsiteX6109" fmla="*/ 8022219 w 12093677"/>
              <a:gd name="connsiteY6109" fmla="*/ 2266848 h 6774426"/>
              <a:gd name="connsiteX6110" fmla="*/ 8107111 w 12093677"/>
              <a:gd name="connsiteY6110" fmla="*/ 2266848 h 6774426"/>
              <a:gd name="connsiteX6111" fmla="*/ 8072286 w 12093677"/>
              <a:gd name="connsiteY6111" fmla="*/ 2301666 h 6774426"/>
              <a:gd name="connsiteX6112" fmla="*/ 8107111 w 12093677"/>
              <a:gd name="connsiteY6112" fmla="*/ 2336485 h 6774426"/>
              <a:gd name="connsiteX6113" fmla="*/ 8141923 w 12093677"/>
              <a:gd name="connsiteY6113" fmla="*/ 2301666 h 6774426"/>
              <a:gd name="connsiteX6114" fmla="*/ 8107111 w 12093677"/>
              <a:gd name="connsiteY6114" fmla="*/ 2266848 h 6774426"/>
              <a:gd name="connsiteX6115" fmla="*/ 8192003 w 12093677"/>
              <a:gd name="connsiteY6115" fmla="*/ 2266848 h 6774426"/>
              <a:gd name="connsiteX6116" fmla="*/ 8157178 w 12093677"/>
              <a:gd name="connsiteY6116" fmla="*/ 2301666 h 6774426"/>
              <a:gd name="connsiteX6117" fmla="*/ 8192003 w 12093677"/>
              <a:gd name="connsiteY6117" fmla="*/ 2336485 h 6774426"/>
              <a:gd name="connsiteX6118" fmla="*/ 8226815 w 12093677"/>
              <a:gd name="connsiteY6118" fmla="*/ 2301666 h 6774426"/>
              <a:gd name="connsiteX6119" fmla="*/ 8192003 w 12093677"/>
              <a:gd name="connsiteY6119" fmla="*/ 2266848 h 6774426"/>
              <a:gd name="connsiteX6120" fmla="*/ 8276895 w 12093677"/>
              <a:gd name="connsiteY6120" fmla="*/ 2266848 h 6774426"/>
              <a:gd name="connsiteX6121" fmla="*/ 8242070 w 12093677"/>
              <a:gd name="connsiteY6121" fmla="*/ 2301666 h 6774426"/>
              <a:gd name="connsiteX6122" fmla="*/ 8276895 w 12093677"/>
              <a:gd name="connsiteY6122" fmla="*/ 2336485 h 6774426"/>
              <a:gd name="connsiteX6123" fmla="*/ 8311708 w 12093677"/>
              <a:gd name="connsiteY6123" fmla="*/ 2301666 h 6774426"/>
              <a:gd name="connsiteX6124" fmla="*/ 8276895 w 12093677"/>
              <a:gd name="connsiteY6124" fmla="*/ 2266848 h 6774426"/>
              <a:gd name="connsiteX6125" fmla="*/ 8361789 w 12093677"/>
              <a:gd name="connsiteY6125" fmla="*/ 2266848 h 6774426"/>
              <a:gd name="connsiteX6126" fmla="*/ 8326963 w 12093677"/>
              <a:gd name="connsiteY6126" fmla="*/ 2301666 h 6774426"/>
              <a:gd name="connsiteX6127" fmla="*/ 8361789 w 12093677"/>
              <a:gd name="connsiteY6127" fmla="*/ 2336485 h 6774426"/>
              <a:gd name="connsiteX6128" fmla="*/ 8396601 w 12093677"/>
              <a:gd name="connsiteY6128" fmla="*/ 2301666 h 6774426"/>
              <a:gd name="connsiteX6129" fmla="*/ 8361789 w 12093677"/>
              <a:gd name="connsiteY6129" fmla="*/ 2266848 h 6774426"/>
              <a:gd name="connsiteX6130" fmla="*/ 8446681 w 12093677"/>
              <a:gd name="connsiteY6130" fmla="*/ 2266848 h 6774426"/>
              <a:gd name="connsiteX6131" fmla="*/ 8411856 w 12093677"/>
              <a:gd name="connsiteY6131" fmla="*/ 2301666 h 6774426"/>
              <a:gd name="connsiteX6132" fmla="*/ 8446681 w 12093677"/>
              <a:gd name="connsiteY6132" fmla="*/ 2336485 h 6774426"/>
              <a:gd name="connsiteX6133" fmla="*/ 8481493 w 12093677"/>
              <a:gd name="connsiteY6133" fmla="*/ 2301666 h 6774426"/>
              <a:gd name="connsiteX6134" fmla="*/ 8446681 w 12093677"/>
              <a:gd name="connsiteY6134" fmla="*/ 2266848 h 6774426"/>
              <a:gd name="connsiteX6135" fmla="*/ 8531573 w 12093677"/>
              <a:gd name="connsiteY6135" fmla="*/ 2266848 h 6774426"/>
              <a:gd name="connsiteX6136" fmla="*/ 8496748 w 12093677"/>
              <a:gd name="connsiteY6136" fmla="*/ 2301666 h 6774426"/>
              <a:gd name="connsiteX6137" fmla="*/ 8531573 w 12093677"/>
              <a:gd name="connsiteY6137" fmla="*/ 2336485 h 6774426"/>
              <a:gd name="connsiteX6138" fmla="*/ 8566385 w 12093677"/>
              <a:gd name="connsiteY6138" fmla="*/ 2301666 h 6774426"/>
              <a:gd name="connsiteX6139" fmla="*/ 8531573 w 12093677"/>
              <a:gd name="connsiteY6139" fmla="*/ 2266848 h 6774426"/>
              <a:gd name="connsiteX6140" fmla="*/ 8616465 w 12093677"/>
              <a:gd name="connsiteY6140" fmla="*/ 2266848 h 6774426"/>
              <a:gd name="connsiteX6141" fmla="*/ 8581640 w 12093677"/>
              <a:gd name="connsiteY6141" fmla="*/ 2301666 h 6774426"/>
              <a:gd name="connsiteX6142" fmla="*/ 8616465 w 12093677"/>
              <a:gd name="connsiteY6142" fmla="*/ 2336485 h 6774426"/>
              <a:gd name="connsiteX6143" fmla="*/ 8651278 w 12093677"/>
              <a:gd name="connsiteY6143" fmla="*/ 2301666 h 6774426"/>
              <a:gd name="connsiteX6144" fmla="*/ 8616465 w 12093677"/>
              <a:gd name="connsiteY6144" fmla="*/ 2266848 h 6774426"/>
              <a:gd name="connsiteX6145" fmla="*/ 8701358 w 12093677"/>
              <a:gd name="connsiteY6145" fmla="*/ 2266848 h 6774426"/>
              <a:gd name="connsiteX6146" fmla="*/ 8666532 w 12093677"/>
              <a:gd name="connsiteY6146" fmla="*/ 2301666 h 6774426"/>
              <a:gd name="connsiteX6147" fmla="*/ 8701358 w 12093677"/>
              <a:gd name="connsiteY6147" fmla="*/ 2336485 h 6774426"/>
              <a:gd name="connsiteX6148" fmla="*/ 8736170 w 12093677"/>
              <a:gd name="connsiteY6148" fmla="*/ 2301666 h 6774426"/>
              <a:gd name="connsiteX6149" fmla="*/ 8701358 w 12093677"/>
              <a:gd name="connsiteY6149" fmla="*/ 2266848 h 6774426"/>
              <a:gd name="connsiteX6150" fmla="*/ 8956035 w 12093677"/>
              <a:gd name="connsiteY6150" fmla="*/ 2266848 h 6774426"/>
              <a:gd name="connsiteX6151" fmla="*/ 8921210 w 12093677"/>
              <a:gd name="connsiteY6151" fmla="*/ 2301666 h 6774426"/>
              <a:gd name="connsiteX6152" fmla="*/ 8956035 w 12093677"/>
              <a:gd name="connsiteY6152" fmla="*/ 2336485 h 6774426"/>
              <a:gd name="connsiteX6153" fmla="*/ 8990848 w 12093677"/>
              <a:gd name="connsiteY6153" fmla="*/ 2301666 h 6774426"/>
              <a:gd name="connsiteX6154" fmla="*/ 8956035 w 12093677"/>
              <a:gd name="connsiteY6154" fmla="*/ 2266848 h 6774426"/>
              <a:gd name="connsiteX6155" fmla="*/ 9040928 w 12093677"/>
              <a:gd name="connsiteY6155" fmla="*/ 2266848 h 6774426"/>
              <a:gd name="connsiteX6156" fmla="*/ 9006102 w 12093677"/>
              <a:gd name="connsiteY6156" fmla="*/ 2301666 h 6774426"/>
              <a:gd name="connsiteX6157" fmla="*/ 9040928 w 12093677"/>
              <a:gd name="connsiteY6157" fmla="*/ 2336485 h 6774426"/>
              <a:gd name="connsiteX6158" fmla="*/ 9075740 w 12093677"/>
              <a:gd name="connsiteY6158" fmla="*/ 2301666 h 6774426"/>
              <a:gd name="connsiteX6159" fmla="*/ 9040928 w 12093677"/>
              <a:gd name="connsiteY6159" fmla="*/ 2266848 h 6774426"/>
              <a:gd name="connsiteX6160" fmla="*/ 9125821 w 12093677"/>
              <a:gd name="connsiteY6160" fmla="*/ 2266848 h 6774426"/>
              <a:gd name="connsiteX6161" fmla="*/ 9090996 w 12093677"/>
              <a:gd name="connsiteY6161" fmla="*/ 2301666 h 6774426"/>
              <a:gd name="connsiteX6162" fmla="*/ 9125821 w 12093677"/>
              <a:gd name="connsiteY6162" fmla="*/ 2336485 h 6774426"/>
              <a:gd name="connsiteX6163" fmla="*/ 9160633 w 12093677"/>
              <a:gd name="connsiteY6163" fmla="*/ 2301666 h 6774426"/>
              <a:gd name="connsiteX6164" fmla="*/ 9125821 w 12093677"/>
              <a:gd name="connsiteY6164" fmla="*/ 2266848 h 6774426"/>
              <a:gd name="connsiteX6165" fmla="*/ 9210713 w 12093677"/>
              <a:gd name="connsiteY6165" fmla="*/ 2266848 h 6774426"/>
              <a:gd name="connsiteX6166" fmla="*/ 9175888 w 12093677"/>
              <a:gd name="connsiteY6166" fmla="*/ 2301666 h 6774426"/>
              <a:gd name="connsiteX6167" fmla="*/ 9210713 w 12093677"/>
              <a:gd name="connsiteY6167" fmla="*/ 2336485 h 6774426"/>
              <a:gd name="connsiteX6168" fmla="*/ 9245525 w 12093677"/>
              <a:gd name="connsiteY6168" fmla="*/ 2301666 h 6774426"/>
              <a:gd name="connsiteX6169" fmla="*/ 9210713 w 12093677"/>
              <a:gd name="connsiteY6169" fmla="*/ 2266848 h 6774426"/>
              <a:gd name="connsiteX6170" fmla="*/ 9295605 w 12093677"/>
              <a:gd name="connsiteY6170" fmla="*/ 2266848 h 6774426"/>
              <a:gd name="connsiteX6171" fmla="*/ 9260780 w 12093677"/>
              <a:gd name="connsiteY6171" fmla="*/ 2301666 h 6774426"/>
              <a:gd name="connsiteX6172" fmla="*/ 9295605 w 12093677"/>
              <a:gd name="connsiteY6172" fmla="*/ 2336485 h 6774426"/>
              <a:gd name="connsiteX6173" fmla="*/ 9330418 w 12093677"/>
              <a:gd name="connsiteY6173" fmla="*/ 2301666 h 6774426"/>
              <a:gd name="connsiteX6174" fmla="*/ 9295605 w 12093677"/>
              <a:gd name="connsiteY6174" fmla="*/ 2266848 h 6774426"/>
              <a:gd name="connsiteX6175" fmla="*/ 9380498 w 12093677"/>
              <a:gd name="connsiteY6175" fmla="*/ 2266848 h 6774426"/>
              <a:gd name="connsiteX6176" fmla="*/ 9345672 w 12093677"/>
              <a:gd name="connsiteY6176" fmla="*/ 2301666 h 6774426"/>
              <a:gd name="connsiteX6177" fmla="*/ 9380498 w 12093677"/>
              <a:gd name="connsiteY6177" fmla="*/ 2336485 h 6774426"/>
              <a:gd name="connsiteX6178" fmla="*/ 9415310 w 12093677"/>
              <a:gd name="connsiteY6178" fmla="*/ 2301666 h 6774426"/>
              <a:gd name="connsiteX6179" fmla="*/ 9380498 w 12093677"/>
              <a:gd name="connsiteY6179" fmla="*/ 2266848 h 6774426"/>
              <a:gd name="connsiteX6180" fmla="*/ 9465391 w 12093677"/>
              <a:gd name="connsiteY6180" fmla="*/ 2266848 h 6774426"/>
              <a:gd name="connsiteX6181" fmla="*/ 9430566 w 12093677"/>
              <a:gd name="connsiteY6181" fmla="*/ 2301666 h 6774426"/>
              <a:gd name="connsiteX6182" fmla="*/ 9465391 w 12093677"/>
              <a:gd name="connsiteY6182" fmla="*/ 2336485 h 6774426"/>
              <a:gd name="connsiteX6183" fmla="*/ 9500203 w 12093677"/>
              <a:gd name="connsiteY6183" fmla="*/ 2301666 h 6774426"/>
              <a:gd name="connsiteX6184" fmla="*/ 9465391 w 12093677"/>
              <a:gd name="connsiteY6184" fmla="*/ 2266848 h 6774426"/>
              <a:gd name="connsiteX6185" fmla="*/ 9550283 w 12093677"/>
              <a:gd name="connsiteY6185" fmla="*/ 2266848 h 6774426"/>
              <a:gd name="connsiteX6186" fmla="*/ 9515458 w 12093677"/>
              <a:gd name="connsiteY6186" fmla="*/ 2301666 h 6774426"/>
              <a:gd name="connsiteX6187" fmla="*/ 9550283 w 12093677"/>
              <a:gd name="connsiteY6187" fmla="*/ 2336485 h 6774426"/>
              <a:gd name="connsiteX6188" fmla="*/ 9585095 w 12093677"/>
              <a:gd name="connsiteY6188" fmla="*/ 2301666 h 6774426"/>
              <a:gd name="connsiteX6189" fmla="*/ 9550283 w 12093677"/>
              <a:gd name="connsiteY6189" fmla="*/ 2266848 h 6774426"/>
              <a:gd name="connsiteX6190" fmla="*/ 9635175 w 12093677"/>
              <a:gd name="connsiteY6190" fmla="*/ 2266848 h 6774426"/>
              <a:gd name="connsiteX6191" fmla="*/ 9600350 w 12093677"/>
              <a:gd name="connsiteY6191" fmla="*/ 2301666 h 6774426"/>
              <a:gd name="connsiteX6192" fmla="*/ 9635175 w 12093677"/>
              <a:gd name="connsiteY6192" fmla="*/ 2336485 h 6774426"/>
              <a:gd name="connsiteX6193" fmla="*/ 9669988 w 12093677"/>
              <a:gd name="connsiteY6193" fmla="*/ 2301666 h 6774426"/>
              <a:gd name="connsiteX6194" fmla="*/ 9635175 w 12093677"/>
              <a:gd name="connsiteY6194" fmla="*/ 2266848 h 6774426"/>
              <a:gd name="connsiteX6195" fmla="*/ 9720068 w 12093677"/>
              <a:gd name="connsiteY6195" fmla="*/ 2266848 h 6774426"/>
              <a:gd name="connsiteX6196" fmla="*/ 9685242 w 12093677"/>
              <a:gd name="connsiteY6196" fmla="*/ 2301666 h 6774426"/>
              <a:gd name="connsiteX6197" fmla="*/ 9720068 w 12093677"/>
              <a:gd name="connsiteY6197" fmla="*/ 2336485 h 6774426"/>
              <a:gd name="connsiteX6198" fmla="*/ 9754880 w 12093677"/>
              <a:gd name="connsiteY6198" fmla="*/ 2301666 h 6774426"/>
              <a:gd name="connsiteX6199" fmla="*/ 9720068 w 12093677"/>
              <a:gd name="connsiteY6199" fmla="*/ 2266848 h 6774426"/>
              <a:gd name="connsiteX6200" fmla="*/ 9804961 w 12093677"/>
              <a:gd name="connsiteY6200" fmla="*/ 2266848 h 6774426"/>
              <a:gd name="connsiteX6201" fmla="*/ 9770136 w 12093677"/>
              <a:gd name="connsiteY6201" fmla="*/ 2301666 h 6774426"/>
              <a:gd name="connsiteX6202" fmla="*/ 9804961 w 12093677"/>
              <a:gd name="connsiteY6202" fmla="*/ 2336485 h 6774426"/>
              <a:gd name="connsiteX6203" fmla="*/ 9839773 w 12093677"/>
              <a:gd name="connsiteY6203" fmla="*/ 2301666 h 6774426"/>
              <a:gd name="connsiteX6204" fmla="*/ 9804961 w 12093677"/>
              <a:gd name="connsiteY6204" fmla="*/ 2266848 h 6774426"/>
              <a:gd name="connsiteX6205" fmla="*/ 9889853 w 12093677"/>
              <a:gd name="connsiteY6205" fmla="*/ 2266848 h 6774426"/>
              <a:gd name="connsiteX6206" fmla="*/ 9855028 w 12093677"/>
              <a:gd name="connsiteY6206" fmla="*/ 2301666 h 6774426"/>
              <a:gd name="connsiteX6207" fmla="*/ 9889853 w 12093677"/>
              <a:gd name="connsiteY6207" fmla="*/ 2336485 h 6774426"/>
              <a:gd name="connsiteX6208" fmla="*/ 9924665 w 12093677"/>
              <a:gd name="connsiteY6208" fmla="*/ 2301666 h 6774426"/>
              <a:gd name="connsiteX6209" fmla="*/ 9889853 w 12093677"/>
              <a:gd name="connsiteY6209" fmla="*/ 2266848 h 6774426"/>
              <a:gd name="connsiteX6210" fmla="*/ 9974745 w 12093677"/>
              <a:gd name="connsiteY6210" fmla="*/ 2266848 h 6774426"/>
              <a:gd name="connsiteX6211" fmla="*/ 9939920 w 12093677"/>
              <a:gd name="connsiteY6211" fmla="*/ 2301666 h 6774426"/>
              <a:gd name="connsiteX6212" fmla="*/ 9974745 w 12093677"/>
              <a:gd name="connsiteY6212" fmla="*/ 2336485 h 6774426"/>
              <a:gd name="connsiteX6213" fmla="*/ 10009558 w 12093677"/>
              <a:gd name="connsiteY6213" fmla="*/ 2301666 h 6774426"/>
              <a:gd name="connsiteX6214" fmla="*/ 9974745 w 12093677"/>
              <a:gd name="connsiteY6214" fmla="*/ 2266848 h 6774426"/>
              <a:gd name="connsiteX6215" fmla="*/ 10314315 w 12093677"/>
              <a:gd name="connsiteY6215" fmla="*/ 2266848 h 6774426"/>
              <a:gd name="connsiteX6216" fmla="*/ 10279490 w 12093677"/>
              <a:gd name="connsiteY6216" fmla="*/ 2301666 h 6774426"/>
              <a:gd name="connsiteX6217" fmla="*/ 10314315 w 12093677"/>
              <a:gd name="connsiteY6217" fmla="*/ 2336485 h 6774426"/>
              <a:gd name="connsiteX6218" fmla="*/ 10349128 w 12093677"/>
              <a:gd name="connsiteY6218" fmla="*/ 2301666 h 6774426"/>
              <a:gd name="connsiteX6219" fmla="*/ 10314315 w 12093677"/>
              <a:gd name="connsiteY6219" fmla="*/ 2266848 h 6774426"/>
              <a:gd name="connsiteX6220" fmla="*/ 2249497 w 12093677"/>
              <a:gd name="connsiteY6220" fmla="*/ 2351707 h 6774426"/>
              <a:gd name="connsiteX6221" fmla="*/ 2214678 w 12093677"/>
              <a:gd name="connsiteY6221" fmla="*/ 2386526 h 6774426"/>
              <a:gd name="connsiteX6222" fmla="*/ 2249497 w 12093677"/>
              <a:gd name="connsiteY6222" fmla="*/ 2421345 h 6774426"/>
              <a:gd name="connsiteX6223" fmla="*/ 2284316 w 12093677"/>
              <a:gd name="connsiteY6223" fmla="*/ 2386526 h 6774426"/>
              <a:gd name="connsiteX6224" fmla="*/ 2249497 w 12093677"/>
              <a:gd name="connsiteY6224" fmla="*/ 2351707 h 6774426"/>
              <a:gd name="connsiteX6225" fmla="*/ 2334389 w 12093677"/>
              <a:gd name="connsiteY6225" fmla="*/ 2351707 h 6774426"/>
              <a:gd name="connsiteX6226" fmla="*/ 2299570 w 12093677"/>
              <a:gd name="connsiteY6226" fmla="*/ 2386526 h 6774426"/>
              <a:gd name="connsiteX6227" fmla="*/ 2334389 w 12093677"/>
              <a:gd name="connsiteY6227" fmla="*/ 2421345 h 6774426"/>
              <a:gd name="connsiteX6228" fmla="*/ 2369208 w 12093677"/>
              <a:gd name="connsiteY6228" fmla="*/ 2386526 h 6774426"/>
              <a:gd name="connsiteX6229" fmla="*/ 2334389 w 12093677"/>
              <a:gd name="connsiteY6229" fmla="*/ 2351707 h 6774426"/>
              <a:gd name="connsiteX6230" fmla="*/ 2419282 w 12093677"/>
              <a:gd name="connsiteY6230" fmla="*/ 2351707 h 6774426"/>
              <a:gd name="connsiteX6231" fmla="*/ 2384463 w 12093677"/>
              <a:gd name="connsiteY6231" fmla="*/ 2386526 h 6774426"/>
              <a:gd name="connsiteX6232" fmla="*/ 2419282 w 12093677"/>
              <a:gd name="connsiteY6232" fmla="*/ 2421345 h 6774426"/>
              <a:gd name="connsiteX6233" fmla="*/ 2454100 w 12093677"/>
              <a:gd name="connsiteY6233" fmla="*/ 2386526 h 6774426"/>
              <a:gd name="connsiteX6234" fmla="*/ 2419282 w 12093677"/>
              <a:gd name="connsiteY6234" fmla="*/ 2351707 h 6774426"/>
              <a:gd name="connsiteX6235" fmla="*/ 2504174 w 12093677"/>
              <a:gd name="connsiteY6235" fmla="*/ 2351707 h 6774426"/>
              <a:gd name="connsiteX6236" fmla="*/ 2469355 w 12093677"/>
              <a:gd name="connsiteY6236" fmla="*/ 2386526 h 6774426"/>
              <a:gd name="connsiteX6237" fmla="*/ 2504174 w 12093677"/>
              <a:gd name="connsiteY6237" fmla="*/ 2421345 h 6774426"/>
              <a:gd name="connsiteX6238" fmla="*/ 2538993 w 12093677"/>
              <a:gd name="connsiteY6238" fmla="*/ 2386526 h 6774426"/>
              <a:gd name="connsiteX6239" fmla="*/ 2504174 w 12093677"/>
              <a:gd name="connsiteY6239" fmla="*/ 2351707 h 6774426"/>
              <a:gd name="connsiteX6240" fmla="*/ 2589067 w 12093677"/>
              <a:gd name="connsiteY6240" fmla="*/ 2351707 h 6774426"/>
              <a:gd name="connsiteX6241" fmla="*/ 2554248 w 12093677"/>
              <a:gd name="connsiteY6241" fmla="*/ 2386526 h 6774426"/>
              <a:gd name="connsiteX6242" fmla="*/ 2589067 w 12093677"/>
              <a:gd name="connsiteY6242" fmla="*/ 2421345 h 6774426"/>
              <a:gd name="connsiteX6243" fmla="*/ 2623886 w 12093677"/>
              <a:gd name="connsiteY6243" fmla="*/ 2386526 h 6774426"/>
              <a:gd name="connsiteX6244" fmla="*/ 2589067 w 12093677"/>
              <a:gd name="connsiteY6244" fmla="*/ 2351707 h 6774426"/>
              <a:gd name="connsiteX6245" fmla="*/ 2673959 w 12093677"/>
              <a:gd name="connsiteY6245" fmla="*/ 2351707 h 6774426"/>
              <a:gd name="connsiteX6246" fmla="*/ 2639140 w 12093677"/>
              <a:gd name="connsiteY6246" fmla="*/ 2386526 h 6774426"/>
              <a:gd name="connsiteX6247" fmla="*/ 2673959 w 12093677"/>
              <a:gd name="connsiteY6247" fmla="*/ 2421345 h 6774426"/>
              <a:gd name="connsiteX6248" fmla="*/ 2708778 w 12093677"/>
              <a:gd name="connsiteY6248" fmla="*/ 2386526 h 6774426"/>
              <a:gd name="connsiteX6249" fmla="*/ 2673959 w 12093677"/>
              <a:gd name="connsiteY6249" fmla="*/ 2351707 h 6774426"/>
              <a:gd name="connsiteX6250" fmla="*/ 2758852 w 12093677"/>
              <a:gd name="connsiteY6250" fmla="*/ 2351707 h 6774426"/>
              <a:gd name="connsiteX6251" fmla="*/ 2724033 w 12093677"/>
              <a:gd name="connsiteY6251" fmla="*/ 2386526 h 6774426"/>
              <a:gd name="connsiteX6252" fmla="*/ 2758852 w 12093677"/>
              <a:gd name="connsiteY6252" fmla="*/ 2421345 h 6774426"/>
              <a:gd name="connsiteX6253" fmla="*/ 2793670 w 12093677"/>
              <a:gd name="connsiteY6253" fmla="*/ 2386526 h 6774426"/>
              <a:gd name="connsiteX6254" fmla="*/ 2758852 w 12093677"/>
              <a:gd name="connsiteY6254" fmla="*/ 2351707 h 6774426"/>
              <a:gd name="connsiteX6255" fmla="*/ 2843744 w 12093677"/>
              <a:gd name="connsiteY6255" fmla="*/ 2351707 h 6774426"/>
              <a:gd name="connsiteX6256" fmla="*/ 2808925 w 12093677"/>
              <a:gd name="connsiteY6256" fmla="*/ 2386526 h 6774426"/>
              <a:gd name="connsiteX6257" fmla="*/ 2843744 w 12093677"/>
              <a:gd name="connsiteY6257" fmla="*/ 2421345 h 6774426"/>
              <a:gd name="connsiteX6258" fmla="*/ 2878563 w 12093677"/>
              <a:gd name="connsiteY6258" fmla="*/ 2386526 h 6774426"/>
              <a:gd name="connsiteX6259" fmla="*/ 2843744 w 12093677"/>
              <a:gd name="connsiteY6259" fmla="*/ 2351707 h 6774426"/>
              <a:gd name="connsiteX6260" fmla="*/ 2928636 w 12093677"/>
              <a:gd name="connsiteY6260" fmla="*/ 2351707 h 6774426"/>
              <a:gd name="connsiteX6261" fmla="*/ 2893817 w 12093677"/>
              <a:gd name="connsiteY6261" fmla="*/ 2386526 h 6774426"/>
              <a:gd name="connsiteX6262" fmla="*/ 2928636 w 12093677"/>
              <a:gd name="connsiteY6262" fmla="*/ 2421345 h 6774426"/>
              <a:gd name="connsiteX6263" fmla="*/ 2963455 w 12093677"/>
              <a:gd name="connsiteY6263" fmla="*/ 2386526 h 6774426"/>
              <a:gd name="connsiteX6264" fmla="*/ 2928636 w 12093677"/>
              <a:gd name="connsiteY6264" fmla="*/ 2351707 h 6774426"/>
              <a:gd name="connsiteX6265" fmla="*/ 3098422 w 12093677"/>
              <a:gd name="connsiteY6265" fmla="*/ 2351707 h 6774426"/>
              <a:gd name="connsiteX6266" fmla="*/ 3063603 w 12093677"/>
              <a:gd name="connsiteY6266" fmla="*/ 2386526 h 6774426"/>
              <a:gd name="connsiteX6267" fmla="*/ 3098422 w 12093677"/>
              <a:gd name="connsiteY6267" fmla="*/ 2421345 h 6774426"/>
              <a:gd name="connsiteX6268" fmla="*/ 3133240 w 12093677"/>
              <a:gd name="connsiteY6268" fmla="*/ 2386526 h 6774426"/>
              <a:gd name="connsiteX6269" fmla="*/ 3098422 w 12093677"/>
              <a:gd name="connsiteY6269" fmla="*/ 2351707 h 6774426"/>
              <a:gd name="connsiteX6270" fmla="*/ 3353099 w 12093677"/>
              <a:gd name="connsiteY6270" fmla="*/ 2351707 h 6774426"/>
              <a:gd name="connsiteX6271" fmla="*/ 3318280 w 12093677"/>
              <a:gd name="connsiteY6271" fmla="*/ 2386526 h 6774426"/>
              <a:gd name="connsiteX6272" fmla="*/ 3353099 w 12093677"/>
              <a:gd name="connsiteY6272" fmla="*/ 2421345 h 6774426"/>
              <a:gd name="connsiteX6273" fmla="*/ 3387918 w 12093677"/>
              <a:gd name="connsiteY6273" fmla="*/ 2386526 h 6774426"/>
              <a:gd name="connsiteX6274" fmla="*/ 3353099 w 12093677"/>
              <a:gd name="connsiteY6274" fmla="*/ 2351707 h 6774426"/>
              <a:gd name="connsiteX6275" fmla="*/ 3437992 w 12093677"/>
              <a:gd name="connsiteY6275" fmla="*/ 2351707 h 6774426"/>
              <a:gd name="connsiteX6276" fmla="*/ 3403173 w 12093677"/>
              <a:gd name="connsiteY6276" fmla="*/ 2386526 h 6774426"/>
              <a:gd name="connsiteX6277" fmla="*/ 3437992 w 12093677"/>
              <a:gd name="connsiteY6277" fmla="*/ 2421345 h 6774426"/>
              <a:gd name="connsiteX6278" fmla="*/ 3472810 w 12093677"/>
              <a:gd name="connsiteY6278" fmla="*/ 2386526 h 6774426"/>
              <a:gd name="connsiteX6279" fmla="*/ 3437992 w 12093677"/>
              <a:gd name="connsiteY6279" fmla="*/ 2351707 h 6774426"/>
              <a:gd name="connsiteX6280" fmla="*/ 3607776 w 12093677"/>
              <a:gd name="connsiteY6280" fmla="*/ 2351707 h 6774426"/>
              <a:gd name="connsiteX6281" fmla="*/ 3572957 w 12093677"/>
              <a:gd name="connsiteY6281" fmla="*/ 2386526 h 6774426"/>
              <a:gd name="connsiteX6282" fmla="*/ 3607776 w 12093677"/>
              <a:gd name="connsiteY6282" fmla="*/ 2421345 h 6774426"/>
              <a:gd name="connsiteX6283" fmla="*/ 3642595 w 12093677"/>
              <a:gd name="connsiteY6283" fmla="*/ 2386526 h 6774426"/>
              <a:gd name="connsiteX6284" fmla="*/ 3607776 w 12093677"/>
              <a:gd name="connsiteY6284" fmla="*/ 2351707 h 6774426"/>
              <a:gd name="connsiteX6285" fmla="*/ 3692669 w 12093677"/>
              <a:gd name="connsiteY6285" fmla="*/ 2351707 h 6774426"/>
              <a:gd name="connsiteX6286" fmla="*/ 3657850 w 12093677"/>
              <a:gd name="connsiteY6286" fmla="*/ 2386526 h 6774426"/>
              <a:gd name="connsiteX6287" fmla="*/ 3692669 w 12093677"/>
              <a:gd name="connsiteY6287" fmla="*/ 2421345 h 6774426"/>
              <a:gd name="connsiteX6288" fmla="*/ 3727488 w 12093677"/>
              <a:gd name="connsiteY6288" fmla="*/ 2386526 h 6774426"/>
              <a:gd name="connsiteX6289" fmla="*/ 3692669 w 12093677"/>
              <a:gd name="connsiteY6289" fmla="*/ 2351707 h 6774426"/>
              <a:gd name="connsiteX6290" fmla="*/ 3777562 w 12093677"/>
              <a:gd name="connsiteY6290" fmla="*/ 2351707 h 6774426"/>
              <a:gd name="connsiteX6291" fmla="*/ 3742743 w 12093677"/>
              <a:gd name="connsiteY6291" fmla="*/ 2386526 h 6774426"/>
              <a:gd name="connsiteX6292" fmla="*/ 3777562 w 12093677"/>
              <a:gd name="connsiteY6292" fmla="*/ 2421345 h 6774426"/>
              <a:gd name="connsiteX6293" fmla="*/ 3812380 w 12093677"/>
              <a:gd name="connsiteY6293" fmla="*/ 2386526 h 6774426"/>
              <a:gd name="connsiteX6294" fmla="*/ 3777562 w 12093677"/>
              <a:gd name="connsiteY6294" fmla="*/ 2351707 h 6774426"/>
              <a:gd name="connsiteX6295" fmla="*/ 3862454 w 12093677"/>
              <a:gd name="connsiteY6295" fmla="*/ 2351707 h 6774426"/>
              <a:gd name="connsiteX6296" fmla="*/ 3827635 w 12093677"/>
              <a:gd name="connsiteY6296" fmla="*/ 2386526 h 6774426"/>
              <a:gd name="connsiteX6297" fmla="*/ 3862454 w 12093677"/>
              <a:gd name="connsiteY6297" fmla="*/ 2421345 h 6774426"/>
              <a:gd name="connsiteX6298" fmla="*/ 3897273 w 12093677"/>
              <a:gd name="connsiteY6298" fmla="*/ 2386526 h 6774426"/>
              <a:gd name="connsiteX6299" fmla="*/ 3862454 w 12093677"/>
              <a:gd name="connsiteY6299" fmla="*/ 2351707 h 6774426"/>
              <a:gd name="connsiteX6300" fmla="*/ 3947353 w 12093677"/>
              <a:gd name="connsiteY6300" fmla="*/ 2351707 h 6774426"/>
              <a:gd name="connsiteX6301" fmla="*/ 3912534 w 12093677"/>
              <a:gd name="connsiteY6301" fmla="*/ 2386526 h 6774426"/>
              <a:gd name="connsiteX6302" fmla="*/ 3947353 w 12093677"/>
              <a:gd name="connsiteY6302" fmla="*/ 2421345 h 6774426"/>
              <a:gd name="connsiteX6303" fmla="*/ 3982172 w 12093677"/>
              <a:gd name="connsiteY6303" fmla="*/ 2386526 h 6774426"/>
              <a:gd name="connsiteX6304" fmla="*/ 3947353 w 12093677"/>
              <a:gd name="connsiteY6304" fmla="*/ 2351707 h 6774426"/>
              <a:gd name="connsiteX6305" fmla="*/ 4032245 w 12093677"/>
              <a:gd name="connsiteY6305" fmla="*/ 2351707 h 6774426"/>
              <a:gd name="connsiteX6306" fmla="*/ 3997427 w 12093677"/>
              <a:gd name="connsiteY6306" fmla="*/ 2386526 h 6774426"/>
              <a:gd name="connsiteX6307" fmla="*/ 4032245 w 12093677"/>
              <a:gd name="connsiteY6307" fmla="*/ 2421345 h 6774426"/>
              <a:gd name="connsiteX6308" fmla="*/ 4067064 w 12093677"/>
              <a:gd name="connsiteY6308" fmla="*/ 2386526 h 6774426"/>
              <a:gd name="connsiteX6309" fmla="*/ 4032245 w 12093677"/>
              <a:gd name="connsiteY6309" fmla="*/ 2351707 h 6774426"/>
              <a:gd name="connsiteX6310" fmla="*/ 4117138 w 12093677"/>
              <a:gd name="connsiteY6310" fmla="*/ 2351707 h 6774426"/>
              <a:gd name="connsiteX6311" fmla="*/ 4082319 w 12093677"/>
              <a:gd name="connsiteY6311" fmla="*/ 2386526 h 6774426"/>
              <a:gd name="connsiteX6312" fmla="*/ 4117138 w 12093677"/>
              <a:gd name="connsiteY6312" fmla="*/ 2421345 h 6774426"/>
              <a:gd name="connsiteX6313" fmla="*/ 4151956 w 12093677"/>
              <a:gd name="connsiteY6313" fmla="*/ 2386526 h 6774426"/>
              <a:gd name="connsiteX6314" fmla="*/ 4117138 w 12093677"/>
              <a:gd name="connsiteY6314" fmla="*/ 2351707 h 6774426"/>
              <a:gd name="connsiteX6315" fmla="*/ 4202030 w 12093677"/>
              <a:gd name="connsiteY6315" fmla="*/ 2351707 h 6774426"/>
              <a:gd name="connsiteX6316" fmla="*/ 4167211 w 12093677"/>
              <a:gd name="connsiteY6316" fmla="*/ 2386526 h 6774426"/>
              <a:gd name="connsiteX6317" fmla="*/ 4202030 w 12093677"/>
              <a:gd name="connsiteY6317" fmla="*/ 2421345 h 6774426"/>
              <a:gd name="connsiteX6318" fmla="*/ 4236849 w 12093677"/>
              <a:gd name="connsiteY6318" fmla="*/ 2386526 h 6774426"/>
              <a:gd name="connsiteX6319" fmla="*/ 4202030 w 12093677"/>
              <a:gd name="connsiteY6319" fmla="*/ 2351707 h 6774426"/>
              <a:gd name="connsiteX6320" fmla="*/ 5560310 w 12093677"/>
              <a:gd name="connsiteY6320" fmla="*/ 2351707 h 6774426"/>
              <a:gd name="connsiteX6321" fmla="*/ 5525491 w 12093677"/>
              <a:gd name="connsiteY6321" fmla="*/ 2386526 h 6774426"/>
              <a:gd name="connsiteX6322" fmla="*/ 5560310 w 12093677"/>
              <a:gd name="connsiteY6322" fmla="*/ 2421345 h 6774426"/>
              <a:gd name="connsiteX6323" fmla="*/ 5595129 w 12093677"/>
              <a:gd name="connsiteY6323" fmla="*/ 2386526 h 6774426"/>
              <a:gd name="connsiteX6324" fmla="*/ 5560310 w 12093677"/>
              <a:gd name="connsiteY6324" fmla="*/ 2351707 h 6774426"/>
              <a:gd name="connsiteX6325" fmla="*/ 5730095 w 12093677"/>
              <a:gd name="connsiteY6325" fmla="*/ 2351707 h 6774426"/>
              <a:gd name="connsiteX6326" fmla="*/ 5695277 w 12093677"/>
              <a:gd name="connsiteY6326" fmla="*/ 2386526 h 6774426"/>
              <a:gd name="connsiteX6327" fmla="*/ 5730095 w 12093677"/>
              <a:gd name="connsiteY6327" fmla="*/ 2421345 h 6774426"/>
              <a:gd name="connsiteX6328" fmla="*/ 5764914 w 12093677"/>
              <a:gd name="connsiteY6328" fmla="*/ 2386526 h 6774426"/>
              <a:gd name="connsiteX6329" fmla="*/ 5730095 w 12093677"/>
              <a:gd name="connsiteY6329" fmla="*/ 2351707 h 6774426"/>
              <a:gd name="connsiteX6330" fmla="*/ 6069665 w 12093677"/>
              <a:gd name="connsiteY6330" fmla="*/ 2351707 h 6774426"/>
              <a:gd name="connsiteX6331" fmla="*/ 6034839 w 12093677"/>
              <a:gd name="connsiteY6331" fmla="*/ 2386526 h 6774426"/>
              <a:gd name="connsiteX6332" fmla="*/ 6069665 w 12093677"/>
              <a:gd name="connsiteY6332" fmla="*/ 2421345 h 6774426"/>
              <a:gd name="connsiteX6333" fmla="*/ 6104477 w 12093677"/>
              <a:gd name="connsiteY6333" fmla="*/ 2386526 h 6774426"/>
              <a:gd name="connsiteX6334" fmla="*/ 6069665 w 12093677"/>
              <a:gd name="connsiteY6334" fmla="*/ 2351707 h 6774426"/>
              <a:gd name="connsiteX6335" fmla="*/ 6154557 w 12093677"/>
              <a:gd name="connsiteY6335" fmla="*/ 2351707 h 6774426"/>
              <a:gd name="connsiteX6336" fmla="*/ 6119732 w 12093677"/>
              <a:gd name="connsiteY6336" fmla="*/ 2386526 h 6774426"/>
              <a:gd name="connsiteX6337" fmla="*/ 6154557 w 12093677"/>
              <a:gd name="connsiteY6337" fmla="*/ 2421345 h 6774426"/>
              <a:gd name="connsiteX6338" fmla="*/ 6189369 w 12093677"/>
              <a:gd name="connsiteY6338" fmla="*/ 2386526 h 6774426"/>
              <a:gd name="connsiteX6339" fmla="*/ 6154557 w 12093677"/>
              <a:gd name="connsiteY6339" fmla="*/ 2351707 h 6774426"/>
              <a:gd name="connsiteX6340" fmla="*/ 6239450 w 12093677"/>
              <a:gd name="connsiteY6340" fmla="*/ 2351707 h 6774426"/>
              <a:gd name="connsiteX6341" fmla="*/ 6204625 w 12093677"/>
              <a:gd name="connsiteY6341" fmla="*/ 2386526 h 6774426"/>
              <a:gd name="connsiteX6342" fmla="*/ 6239450 w 12093677"/>
              <a:gd name="connsiteY6342" fmla="*/ 2421345 h 6774426"/>
              <a:gd name="connsiteX6343" fmla="*/ 6274263 w 12093677"/>
              <a:gd name="connsiteY6343" fmla="*/ 2386526 h 6774426"/>
              <a:gd name="connsiteX6344" fmla="*/ 6239450 w 12093677"/>
              <a:gd name="connsiteY6344" fmla="*/ 2351707 h 6774426"/>
              <a:gd name="connsiteX6345" fmla="*/ 6324343 w 12093677"/>
              <a:gd name="connsiteY6345" fmla="*/ 2351707 h 6774426"/>
              <a:gd name="connsiteX6346" fmla="*/ 6289517 w 12093677"/>
              <a:gd name="connsiteY6346" fmla="*/ 2386526 h 6774426"/>
              <a:gd name="connsiteX6347" fmla="*/ 6324343 w 12093677"/>
              <a:gd name="connsiteY6347" fmla="*/ 2421345 h 6774426"/>
              <a:gd name="connsiteX6348" fmla="*/ 6359155 w 12093677"/>
              <a:gd name="connsiteY6348" fmla="*/ 2386526 h 6774426"/>
              <a:gd name="connsiteX6349" fmla="*/ 6324343 w 12093677"/>
              <a:gd name="connsiteY6349" fmla="*/ 2351707 h 6774426"/>
              <a:gd name="connsiteX6350" fmla="*/ 6409235 w 12093677"/>
              <a:gd name="connsiteY6350" fmla="*/ 2351707 h 6774426"/>
              <a:gd name="connsiteX6351" fmla="*/ 6374409 w 12093677"/>
              <a:gd name="connsiteY6351" fmla="*/ 2386526 h 6774426"/>
              <a:gd name="connsiteX6352" fmla="*/ 6409235 w 12093677"/>
              <a:gd name="connsiteY6352" fmla="*/ 2421345 h 6774426"/>
              <a:gd name="connsiteX6353" fmla="*/ 6444047 w 12093677"/>
              <a:gd name="connsiteY6353" fmla="*/ 2386526 h 6774426"/>
              <a:gd name="connsiteX6354" fmla="*/ 6409235 w 12093677"/>
              <a:gd name="connsiteY6354" fmla="*/ 2351707 h 6774426"/>
              <a:gd name="connsiteX6355" fmla="*/ 6494127 w 12093677"/>
              <a:gd name="connsiteY6355" fmla="*/ 2351707 h 6774426"/>
              <a:gd name="connsiteX6356" fmla="*/ 6459302 w 12093677"/>
              <a:gd name="connsiteY6356" fmla="*/ 2386526 h 6774426"/>
              <a:gd name="connsiteX6357" fmla="*/ 6494127 w 12093677"/>
              <a:gd name="connsiteY6357" fmla="*/ 2421345 h 6774426"/>
              <a:gd name="connsiteX6358" fmla="*/ 6528939 w 12093677"/>
              <a:gd name="connsiteY6358" fmla="*/ 2386526 h 6774426"/>
              <a:gd name="connsiteX6359" fmla="*/ 6494127 w 12093677"/>
              <a:gd name="connsiteY6359" fmla="*/ 2351707 h 6774426"/>
              <a:gd name="connsiteX6360" fmla="*/ 6579020 w 12093677"/>
              <a:gd name="connsiteY6360" fmla="*/ 2351707 h 6774426"/>
              <a:gd name="connsiteX6361" fmla="*/ 6544195 w 12093677"/>
              <a:gd name="connsiteY6361" fmla="*/ 2386526 h 6774426"/>
              <a:gd name="connsiteX6362" fmla="*/ 6579020 w 12093677"/>
              <a:gd name="connsiteY6362" fmla="*/ 2421345 h 6774426"/>
              <a:gd name="connsiteX6363" fmla="*/ 6613833 w 12093677"/>
              <a:gd name="connsiteY6363" fmla="*/ 2386526 h 6774426"/>
              <a:gd name="connsiteX6364" fmla="*/ 6579020 w 12093677"/>
              <a:gd name="connsiteY6364" fmla="*/ 2351707 h 6774426"/>
              <a:gd name="connsiteX6365" fmla="*/ 6663913 w 12093677"/>
              <a:gd name="connsiteY6365" fmla="*/ 2351707 h 6774426"/>
              <a:gd name="connsiteX6366" fmla="*/ 6629087 w 12093677"/>
              <a:gd name="connsiteY6366" fmla="*/ 2386526 h 6774426"/>
              <a:gd name="connsiteX6367" fmla="*/ 6663913 w 12093677"/>
              <a:gd name="connsiteY6367" fmla="*/ 2421345 h 6774426"/>
              <a:gd name="connsiteX6368" fmla="*/ 6698725 w 12093677"/>
              <a:gd name="connsiteY6368" fmla="*/ 2386526 h 6774426"/>
              <a:gd name="connsiteX6369" fmla="*/ 6663913 w 12093677"/>
              <a:gd name="connsiteY6369" fmla="*/ 2351707 h 6774426"/>
              <a:gd name="connsiteX6370" fmla="*/ 6748805 w 12093677"/>
              <a:gd name="connsiteY6370" fmla="*/ 2351707 h 6774426"/>
              <a:gd name="connsiteX6371" fmla="*/ 6713979 w 12093677"/>
              <a:gd name="connsiteY6371" fmla="*/ 2386526 h 6774426"/>
              <a:gd name="connsiteX6372" fmla="*/ 6748805 w 12093677"/>
              <a:gd name="connsiteY6372" fmla="*/ 2421345 h 6774426"/>
              <a:gd name="connsiteX6373" fmla="*/ 6783617 w 12093677"/>
              <a:gd name="connsiteY6373" fmla="*/ 2386526 h 6774426"/>
              <a:gd name="connsiteX6374" fmla="*/ 6748805 w 12093677"/>
              <a:gd name="connsiteY6374" fmla="*/ 2351707 h 6774426"/>
              <a:gd name="connsiteX6375" fmla="*/ 6833697 w 12093677"/>
              <a:gd name="connsiteY6375" fmla="*/ 2351707 h 6774426"/>
              <a:gd name="connsiteX6376" fmla="*/ 6798872 w 12093677"/>
              <a:gd name="connsiteY6376" fmla="*/ 2386526 h 6774426"/>
              <a:gd name="connsiteX6377" fmla="*/ 6833697 w 12093677"/>
              <a:gd name="connsiteY6377" fmla="*/ 2421345 h 6774426"/>
              <a:gd name="connsiteX6378" fmla="*/ 6868509 w 12093677"/>
              <a:gd name="connsiteY6378" fmla="*/ 2386526 h 6774426"/>
              <a:gd name="connsiteX6379" fmla="*/ 6833697 w 12093677"/>
              <a:gd name="connsiteY6379" fmla="*/ 2351707 h 6774426"/>
              <a:gd name="connsiteX6380" fmla="*/ 6918589 w 12093677"/>
              <a:gd name="connsiteY6380" fmla="*/ 2351707 h 6774426"/>
              <a:gd name="connsiteX6381" fmla="*/ 6883764 w 12093677"/>
              <a:gd name="connsiteY6381" fmla="*/ 2386526 h 6774426"/>
              <a:gd name="connsiteX6382" fmla="*/ 6918589 w 12093677"/>
              <a:gd name="connsiteY6382" fmla="*/ 2421345 h 6774426"/>
              <a:gd name="connsiteX6383" fmla="*/ 6953402 w 12093677"/>
              <a:gd name="connsiteY6383" fmla="*/ 2386526 h 6774426"/>
              <a:gd name="connsiteX6384" fmla="*/ 6918589 w 12093677"/>
              <a:gd name="connsiteY6384" fmla="*/ 2351707 h 6774426"/>
              <a:gd name="connsiteX6385" fmla="*/ 7003483 w 12093677"/>
              <a:gd name="connsiteY6385" fmla="*/ 2351707 h 6774426"/>
              <a:gd name="connsiteX6386" fmla="*/ 6968657 w 12093677"/>
              <a:gd name="connsiteY6386" fmla="*/ 2386526 h 6774426"/>
              <a:gd name="connsiteX6387" fmla="*/ 7003483 w 12093677"/>
              <a:gd name="connsiteY6387" fmla="*/ 2421345 h 6774426"/>
              <a:gd name="connsiteX6388" fmla="*/ 7038295 w 12093677"/>
              <a:gd name="connsiteY6388" fmla="*/ 2386526 h 6774426"/>
              <a:gd name="connsiteX6389" fmla="*/ 7003483 w 12093677"/>
              <a:gd name="connsiteY6389" fmla="*/ 2351707 h 6774426"/>
              <a:gd name="connsiteX6390" fmla="*/ 7088401 w 12093677"/>
              <a:gd name="connsiteY6390" fmla="*/ 2351707 h 6774426"/>
              <a:gd name="connsiteX6391" fmla="*/ 7053576 w 12093677"/>
              <a:gd name="connsiteY6391" fmla="*/ 2386526 h 6774426"/>
              <a:gd name="connsiteX6392" fmla="*/ 7088401 w 12093677"/>
              <a:gd name="connsiteY6392" fmla="*/ 2421345 h 6774426"/>
              <a:gd name="connsiteX6393" fmla="*/ 7123213 w 12093677"/>
              <a:gd name="connsiteY6393" fmla="*/ 2386526 h 6774426"/>
              <a:gd name="connsiteX6394" fmla="*/ 7088401 w 12093677"/>
              <a:gd name="connsiteY6394" fmla="*/ 2351707 h 6774426"/>
              <a:gd name="connsiteX6395" fmla="*/ 7173293 w 12093677"/>
              <a:gd name="connsiteY6395" fmla="*/ 2351707 h 6774426"/>
              <a:gd name="connsiteX6396" fmla="*/ 7138468 w 12093677"/>
              <a:gd name="connsiteY6396" fmla="*/ 2386526 h 6774426"/>
              <a:gd name="connsiteX6397" fmla="*/ 7173293 w 12093677"/>
              <a:gd name="connsiteY6397" fmla="*/ 2421345 h 6774426"/>
              <a:gd name="connsiteX6398" fmla="*/ 7208105 w 12093677"/>
              <a:gd name="connsiteY6398" fmla="*/ 2386526 h 6774426"/>
              <a:gd name="connsiteX6399" fmla="*/ 7173293 w 12093677"/>
              <a:gd name="connsiteY6399" fmla="*/ 2351707 h 6774426"/>
              <a:gd name="connsiteX6400" fmla="*/ 7258186 w 12093677"/>
              <a:gd name="connsiteY6400" fmla="*/ 2351707 h 6774426"/>
              <a:gd name="connsiteX6401" fmla="*/ 7223361 w 12093677"/>
              <a:gd name="connsiteY6401" fmla="*/ 2386526 h 6774426"/>
              <a:gd name="connsiteX6402" fmla="*/ 7258186 w 12093677"/>
              <a:gd name="connsiteY6402" fmla="*/ 2421345 h 6774426"/>
              <a:gd name="connsiteX6403" fmla="*/ 7292999 w 12093677"/>
              <a:gd name="connsiteY6403" fmla="*/ 2386526 h 6774426"/>
              <a:gd name="connsiteX6404" fmla="*/ 7258186 w 12093677"/>
              <a:gd name="connsiteY6404" fmla="*/ 2351707 h 6774426"/>
              <a:gd name="connsiteX6405" fmla="*/ 7343079 w 12093677"/>
              <a:gd name="connsiteY6405" fmla="*/ 2351707 h 6774426"/>
              <a:gd name="connsiteX6406" fmla="*/ 7308253 w 12093677"/>
              <a:gd name="connsiteY6406" fmla="*/ 2386526 h 6774426"/>
              <a:gd name="connsiteX6407" fmla="*/ 7343079 w 12093677"/>
              <a:gd name="connsiteY6407" fmla="*/ 2421345 h 6774426"/>
              <a:gd name="connsiteX6408" fmla="*/ 7377891 w 12093677"/>
              <a:gd name="connsiteY6408" fmla="*/ 2386526 h 6774426"/>
              <a:gd name="connsiteX6409" fmla="*/ 7343079 w 12093677"/>
              <a:gd name="connsiteY6409" fmla="*/ 2351707 h 6774426"/>
              <a:gd name="connsiteX6410" fmla="*/ 7427971 w 12093677"/>
              <a:gd name="connsiteY6410" fmla="*/ 2351707 h 6774426"/>
              <a:gd name="connsiteX6411" fmla="*/ 7393146 w 12093677"/>
              <a:gd name="connsiteY6411" fmla="*/ 2386526 h 6774426"/>
              <a:gd name="connsiteX6412" fmla="*/ 7427971 w 12093677"/>
              <a:gd name="connsiteY6412" fmla="*/ 2421345 h 6774426"/>
              <a:gd name="connsiteX6413" fmla="*/ 7462783 w 12093677"/>
              <a:gd name="connsiteY6413" fmla="*/ 2386526 h 6774426"/>
              <a:gd name="connsiteX6414" fmla="*/ 7427971 w 12093677"/>
              <a:gd name="connsiteY6414" fmla="*/ 2351707 h 6774426"/>
              <a:gd name="connsiteX6415" fmla="*/ 7512863 w 12093677"/>
              <a:gd name="connsiteY6415" fmla="*/ 2351707 h 6774426"/>
              <a:gd name="connsiteX6416" fmla="*/ 7478038 w 12093677"/>
              <a:gd name="connsiteY6416" fmla="*/ 2386526 h 6774426"/>
              <a:gd name="connsiteX6417" fmla="*/ 7512863 w 12093677"/>
              <a:gd name="connsiteY6417" fmla="*/ 2421345 h 6774426"/>
              <a:gd name="connsiteX6418" fmla="*/ 7547675 w 12093677"/>
              <a:gd name="connsiteY6418" fmla="*/ 2386526 h 6774426"/>
              <a:gd name="connsiteX6419" fmla="*/ 7512863 w 12093677"/>
              <a:gd name="connsiteY6419" fmla="*/ 2351707 h 6774426"/>
              <a:gd name="connsiteX6420" fmla="*/ 7597755 w 12093677"/>
              <a:gd name="connsiteY6420" fmla="*/ 2351707 h 6774426"/>
              <a:gd name="connsiteX6421" fmla="*/ 7562930 w 12093677"/>
              <a:gd name="connsiteY6421" fmla="*/ 2386526 h 6774426"/>
              <a:gd name="connsiteX6422" fmla="*/ 7597755 w 12093677"/>
              <a:gd name="connsiteY6422" fmla="*/ 2421345 h 6774426"/>
              <a:gd name="connsiteX6423" fmla="*/ 7632568 w 12093677"/>
              <a:gd name="connsiteY6423" fmla="*/ 2386526 h 6774426"/>
              <a:gd name="connsiteX6424" fmla="*/ 7597755 w 12093677"/>
              <a:gd name="connsiteY6424" fmla="*/ 2351707 h 6774426"/>
              <a:gd name="connsiteX6425" fmla="*/ 7682649 w 12093677"/>
              <a:gd name="connsiteY6425" fmla="*/ 2351707 h 6774426"/>
              <a:gd name="connsiteX6426" fmla="*/ 7647823 w 12093677"/>
              <a:gd name="connsiteY6426" fmla="*/ 2386526 h 6774426"/>
              <a:gd name="connsiteX6427" fmla="*/ 7682649 w 12093677"/>
              <a:gd name="connsiteY6427" fmla="*/ 2421345 h 6774426"/>
              <a:gd name="connsiteX6428" fmla="*/ 7717461 w 12093677"/>
              <a:gd name="connsiteY6428" fmla="*/ 2386526 h 6774426"/>
              <a:gd name="connsiteX6429" fmla="*/ 7682649 w 12093677"/>
              <a:gd name="connsiteY6429" fmla="*/ 2351707 h 6774426"/>
              <a:gd name="connsiteX6430" fmla="*/ 7767541 w 12093677"/>
              <a:gd name="connsiteY6430" fmla="*/ 2351707 h 6774426"/>
              <a:gd name="connsiteX6431" fmla="*/ 7732716 w 12093677"/>
              <a:gd name="connsiteY6431" fmla="*/ 2386526 h 6774426"/>
              <a:gd name="connsiteX6432" fmla="*/ 7767541 w 12093677"/>
              <a:gd name="connsiteY6432" fmla="*/ 2421345 h 6774426"/>
              <a:gd name="connsiteX6433" fmla="*/ 7802353 w 12093677"/>
              <a:gd name="connsiteY6433" fmla="*/ 2386526 h 6774426"/>
              <a:gd name="connsiteX6434" fmla="*/ 7767541 w 12093677"/>
              <a:gd name="connsiteY6434" fmla="*/ 2351707 h 6774426"/>
              <a:gd name="connsiteX6435" fmla="*/ 7852433 w 12093677"/>
              <a:gd name="connsiteY6435" fmla="*/ 2351707 h 6774426"/>
              <a:gd name="connsiteX6436" fmla="*/ 7817608 w 12093677"/>
              <a:gd name="connsiteY6436" fmla="*/ 2386526 h 6774426"/>
              <a:gd name="connsiteX6437" fmla="*/ 7852433 w 12093677"/>
              <a:gd name="connsiteY6437" fmla="*/ 2421345 h 6774426"/>
              <a:gd name="connsiteX6438" fmla="*/ 7887245 w 12093677"/>
              <a:gd name="connsiteY6438" fmla="*/ 2386526 h 6774426"/>
              <a:gd name="connsiteX6439" fmla="*/ 7852433 w 12093677"/>
              <a:gd name="connsiteY6439" fmla="*/ 2351707 h 6774426"/>
              <a:gd name="connsiteX6440" fmla="*/ 7937325 w 12093677"/>
              <a:gd name="connsiteY6440" fmla="*/ 2351707 h 6774426"/>
              <a:gd name="connsiteX6441" fmla="*/ 7902500 w 12093677"/>
              <a:gd name="connsiteY6441" fmla="*/ 2386526 h 6774426"/>
              <a:gd name="connsiteX6442" fmla="*/ 7937325 w 12093677"/>
              <a:gd name="connsiteY6442" fmla="*/ 2421345 h 6774426"/>
              <a:gd name="connsiteX6443" fmla="*/ 7972138 w 12093677"/>
              <a:gd name="connsiteY6443" fmla="*/ 2386526 h 6774426"/>
              <a:gd name="connsiteX6444" fmla="*/ 7937325 w 12093677"/>
              <a:gd name="connsiteY6444" fmla="*/ 2351707 h 6774426"/>
              <a:gd name="connsiteX6445" fmla="*/ 8022219 w 12093677"/>
              <a:gd name="connsiteY6445" fmla="*/ 2351707 h 6774426"/>
              <a:gd name="connsiteX6446" fmla="*/ 7987393 w 12093677"/>
              <a:gd name="connsiteY6446" fmla="*/ 2386526 h 6774426"/>
              <a:gd name="connsiteX6447" fmla="*/ 8022219 w 12093677"/>
              <a:gd name="connsiteY6447" fmla="*/ 2421345 h 6774426"/>
              <a:gd name="connsiteX6448" fmla="*/ 8057031 w 12093677"/>
              <a:gd name="connsiteY6448" fmla="*/ 2386526 h 6774426"/>
              <a:gd name="connsiteX6449" fmla="*/ 8022219 w 12093677"/>
              <a:gd name="connsiteY6449" fmla="*/ 2351707 h 6774426"/>
              <a:gd name="connsiteX6450" fmla="*/ 8107111 w 12093677"/>
              <a:gd name="connsiteY6450" fmla="*/ 2351707 h 6774426"/>
              <a:gd name="connsiteX6451" fmla="*/ 8072286 w 12093677"/>
              <a:gd name="connsiteY6451" fmla="*/ 2386526 h 6774426"/>
              <a:gd name="connsiteX6452" fmla="*/ 8107111 w 12093677"/>
              <a:gd name="connsiteY6452" fmla="*/ 2421345 h 6774426"/>
              <a:gd name="connsiteX6453" fmla="*/ 8141923 w 12093677"/>
              <a:gd name="connsiteY6453" fmla="*/ 2386526 h 6774426"/>
              <a:gd name="connsiteX6454" fmla="*/ 8107111 w 12093677"/>
              <a:gd name="connsiteY6454" fmla="*/ 2351707 h 6774426"/>
              <a:gd name="connsiteX6455" fmla="*/ 8192003 w 12093677"/>
              <a:gd name="connsiteY6455" fmla="*/ 2351707 h 6774426"/>
              <a:gd name="connsiteX6456" fmla="*/ 8157178 w 12093677"/>
              <a:gd name="connsiteY6456" fmla="*/ 2386526 h 6774426"/>
              <a:gd name="connsiteX6457" fmla="*/ 8192003 w 12093677"/>
              <a:gd name="connsiteY6457" fmla="*/ 2421345 h 6774426"/>
              <a:gd name="connsiteX6458" fmla="*/ 8226815 w 12093677"/>
              <a:gd name="connsiteY6458" fmla="*/ 2386526 h 6774426"/>
              <a:gd name="connsiteX6459" fmla="*/ 8192003 w 12093677"/>
              <a:gd name="connsiteY6459" fmla="*/ 2351707 h 6774426"/>
              <a:gd name="connsiteX6460" fmla="*/ 8276895 w 12093677"/>
              <a:gd name="connsiteY6460" fmla="*/ 2351707 h 6774426"/>
              <a:gd name="connsiteX6461" fmla="*/ 8242070 w 12093677"/>
              <a:gd name="connsiteY6461" fmla="*/ 2386526 h 6774426"/>
              <a:gd name="connsiteX6462" fmla="*/ 8276895 w 12093677"/>
              <a:gd name="connsiteY6462" fmla="*/ 2421345 h 6774426"/>
              <a:gd name="connsiteX6463" fmla="*/ 8311708 w 12093677"/>
              <a:gd name="connsiteY6463" fmla="*/ 2386526 h 6774426"/>
              <a:gd name="connsiteX6464" fmla="*/ 8276895 w 12093677"/>
              <a:gd name="connsiteY6464" fmla="*/ 2351707 h 6774426"/>
              <a:gd name="connsiteX6465" fmla="*/ 8361789 w 12093677"/>
              <a:gd name="connsiteY6465" fmla="*/ 2351707 h 6774426"/>
              <a:gd name="connsiteX6466" fmla="*/ 8326963 w 12093677"/>
              <a:gd name="connsiteY6466" fmla="*/ 2386526 h 6774426"/>
              <a:gd name="connsiteX6467" fmla="*/ 8361789 w 12093677"/>
              <a:gd name="connsiteY6467" fmla="*/ 2421345 h 6774426"/>
              <a:gd name="connsiteX6468" fmla="*/ 8396601 w 12093677"/>
              <a:gd name="connsiteY6468" fmla="*/ 2386526 h 6774426"/>
              <a:gd name="connsiteX6469" fmla="*/ 8361789 w 12093677"/>
              <a:gd name="connsiteY6469" fmla="*/ 2351707 h 6774426"/>
              <a:gd name="connsiteX6470" fmla="*/ 8446681 w 12093677"/>
              <a:gd name="connsiteY6470" fmla="*/ 2351707 h 6774426"/>
              <a:gd name="connsiteX6471" fmla="*/ 8411856 w 12093677"/>
              <a:gd name="connsiteY6471" fmla="*/ 2386526 h 6774426"/>
              <a:gd name="connsiteX6472" fmla="*/ 8446681 w 12093677"/>
              <a:gd name="connsiteY6472" fmla="*/ 2421345 h 6774426"/>
              <a:gd name="connsiteX6473" fmla="*/ 8481493 w 12093677"/>
              <a:gd name="connsiteY6473" fmla="*/ 2386526 h 6774426"/>
              <a:gd name="connsiteX6474" fmla="*/ 8446681 w 12093677"/>
              <a:gd name="connsiteY6474" fmla="*/ 2351707 h 6774426"/>
              <a:gd name="connsiteX6475" fmla="*/ 8531573 w 12093677"/>
              <a:gd name="connsiteY6475" fmla="*/ 2351707 h 6774426"/>
              <a:gd name="connsiteX6476" fmla="*/ 8496748 w 12093677"/>
              <a:gd name="connsiteY6476" fmla="*/ 2386526 h 6774426"/>
              <a:gd name="connsiteX6477" fmla="*/ 8531573 w 12093677"/>
              <a:gd name="connsiteY6477" fmla="*/ 2421345 h 6774426"/>
              <a:gd name="connsiteX6478" fmla="*/ 8566385 w 12093677"/>
              <a:gd name="connsiteY6478" fmla="*/ 2386526 h 6774426"/>
              <a:gd name="connsiteX6479" fmla="*/ 8531573 w 12093677"/>
              <a:gd name="connsiteY6479" fmla="*/ 2351707 h 6774426"/>
              <a:gd name="connsiteX6480" fmla="*/ 8616465 w 12093677"/>
              <a:gd name="connsiteY6480" fmla="*/ 2351707 h 6774426"/>
              <a:gd name="connsiteX6481" fmla="*/ 8581640 w 12093677"/>
              <a:gd name="connsiteY6481" fmla="*/ 2386526 h 6774426"/>
              <a:gd name="connsiteX6482" fmla="*/ 8616465 w 12093677"/>
              <a:gd name="connsiteY6482" fmla="*/ 2421345 h 6774426"/>
              <a:gd name="connsiteX6483" fmla="*/ 8651278 w 12093677"/>
              <a:gd name="connsiteY6483" fmla="*/ 2386526 h 6774426"/>
              <a:gd name="connsiteX6484" fmla="*/ 8616465 w 12093677"/>
              <a:gd name="connsiteY6484" fmla="*/ 2351707 h 6774426"/>
              <a:gd name="connsiteX6485" fmla="*/ 8786251 w 12093677"/>
              <a:gd name="connsiteY6485" fmla="*/ 2351707 h 6774426"/>
              <a:gd name="connsiteX6486" fmla="*/ 8751426 w 12093677"/>
              <a:gd name="connsiteY6486" fmla="*/ 2386526 h 6774426"/>
              <a:gd name="connsiteX6487" fmla="*/ 8786251 w 12093677"/>
              <a:gd name="connsiteY6487" fmla="*/ 2421345 h 6774426"/>
              <a:gd name="connsiteX6488" fmla="*/ 8821063 w 12093677"/>
              <a:gd name="connsiteY6488" fmla="*/ 2386526 h 6774426"/>
              <a:gd name="connsiteX6489" fmla="*/ 8786251 w 12093677"/>
              <a:gd name="connsiteY6489" fmla="*/ 2351707 h 6774426"/>
              <a:gd name="connsiteX6490" fmla="*/ 8871143 w 12093677"/>
              <a:gd name="connsiteY6490" fmla="*/ 2351707 h 6774426"/>
              <a:gd name="connsiteX6491" fmla="*/ 8836318 w 12093677"/>
              <a:gd name="connsiteY6491" fmla="*/ 2386526 h 6774426"/>
              <a:gd name="connsiteX6492" fmla="*/ 8871143 w 12093677"/>
              <a:gd name="connsiteY6492" fmla="*/ 2421345 h 6774426"/>
              <a:gd name="connsiteX6493" fmla="*/ 8905955 w 12093677"/>
              <a:gd name="connsiteY6493" fmla="*/ 2386526 h 6774426"/>
              <a:gd name="connsiteX6494" fmla="*/ 8871143 w 12093677"/>
              <a:gd name="connsiteY6494" fmla="*/ 2351707 h 6774426"/>
              <a:gd name="connsiteX6495" fmla="*/ 8956035 w 12093677"/>
              <a:gd name="connsiteY6495" fmla="*/ 2351707 h 6774426"/>
              <a:gd name="connsiteX6496" fmla="*/ 8921210 w 12093677"/>
              <a:gd name="connsiteY6496" fmla="*/ 2386526 h 6774426"/>
              <a:gd name="connsiteX6497" fmla="*/ 8956035 w 12093677"/>
              <a:gd name="connsiteY6497" fmla="*/ 2421345 h 6774426"/>
              <a:gd name="connsiteX6498" fmla="*/ 8990848 w 12093677"/>
              <a:gd name="connsiteY6498" fmla="*/ 2386526 h 6774426"/>
              <a:gd name="connsiteX6499" fmla="*/ 8956035 w 12093677"/>
              <a:gd name="connsiteY6499" fmla="*/ 2351707 h 6774426"/>
              <a:gd name="connsiteX6500" fmla="*/ 9040928 w 12093677"/>
              <a:gd name="connsiteY6500" fmla="*/ 2351707 h 6774426"/>
              <a:gd name="connsiteX6501" fmla="*/ 9006102 w 12093677"/>
              <a:gd name="connsiteY6501" fmla="*/ 2386526 h 6774426"/>
              <a:gd name="connsiteX6502" fmla="*/ 9040928 w 12093677"/>
              <a:gd name="connsiteY6502" fmla="*/ 2421345 h 6774426"/>
              <a:gd name="connsiteX6503" fmla="*/ 9075740 w 12093677"/>
              <a:gd name="connsiteY6503" fmla="*/ 2386526 h 6774426"/>
              <a:gd name="connsiteX6504" fmla="*/ 9040928 w 12093677"/>
              <a:gd name="connsiteY6504" fmla="*/ 2351707 h 6774426"/>
              <a:gd name="connsiteX6505" fmla="*/ 9125821 w 12093677"/>
              <a:gd name="connsiteY6505" fmla="*/ 2351707 h 6774426"/>
              <a:gd name="connsiteX6506" fmla="*/ 9090996 w 12093677"/>
              <a:gd name="connsiteY6506" fmla="*/ 2386526 h 6774426"/>
              <a:gd name="connsiteX6507" fmla="*/ 9125821 w 12093677"/>
              <a:gd name="connsiteY6507" fmla="*/ 2421345 h 6774426"/>
              <a:gd name="connsiteX6508" fmla="*/ 9160633 w 12093677"/>
              <a:gd name="connsiteY6508" fmla="*/ 2386526 h 6774426"/>
              <a:gd name="connsiteX6509" fmla="*/ 9125821 w 12093677"/>
              <a:gd name="connsiteY6509" fmla="*/ 2351707 h 6774426"/>
              <a:gd name="connsiteX6510" fmla="*/ 9210713 w 12093677"/>
              <a:gd name="connsiteY6510" fmla="*/ 2351707 h 6774426"/>
              <a:gd name="connsiteX6511" fmla="*/ 9175888 w 12093677"/>
              <a:gd name="connsiteY6511" fmla="*/ 2386526 h 6774426"/>
              <a:gd name="connsiteX6512" fmla="*/ 9210713 w 12093677"/>
              <a:gd name="connsiteY6512" fmla="*/ 2421345 h 6774426"/>
              <a:gd name="connsiteX6513" fmla="*/ 9245525 w 12093677"/>
              <a:gd name="connsiteY6513" fmla="*/ 2386526 h 6774426"/>
              <a:gd name="connsiteX6514" fmla="*/ 9210713 w 12093677"/>
              <a:gd name="connsiteY6514" fmla="*/ 2351707 h 6774426"/>
              <a:gd name="connsiteX6515" fmla="*/ 9295605 w 12093677"/>
              <a:gd name="connsiteY6515" fmla="*/ 2351707 h 6774426"/>
              <a:gd name="connsiteX6516" fmla="*/ 9260780 w 12093677"/>
              <a:gd name="connsiteY6516" fmla="*/ 2386526 h 6774426"/>
              <a:gd name="connsiteX6517" fmla="*/ 9295605 w 12093677"/>
              <a:gd name="connsiteY6517" fmla="*/ 2421345 h 6774426"/>
              <a:gd name="connsiteX6518" fmla="*/ 9330418 w 12093677"/>
              <a:gd name="connsiteY6518" fmla="*/ 2386526 h 6774426"/>
              <a:gd name="connsiteX6519" fmla="*/ 9295605 w 12093677"/>
              <a:gd name="connsiteY6519" fmla="*/ 2351707 h 6774426"/>
              <a:gd name="connsiteX6520" fmla="*/ 9380498 w 12093677"/>
              <a:gd name="connsiteY6520" fmla="*/ 2351707 h 6774426"/>
              <a:gd name="connsiteX6521" fmla="*/ 9345672 w 12093677"/>
              <a:gd name="connsiteY6521" fmla="*/ 2386526 h 6774426"/>
              <a:gd name="connsiteX6522" fmla="*/ 9380498 w 12093677"/>
              <a:gd name="connsiteY6522" fmla="*/ 2421345 h 6774426"/>
              <a:gd name="connsiteX6523" fmla="*/ 9415310 w 12093677"/>
              <a:gd name="connsiteY6523" fmla="*/ 2386526 h 6774426"/>
              <a:gd name="connsiteX6524" fmla="*/ 9380498 w 12093677"/>
              <a:gd name="connsiteY6524" fmla="*/ 2351707 h 6774426"/>
              <a:gd name="connsiteX6525" fmla="*/ 9465391 w 12093677"/>
              <a:gd name="connsiteY6525" fmla="*/ 2351707 h 6774426"/>
              <a:gd name="connsiteX6526" fmla="*/ 9430566 w 12093677"/>
              <a:gd name="connsiteY6526" fmla="*/ 2386526 h 6774426"/>
              <a:gd name="connsiteX6527" fmla="*/ 9465391 w 12093677"/>
              <a:gd name="connsiteY6527" fmla="*/ 2421345 h 6774426"/>
              <a:gd name="connsiteX6528" fmla="*/ 9500203 w 12093677"/>
              <a:gd name="connsiteY6528" fmla="*/ 2386526 h 6774426"/>
              <a:gd name="connsiteX6529" fmla="*/ 9465391 w 12093677"/>
              <a:gd name="connsiteY6529" fmla="*/ 2351707 h 6774426"/>
              <a:gd name="connsiteX6530" fmla="*/ 9550283 w 12093677"/>
              <a:gd name="connsiteY6530" fmla="*/ 2351707 h 6774426"/>
              <a:gd name="connsiteX6531" fmla="*/ 9515458 w 12093677"/>
              <a:gd name="connsiteY6531" fmla="*/ 2386526 h 6774426"/>
              <a:gd name="connsiteX6532" fmla="*/ 9550283 w 12093677"/>
              <a:gd name="connsiteY6532" fmla="*/ 2421345 h 6774426"/>
              <a:gd name="connsiteX6533" fmla="*/ 9585095 w 12093677"/>
              <a:gd name="connsiteY6533" fmla="*/ 2386526 h 6774426"/>
              <a:gd name="connsiteX6534" fmla="*/ 9550283 w 12093677"/>
              <a:gd name="connsiteY6534" fmla="*/ 2351707 h 6774426"/>
              <a:gd name="connsiteX6535" fmla="*/ 9635175 w 12093677"/>
              <a:gd name="connsiteY6535" fmla="*/ 2351707 h 6774426"/>
              <a:gd name="connsiteX6536" fmla="*/ 9600350 w 12093677"/>
              <a:gd name="connsiteY6536" fmla="*/ 2386526 h 6774426"/>
              <a:gd name="connsiteX6537" fmla="*/ 9635175 w 12093677"/>
              <a:gd name="connsiteY6537" fmla="*/ 2421345 h 6774426"/>
              <a:gd name="connsiteX6538" fmla="*/ 9669988 w 12093677"/>
              <a:gd name="connsiteY6538" fmla="*/ 2386526 h 6774426"/>
              <a:gd name="connsiteX6539" fmla="*/ 9635175 w 12093677"/>
              <a:gd name="connsiteY6539" fmla="*/ 2351707 h 6774426"/>
              <a:gd name="connsiteX6540" fmla="*/ 9720068 w 12093677"/>
              <a:gd name="connsiteY6540" fmla="*/ 2351707 h 6774426"/>
              <a:gd name="connsiteX6541" fmla="*/ 9685242 w 12093677"/>
              <a:gd name="connsiteY6541" fmla="*/ 2386526 h 6774426"/>
              <a:gd name="connsiteX6542" fmla="*/ 9720068 w 12093677"/>
              <a:gd name="connsiteY6542" fmla="*/ 2421345 h 6774426"/>
              <a:gd name="connsiteX6543" fmla="*/ 9754880 w 12093677"/>
              <a:gd name="connsiteY6543" fmla="*/ 2386526 h 6774426"/>
              <a:gd name="connsiteX6544" fmla="*/ 9720068 w 12093677"/>
              <a:gd name="connsiteY6544" fmla="*/ 2351707 h 6774426"/>
              <a:gd name="connsiteX6545" fmla="*/ 9804961 w 12093677"/>
              <a:gd name="connsiteY6545" fmla="*/ 2351707 h 6774426"/>
              <a:gd name="connsiteX6546" fmla="*/ 9770136 w 12093677"/>
              <a:gd name="connsiteY6546" fmla="*/ 2386526 h 6774426"/>
              <a:gd name="connsiteX6547" fmla="*/ 9804961 w 12093677"/>
              <a:gd name="connsiteY6547" fmla="*/ 2421345 h 6774426"/>
              <a:gd name="connsiteX6548" fmla="*/ 9839773 w 12093677"/>
              <a:gd name="connsiteY6548" fmla="*/ 2386526 h 6774426"/>
              <a:gd name="connsiteX6549" fmla="*/ 9804961 w 12093677"/>
              <a:gd name="connsiteY6549" fmla="*/ 2351707 h 6774426"/>
              <a:gd name="connsiteX6550" fmla="*/ 9974745 w 12093677"/>
              <a:gd name="connsiteY6550" fmla="*/ 2351707 h 6774426"/>
              <a:gd name="connsiteX6551" fmla="*/ 9939920 w 12093677"/>
              <a:gd name="connsiteY6551" fmla="*/ 2386526 h 6774426"/>
              <a:gd name="connsiteX6552" fmla="*/ 9974745 w 12093677"/>
              <a:gd name="connsiteY6552" fmla="*/ 2421345 h 6774426"/>
              <a:gd name="connsiteX6553" fmla="*/ 10009558 w 12093677"/>
              <a:gd name="connsiteY6553" fmla="*/ 2386526 h 6774426"/>
              <a:gd name="connsiteX6554" fmla="*/ 9974745 w 12093677"/>
              <a:gd name="connsiteY6554" fmla="*/ 2351707 h 6774426"/>
              <a:gd name="connsiteX6555" fmla="*/ 2249497 w 12093677"/>
              <a:gd name="connsiteY6555" fmla="*/ 2436567 h 6774426"/>
              <a:gd name="connsiteX6556" fmla="*/ 2214678 w 12093677"/>
              <a:gd name="connsiteY6556" fmla="*/ 2471386 h 6774426"/>
              <a:gd name="connsiteX6557" fmla="*/ 2249497 w 12093677"/>
              <a:gd name="connsiteY6557" fmla="*/ 2506205 h 6774426"/>
              <a:gd name="connsiteX6558" fmla="*/ 2284316 w 12093677"/>
              <a:gd name="connsiteY6558" fmla="*/ 2471386 h 6774426"/>
              <a:gd name="connsiteX6559" fmla="*/ 2249497 w 12093677"/>
              <a:gd name="connsiteY6559" fmla="*/ 2436567 h 6774426"/>
              <a:gd name="connsiteX6560" fmla="*/ 2334389 w 12093677"/>
              <a:gd name="connsiteY6560" fmla="*/ 2436567 h 6774426"/>
              <a:gd name="connsiteX6561" fmla="*/ 2299570 w 12093677"/>
              <a:gd name="connsiteY6561" fmla="*/ 2471386 h 6774426"/>
              <a:gd name="connsiteX6562" fmla="*/ 2334389 w 12093677"/>
              <a:gd name="connsiteY6562" fmla="*/ 2506205 h 6774426"/>
              <a:gd name="connsiteX6563" fmla="*/ 2369208 w 12093677"/>
              <a:gd name="connsiteY6563" fmla="*/ 2471386 h 6774426"/>
              <a:gd name="connsiteX6564" fmla="*/ 2334389 w 12093677"/>
              <a:gd name="connsiteY6564" fmla="*/ 2436567 h 6774426"/>
              <a:gd name="connsiteX6565" fmla="*/ 2419282 w 12093677"/>
              <a:gd name="connsiteY6565" fmla="*/ 2436567 h 6774426"/>
              <a:gd name="connsiteX6566" fmla="*/ 2384463 w 12093677"/>
              <a:gd name="connsiteY6566" fmla="*/ 2471386 h 6774426"/>
              <a:gd name="connsiteX6567" fmla="*/ 2419282 w 12093677"/>
              <a:gd name="connsiteY6567" fmla="*/ 2506205 h 6774426"/>
              <a:gd name="connsiteX6568" fmla="*/ 2454100 w 12093677"/>
              <a:gd name="connsiteY6568" fmla="*/ 2471386 h 6774426"/>
              <a:gd name="connsiteX6569" fmla="*/ 2419282 w 12093677"/>
              <a:gd name="connsiteY6569" fmla="*/ 2436567 h 6774426"/>
              <a:gd name="connsiteX6570" fmla="*/ 2504174 w 12093677"/>
              <a:gd name="connsiteY6570" fmla="*/ 2436567 h 6774426"/>
              <a:gd name="connsiteX6571" fmla="*/ 2469355 w 12093677"/>
              <a:gd name="connsiteY6571" fmla="*/ 2471386 h 6774426"/>
              <a:gd name="connsiteX6572" fmla="*/ 2504174 w 12093677"/>
              <a:gd name="connsiteY6572" fmla="*/ 2506205 h 6774426"/>
              <a:gd name="connsiteX6573" fmla="*/ 2538993 w 12093677"/>
              <a:gd name="connsiteY6573" fmla="*/ 2471386 h 6774426"/>
              <a:gd name="connsiteX6574" fmla="*/ 2504174 w 12093677"/>
              <a:gd name="connsiteY6574" fmla="*/ 2436567 h 6774426"/>
              <a:gd name="connsiteX6575" fmla="*/ 2589067 w 12093677"/>
              <a:gd name="connsiteY6575" fmla="*/ 2436567 h 6774426"/>
              <a:gd name="connsiteX6576" fmla="*/ 2554248 w 12093677"/>
              <a:gd name="connsiteY6576" fmla="*/ 2471386 h 6774426"/>
              <a:gd name="connsiteX6577" fmla="*/ 2589067 w 12093677"/>
              <a:gd name="connsiteY6577" fmla="*/ 2506205 h 6774426"/>
              <a:gd name="connsiteX6578" fmla="*/ 2623886 w 12093677"/>
              <a:gd name="connsiteY6578" fmla="*/ 2471386 h 6774426"/>
              <a:gd name="connsiteX6579" fmla="*/ 2589067 w 12093677"/>
              <a:gd name="connsiteY6579" fmla="*/ 2436567 h 6774426"/>
              <a:gd name="connsiteX6580" fmla="*/ 2673959 w 12093677"/>
              <a:gd name="connsiteY6580" fmla="*/ 2436567 h 6774426"/>
              <a:gd name="connsiteX6581" fmla="*/ 2639140 w 12093677"/>
              <a:gd name="connsiteY6581" fmla="*/ 2471386 h 6774426"/>
              <a:gd name="connsiteX6582" fmla="*/ 2673959 w 12093677"/>
              <a:gd name="connsiteY6582" fmla="*/ 2506205 h 6774426"/>
              <a:gd name="connsiteX6583" fmla="*/ 2708778 w 12093677"/>
              <a:gd name="connsiteY6583" fmla="*/ 2471386 h 6774426"/>
              <a:gd name="connsiteX6584" fmla="*/ 2673959 w 12093677"/>
              <a:gd name="connsiteY6584" fmla="*/ 2436567 h 6774426"/>
              <a:gd name="connsiteX6585" fmla="*/ 2758852 w 12093677"/>
              <a:gd name="connsiteY6585" fmla="*/ 2436567 h 6774426"/>
              <a:gd name="connsiteX6586" fmla="*/ 2724033 w 12093677"/>
              <a:gd name="connsiteY6586" fmla="*/ 2471386 h 6774426"/>
              <a:gd name="connsiteX6587" fmla="*/ 2758852 w 12093677"/>
              <a:gd name="connsiteY6587" fmla="*/ 2506205 h 6774426"/>
              <a:gd name="connsiteX6588" fmla="*/ 2793670 w 12093677"/>
              <a:gd name="connsiteY6588" fmla="*/ 2471386 h 6774426"/>
              <a:gd name="connsiteX6589" fmla="*/ 2758852 w 12093677"/>
              <a:gd name="connsiteY6589" fmla="*/ 2436567 h 6774426"/>
              <a:gd name="connsiteX6590" fmla="*/ 2843744 w 12093677"/>
              <a:gd name="connsiteY6590" fmla="*/ 2436567 h 6774426"/>
              <a:gd name="connsiteX6591" fmla="*/ 2808925 w 12093677"/>
              <a:gd name="connsiteY6591" fmla="*/ 2471386 h 6774426"/>
              <a:gd name="connsiteX6592" fmla="*/ 2843744 w 12093677"/>
              <a:gd name="connsiteY6592" fmla="*/ 2506205 h 6774426"/>
              <a:gd name="connsiteX6593" fmla="*/ 2878563 w 12093677"/>
              <a:gd name="connsiteY6593" fmla="*/ 2471386 h 6774426"/>
              <a:gd name="connsiteX6594" fmla="*/ 2843744 w 12093677"/>
              <a:gd name="connsiteY6594" fmla="*/ 2436567 h 6774426"/>
              <a:gd name="connsiteX6595" fmla="*/ 2928636 w 12093677"/>
              <a:gd name="connsiteY6595" fmla="*/ 2436567 h 6774426"/>
              <a:gd name="connsiteX6596" fmla="*/ 2893817 w 12093677"/>
              <a:gd name="connsiteY6596" fmla="*/ 2471386 h 6774426"/>
              <a:gd name="connsiteX6597" fmla="*/ 2928636 w 12093677"/>
              <a:gd name="connsiteY6597" fmla="*/ 2506205 h 6774426"/>
              <a:gd name="connsiteX6598" fmla="*/ 2963455 w 12093677"/>
              <a:gd name="connsiteY6598" fmla="*/ 2471386 h 6774426"/>
              <a:gd name="connsiteX6599" fmla="*/ 2928636 w 12093677"/>
              <a:gd name="connsiteY6599" fmla="*/ 2436567 h 6774426"/>
              <a:gd name="connsiteX6600" fmla="*/ 3013529 w 12093677"/>
              <a:gd name="connsiteY6600" fmla="*/ 2436567 h 6774426"/>
              <a:gd name="connsiteX6601" fmla="*/ 2978710 w 12093677"/>
              <a:gd name="connsiteY6601" fmla="*/ 2471386 h 6774426"/>
              <a:gd name="connsiteX6602" fmla="*/ 3013529 w 12093677"/>
              <a:gd name="connsiteY6602" fmla="*/ 2506205 h 6774426"/>
              <a:gd name="connsiteX6603" fmla="*/ 3048348 w 12093677"/>
              <a:gd name="connsiteY6603" fmla="*/ 2471386 h 6774426"/>
              <a:gd name="connsiteX6604" fmla="*/ 3013529 w 12093677"/>
              <a:gd name="connsiteY6604" fmla="*/ 2436567 h 6774426"/>
              <a:gd name="connsiteX6605" fmla="*/ 3098422 w 12093677"/>
              <a:gd name="connsiteY6605" fmla="*/ 2436567 h 6774426"/>
              <a:gd name="connsiteX6606" fmla="*/ 3063603 w 12093677"/>
              <a:gd name="connsiteY6606" fmla="*/ 2471386 h 6774426"/>
              <a:gd name="connsiteX6607" fmla="*/ 3098422 w 12093677"/>
              <a:gd name="connsiteY6607" fmla="*/ 2506205 h 6774426"/>
              <a:gd name="connsiteX6608" fmla="*/ 3133240 w 12093677"/>
              <a:gd name="connsiteY6608" fmla="*/ 2471386 h 6774426"/>
              <a:gd name="connsiteX6609" fmla="*/ 3098422 w 12093677"/>
              <a:gd name="connsiteY6609" fmla="*/ 2436567 h 6774426"/>
              <a:gd name="connsiteX6610" fmla="*/ 3183314 w 12093677"/>
              <a:gd name="connsiteY6610" fmla="*/ 2436567 h 6774426"/>
              <a:gd name="connsiteX6611" fmla="*/ 3148495 w 12093677"/>
              <a:gd name="connsiteY6611" fmla="*/ 2471386 h 6774426"/>
              <a:gd name="connsiteX6612" fmla="*/ 3183314 w 12093677"/>
              <a:gd name="connsiteY6612" fmla="*/ 2506205 h 6774426"/>
              <a:gd name="connsiteX6613" fmla="*/ 3218133 w 12093677"/>
              <a:gd name="connsiteY6613" fmla="*/ 2471386 h 6774426"/>
              <a:gd name="connsiteX6614" fmla="*/ 3183314 w 12093677"/>
              <a:gd name="connsiteY6614" fmla="*/ 2436567 h 6774426"/>
              <a:gd name="connsiteX6615" fmla="*/ 3268206 w 12093677"/>
              <a:gd name="connsiteY6615" fmla="*/ 2436567 h 6774426"/>
              <a:gd name="connsiteX6616" fmla="*/ 3233387 w 12093677"/>
              <a:gd name="connsiteY6616" fmla="*/ 2471386 h 6774426"/>
              <a:gd name="connsiteX6617" fmla="*/ 3268206 w 12093677"/>
              <a:gd name="connsiteY6617" fmla="*/ 2506205 h 6774426"/>
              <a:gd name="connsiteX6618" fmla="*/ 3303025 w 12093677"/>
              <a:gd name="connsiteY6618" fmla="*/ 2471386 h 6774426"/>
              <a:gd name="connsiteX6619" fmla="*/ 3268206 w 12093677"/>
              <a:gd name="connsiteY6619" fmla="*/ 2436567 h 6774426"/>
              <a:gd name="connsiteX6620" fmla="*/ 3353099 w 12093677"/>
              <a:gd name="connsiteY6620" fmla="*/ 2436567 h 6774426"/>
              <a:gd name="connsiteX6621" fmla="*/ 3318280 w 12093677"/>
              <a:gd name="connsiteY6621" fmla="*/ 2471386 h 6774426"/>
              <a:gd name="connsiteX6622" fmla="*/ 3353099 w 12093677"/>
              <a:gd name="connsiteY6622" fmla="*/ 2506205 h 6774426"/>
              <a:gd name="connsiteX6623" fmla="*/ 3387918 w 12093677"/>
              <a:gd name="connsiteY6623" fmla="*/ 2471386 h 6774426"/>
              <a:gd name="connsiteX6624" fmla="*/ 3353099 w 12093677"/>
              <a:gd name="connsiteY6624" fmla="*/ 2436567 h 6774426"/>
              <a:gd name="connsiteX6625" fmla="*/ 3437992 w 12093677"/>
              <a:gd name="connsiteY6625" fmla="*/ 2436567 h 6774426"/>
              <a:gd name="connsiteX6626" fmla="*/ 3403173 w 12093677"/>
              <a:gd name="connsiteY6626" fmla="*/ 2471386 h 6774426"/>
              <a:gd name="connsiteX6627" fmla="*/ 3437992 w 12093677"/>
              <a:gd name="connsiteY6627" fmla="*/ 2506205 h 6774426"/>
              <a:gd name="connsiteX6628" fmla="*/ 3472810 w 12093677"/>
              <a:gd name="connsiteY6628" fmla="*/ 2471386 h 6774426"/>
              <a:gd name="connsiteX6629" fmla="*/ 3437992 w 12093677"/>
              <a:gd name="connsiteY6629" fmla="*/ 2436567 h 6774426"/>
              <a:gd name="connsiteX6630" fmla="*/ 3522884 w 12093677"/>
              <a:gd name="connsiteY6630" fmla="*/ 2436567 h 6774426"/>
              <a:gd name="connsiteX6631" fmla="*/ 3488065 w 12093677"/>
              <a:gd name="connsiteY6631" fmla="*/ 2471386 h 6774426"/>
              <a:gd name="connsiteX6632" fmla="*/ 3522884 w 12093677"/>
              <a:gd name="connsiteY6632" fmla="*/ 2506205 h 6774426"/>
              <a:gd name="connsiteX6633" fmla="*/ 3557703 w 12093677"/>
              <a:gd name="connsiteY6633" fmla="*/ 2471386 h 6774426"/>
              <a:gd name="connsiteX6634" fmla="*/ 3522884 w 12093677"/>
              <a:gd name="connsiteY6634" fmla="*/ 2436567 h 6774426"/>
              <a:gd name="connsiteX6635" fmla="*/ 3607776 w 12093677"/>
              <a:gd name="connsiteY6635" fmla="*/ 2436567 h 6774426"/>
              <a:gd name="connsiteX6636" fmla="*/ 3572957 w 12093677"/>
              <a:gd name="connsiteY6636" fmla="*/ 2471386 h 6774426"/>
              <a:gd name="connsiteX6637" fmla="*/ 3607776 w 12093677"/>
              <a:gd name="connsiteY6637" fmla="*/ 2506205 h 6774426"/>
              <a:gd name="connsiteX6638" fmla="*/ 3642595 w 12093677"/>
              <a:gd name="connsiteY6638" fmla="*/ 2471386 h 6774426"/>
              <a:gd name="connsiteX6639" fmla="*/ 3607776 w 12093677"/>
              <a:gd name="connsiteY6639" fmla="*/ 2436567 h 6774426"/>
              <a:gd name="connsiteX6640" fmla="*/ 3692669 w 12093677"/>
              <a:gd name="connsiteY6640" fmla="*/ 2436567 h 6774426"/>
              <a:gd name="connsiteX6641" fmla="*/ 3657850 w 12093677"/>
              <a:gd name="connsiteY6641" fmla="*/ 2471386 h 6774426"/>
              <a:gd name="connsiteX6642" fmla="*/ 3692669 w 12093677"/>
              <a:gd name="connsiteY6642" fmla="*/ 2506205 h 6774426"/>
              <a:gd name="connsiteX6643" fmla="*/ 3727488 w 12093677"/>
              <a:gd name="connsiteY6643" fmla="*/ 2471386 h 6774426"/>
              <a:gd name="connsiteX6644" fmla="*/ 3692669 w 12093677"/>
              <a:gd name="connsiteY6644" fmla="*/ 2436567 h 6774426"/>
              <a:gd name="connsiteX6645" fmla="*/ 3777562 w 12093677"/>
              <a:gd name="connsiteY6645" fmla="*/ 2436567 h 6774426"/>
              <a:gd name="connsiteX6646" fmla="*/ 3742743 w 12093677"/>
              <a:gd name="connsiteY6646" fmla="*/ 2471386 h 6774426"/>
              <a:gd name="connsiteX6647" fmla="*/ 3777562 w 12093677"/>
              <a:gd name="connsiteY6647" fmla="*/ 2506205 h 6774426"/>
              <a:gd name="connsiteX6648" fmla="*/ 3812380 w 12093677"/>
              <a:gd name="connsiteY6648" fmla="*/ 2471386 h 6774426"/>
              <a:gd name="connsiteX6649" fmla="*/ 3777562 w 12093677"/>
              <a:gd name="connsiteY6649" fmla="*/ 2436567 h 6774426"/>
              <a:gd name="connsiteX6650" fmla="*/ 3862454 w 12093677"/>
              <a:gd name="connsiteY6650" fmla="*/ 2436567 h 6774426"/>
              <a:gd name="connsiteX6651" fmla="*/ 3827635 w 12093677"/>
              <a:gd name="connsiteY6651" fmla="*/ 2471386 h 6774426"/>
              <a:gd name="connsiteX6652" fmla="*/ 3862454 w 12093677"/>
              <a:gd name="connsiteY6652" fmla="*/ 2506205 h 6774426"/>
              <a:gd name="connsiteX6653" fmla="*/ 3897273 w 12093677"/>
              <a:gd name="connsiteY6653" fmla="*/ 2471386 h 6774426"/>
              <a:gd name="connsiteX6654" fmla="*/ 3862454 w 12093677"/>
              <a:gd name="connsiteY6654" fmla="*/ 2436567 h 6774426"/>
              <a:gd name="connsiteX6655" fmla="*/ 5730095 w 12093677"/>
              <a:gd name="connsiteY6655" fmla="*/ 2436567 h 6774426"/>
              <a:gd name="connsiteX6656" fmla="*/ 5695277 w 12093677"/>
              <a:gd name="connsiteY6656" fmla="*/ 2471386 h 6774426"/>
              <a:gd name="connsiteX6657" fmla="*/ 5730095 w 12093677"/>
              <a:gd name="connsiteY6657" fmla="*/ 2506205 h 6774426"/>
              <a:gd name="connsiteX6658" fmla="*/ 5764914 w 12093677"/>
              <a:gd name="connsiteY6658" fmla="*/ 2471386 h 6774426"/>
              <a:gd name="connsiteX6659" fmla="*/ 5730095 w 12093677"/>
              <a:gd name="connsiteY6659" fmla="*/ 2436567 h 6774426"/>
              <a:gd name="connsiteX6660" fmla="*/ 5814988 w 12093677"/>
              <a:gd name="connsiteY6660" fmla="*/ 2436567 h 6774426"/>
              <a:gd name="connsiteX6661" fmla="*/ 5780169 w 12093677"/>
              <a:gd name="connsiteY6661" fmla="*/ 2471386 h 6774426"/>
              <a:gd name="connsiteX6662" fmla="*/ 5814988 w 12093677"/>
              <a:gd name="connsiteY6662" fmla="*/ 2506205 h 6774426"/>
              <a:gd name="connsiteX6663" fmla="*/ 5849806 w 12093677"/>
              <a:gd name="connsiteY6663" fmla="*/ 2471386 h 6774426"/>
              <a:gd name="connsiteX6664" fmla="*/ 5814988 w 12093677"/>
              <a:gd name="connsiteY6664" fmla="*/ 2436567 h 6774426"/>
              <a:gd name="connsiteX6665" fmla="*/ 5984772 w 12093677"/>
              <a:gd name="connsiteY6665" fmla="*/ 2436567 h 6774426"/>
              <a:gd name="connsiteX6666" fmla="*/ 5949953 w 12093677"/>
              <a:gd name="connsiteY6666" fmla="*/ 2471386 h 6774426"/>
              <a:gd name="connsiteX6667" fmla="*/ 5984772 w 12093677"/>
              <a:gd name="connsiteY6667" fmla="*/ 2506205 h 6774426"/>
              <a:gd name="connsiteX6668" fmla="*/ 6019591 w 12093677"/>
              <a:gd name="connsiteY6668" fmla="*/ 2471386 h 6774426"/>
              <a:gd name="connsiteX6669" fmla="*/ 5984772 w 12093677"/>
              <a:gd name="connsiteY6669" fmla="*/ 2436567 h 6774426"/>
              <a:gd name="connsiteX6670" fmla="*/ 6069665 w 12093677"/>
              <a:gd name="connsiteY6670" fmla="*/ 2436567 h 6774426"/>
              <a:gd name="connsiteX6671" fmla="*/ 6034839 w 12093677"/>
              <a:gd name="connsiteY6671" fmla="*/ 2471386 h 6774426"/>
              <a:gd name="connsiteX6672" fmla="*/ 6069665 w 12093677"/>
              <a:gd name="connsiteY6672" fmla="*/ 2506205 h 6774426"/>
              <a:gd name="connsiteX6673" fmla="*/ 6104477 w 12093677"/>
              <a:gd name="connsiteY6673" fmla="*/ 2471386 h 6774426"/>
              <a:gd name="connsiteX6674" fmla="*/ 6069665 w 12093677"/>
              <a:gd name="connsiteY6674" fmla="*/ 2436567 h 6774426"/>
              <a:gd name="connsiteX6675" fmla="*/ 6154557 w 12093677"/>
              <a:gd name="connsiteY6675" fmla="*/ 2436567 h 6774426"/>
              <a:gd name="connsiteX6676" fmla="*/ 6119732 w 12093677"/>
              <a:gd name="connsiteY6676" fmla="*/ 2471386 h 6774426"/>
              <a:gd name="connsiteX6677" fmla="*/ 6154557 w 12093677"/>
              <a:gd name="connsiteY6677" fmla="*/ 2506205 h 6774426"/>
              <a:gd name="connsiteX6678" fmla="*/ 6189369 w 12093677"/>
              <a:gd name="connsiteY6678" fmla="*/ 2471386 h 6774426"/>
              <a:gd name="connsiteX6679" fmla="*/ 6154557 w 12093677"/>
              <a:gd name="connsiteY6679" fmla="*/ 2436567 h 6774426"/>
              <a:gd name="connsiteX6680" fmla="*/ 6239450 w 12093677"/>
              <a:gd name="connsiteY6680" fmla="*/ 2436567 h 6774426"/>
              <a:gd name="connsiteX6681" fmla="*/ 6204625 w 12093677"/>
              <a:gd name="connsiteY6681" fmla="*/ 2471386 h 6774426"/>
              <a:gd name="connsiteX6682" fmla="*/ 6239450 w 12093677"/>
              <a:gd name="connsiteY6682" fmla="*/ 2506205 h 6774426"/>
              <a:gd name="connsiteX6683" fmla="*/ 6274263 w 12093677"/>
              <a:gd name="connsiteY6683" fmla="*/ 2471386 h 6774426"/>
              <a:gd name="connsiteX6684" fmla="*/ 6239450 w 12093677"/>
              <a:gd name="connsiteY6684" fmla="*/ 2436567 h 6774426"/>
              <a:gd name="connsiteX6685" fmla="*/ 6324343 w 12093677"/>
              <a:gd name="connsiteY6685" fmla="*/ 2436567 h 6774426"/>
              <a:gd name="connsiteX6686" fmla="*/ 6289517 w 12093677"/>
              <a:gd name="connsiteY6686" fmla="*/ 2471386 h 6774426"/>
              <a:gd name="connsiteX6687" fmla="*/ 6324343 w 12093677"/>
              <a:gd name="connsiteY6687" fmla="*/ 2506205 h 6774426"/>
              <a:gd name="connsiteX6688" fmla="*/ 6359155 w 12093677"/>
              <a:gd name="connsiteY6688" fmla="*/ 2471386 h 6774426"/>
              <a:gd name="connsiteX6689" fmla="*/ 6324343 w 12093677"/>
              <a:gd name="connsiteY6689" fmla="*/ 2436567 h 6774426"/>
              <a:gd name="connsiteX6690" fmla="*/ 6409235 w 12093677"/>
              <a:gd name="connsiteY6690" fmla="*/ 2436567 h 6774426"/>
              <a:gd name="connsiteX6691" fmla="*/ 6374409 w 12093677"/>
              <a:gd name="connsiteY6691" fmla="*/ 2471386 h 6774426"/>
              <a:gd name="connsiteX6692" fmla="*/ 6409235 w 12093677"/>
              <a:gd name="connsiteY6692" fmla="*/ 2506205 h 6774426"/>
              <a:gd name="connsiteX6693" fmla="*/ 6444047 w 12093677"/>
              <a:gd name="connsiteY6693" fmla="*/ 2471386 h 6774426"/>
              <a:gd name="connsiteX6694" fmla="*/ 6409235 w 12093677"/>
              <a:gd name="connsiteY6694" fmla="*/ 2436567 h 6774426"/>
              <a:gd name="connsiteX6695" fmla="*/ 6494127 w 12093677"/>
              <a:gd name="connsiteY6695" fmla="*/ 2436567 h 6774426"/>
              <a:gd name="connsiteX6696" fmla="*/ 6459302 w 12093677"/>
              <a:gd name="connsiteY6696" fmla="*/ 2471386 h 6774426"/>
              <a:gd name="connsiteX6697" fmla="*/ 6494127 w 12093677"/>
              <a:gd name="connsiteY6697" fmla="*/ 2506205 h 6774426"/>
              <a:gd name="connsiteX6698" fmla="*/ 6528939 w 12093677"/>
              <a:gd name="connsiteY6698" fmla="*/ 2471386 h 6774426"/>
              <a:gd name="connsiteX6699" fmla="*/ 6494127 w 12093677"/>
              <a:gd name="connsiteY6699" fmla="*/ 2436567 h 6774426"/>
              <a:gd name="connsiteX6700" fmla="*/ 6579020 w 12093677"/>
              <a:gd name="connsiteY6700" fmla="*/ 2436567 h 6774426"/>
              <a:gd name="connsiteX6701" fmla="*/ 6544195 w 12093677"/>
              <a:gd name="connsiteY6701" fmla="*/ 2471386 h 6774426"/>
              <a:gd name="connsiteX6702" fmla="*/ 6579020 w 12093677"/>
              <a:gd name="connsiteY6702" fmla="*/ 2506205 h 6774426"/>
              <a:gd name="connsiteX6703" fmla="*/ 6613833 w 12093677"/>
              <a:gd name="connsiteY6703" fmla="*/ 2471386 h 6774426"/>
              <a:gd name="connsiteX6704" fmla="*/ 6579020 w 12093677"/>
              <a:gd name="connsiteY6704" fmla="*/ 2436567 h 6774426"/>
              <a:gd name="connsiteX6705" fmla="*/ 6663913 w 12093677"/>
              <a:gd name="connsiteY6705" fmla="*/ 2436567 h 6774426"/>
              <a:gd name="connsiteX6706" fmla="*/ 6629087 w 12093677"/>
              <a:gd name="connsiteY6706" fmla="*/ 2471386 h 6774426"/>
              <a:gd name="connsiteX6707" fmla="*/ 6663913 w 12093677"/>
              <a:gd name="connsiteY6707" fmla="*/ 2506205 h 6774426"/>
              <a:gd name="connsiteX6708" fmla="*/ 6698725 w 12093677"/>
              <a:gd name="connsiteY6708" fmla="*/ 2471386 h 6774426"/>
              <a:gd name="connsiteX6709" fmla="*/ 6663913 w 12093677"/>
              <a:gd name="connsiteY6709" fmla="*/ 2436567 h 6774426"/>
              <a:gd name="connsiteX6710" fmla="*/ 6748805 w 12093677"/>
              <a:gd name="connsiteY6710" fmla="*/ 2436567 h 6774426"/>
              <a:gd name="connsiteX6711" fmla="*/ 6713979 w 12093677"/>
              <a:gd name="connsiteY6711" fmla="*/ 2471386 h 6774426"/>
              <a:gd name="connsiteX6712" fmla="*/ 6748805 w 12093677"/>
              <a:gd name="connsiteY6712" fmla="*/ 2506205 h 6774426"/>
              <a:gd name="connsiteX6713" fmla="*/ 6783617 w 12093677"/>
              <a:gd name="connsiteY6713" fmla="*/ 2471386 h 6774426"/>
              <a:gd name="connsiteX6714" fmla="*/ 6748805 w 12093677"/>
              <a:gd name="connsiteY6714" fmla="*/ 2436567 h 6774426"/>
              <a:gd name="connsiteX6715" fmla="*/ 6833697 w 12093677"/>
              <a:gd name="connsiteY6715" fmla="*/ 2436567 h 6774426"/>
              <a:gd name="connsiteX6716" fmla="*/ 6798872 w 12093677"/>
              <a:gd name="connsiteY6716" fmla="*/ 2471386 h 6774426"/>
              <a:gd name="connsiteX6717" fmla="*/ 6833697 w 12093677"/>
              <a:gd name="connsiteY6717" fmla="*/ 2506205 h 6774426"/>
              <a:gd name="connsiteX6718" fmla="*/ 6868509 w 12093677"/>
              <a:gd name="connsiteY6718" fmla="*/ 2471386 h 6774426"/>
              <a:gd name="connsiteX6719" fmla="*/ 6833697 w 12093677"/>
              <a:gd name="connsiteY6719" fmla="*/ 2436567 h 6774426"/>
              <a:gd name="connsiteX6720" fmla="*/ 6918589 w 12093677"/>
              <a:gd name="connsiteY6720" fmla="*/ 2436567 h 6774426"/>
              <a:gd name="connsiteX6721" fmla="*/ 6883764 w 12093677"/>
              <a:gd name="connsiteY6721" fmla="*/ 2471386 h 6774426"/>
              <a:gd name="connsiteX6722" fmla="*/ 6918589 w 12093677"/>
              <a:gd name="connsiteY6722" fmla="*/ 2506205 h 6774426"/>
              <a:gd name="connsiteX6723" fmla="*/ 6953402 w 12093677"/>
              <a:gd name="connsiteY6723" fmla="*/ 2471386 h 6774426"/>
              <a:gd name="connsiteX6724" fmla="*/ 6918589 w 12093677"/>
              <a:gd name="connsiteY6724" fmla="*/ 2436567 h 6774426"/>
              <a:gd name="connsiteX6725" fmla="*/ 7003483 w 12093677"/>
              <a:gd name="connsiteY6725" fmla="*/ 2436567 h 6774426"/>
              <a:gd name="connsiteX6726" fmla="*/ 6968657 w 12093677"/>
              <a:gd name="connsiteY6726" fmla="*/ 2471386 h 6774426"/>
              <a:gd name="connsiteX6727" fmla="*/ 7003483 w 12093677"/>
              <a:gd name="connsiteY6727" fmla="*/ 2506205 h 6774426"/>
              <a:gd name="connsiteX6728" fmla="*/ 7038295 w 12093677"/>
              <a:gd name="connsiteY6728" fmla="*/ 2471386 h 6774426"/>
              <a:gd name="connsiteX6729" fmla="*/ 7003483 w 12093677"/>
              <a:gd name="connsiteY6729" fmla="*/ 2436567 h 6774426"/>
              <a:gd name="connsiteX6730" fmla="*/ 7088401 w 12093677"/>
              <a:gd name="connsiteY6730" fmla="*/ 2436567 h 6774426"/>
              <a:gd name="connsiteX6731" fmla="*/ 7053576 w 12093677"/>
              <a:gd name="connsiteY6731" fmla="*/ 2471386 h 6774426"/>
              <a:gd name="connsiteX6732" fmla="*/ 7088401 w 12093677"/>
              <a:gd name="connsiteY6732" fmla="*/ 2506205 h 6774426"/>
              <a:gd name="connsiteX6733" fmla="*/ 7123213 w 12093677"/>
              <a:gd name="connsiteY6733" fmla="*/ 2471386 h 6774426"/>
              <a:gd name="connsiteX6734" fmla="*/ 7088401 w 12093677"/>
              <a:gd name="connsiteY6734" fmla="*/ 2436567 h 6774426"/>
              <a:gd name="connsiteX6735" fmla="*/ 7173293 w 12093677"/>
              <a:gd name="connsiteY6735" fmla="*/ 2436567 h 6774426"/>
              <a:gd name="connsiteX6736" fmla="*/ 7138468 w 12093677"/>
              <a:gd name="connsiteY6736" fmla="*/ 2471386 h 6774426"/>
              <a:gd name="connsiteX6737" fmla="*/ 7173293 w 12093677"/>
              <a:gd name="connsiteY6737" fmla="*/ 2506205 h 6774426"/>
              <a:gd name="connsiteX6738" fmla="*/ 7208105 w 12093677"/>
              <a:gd name="connsiteY6738" fmla="*/ 2471386 h 6774426"/>
              <a:gd name="connsiteX6739" fmla="*/ 7173293 w 12093677"/>
              <a:gd name="connsiteY6739" fmla="*/ 2436567 h 6774426"/>
              <a:gd name="connsiteX6740" fmla="*/ 7258186 w 12093677"/>
              <a:gd name="connsiteY6740" fmla="*/ 2436567 h 6774426"/>
              <a:gd name="connsiteX6741" fmla="*/ 7223361 w 12093677"/>
              <a:gd name="connsiteY6741" fmla="*/ 2471386 h 6774426"/>
              <a:gd name="connsiteX6742" fmla="*/ 7258186 w 12093677"/>
              <a:gd name="connsiteY6742" fmla="*/ 2506205 h 6774426"/>
              <a:gd name="connsiteX6743" fmla="*/ 7292999 w 12093677"/>
              <a:gd name="connsiteY6743" fmla="*/ 2471386 h 6774426"/>
              <a:gd name="connsiteX6744" fmla="*/ 7258186 w 12093677"/>
              <a:gd name="connsiteY6744" fmla="*/ 2436567 h 6774426"/>
              <a:gd name="connsiteX6745" fmla="*/ 7343079 w 12093677"/>
              <a:gd name="connsiteY6745" fmla="*/ 2436567 h 6774426"/>
              <a:gd name="connsiteX6746" fmla="*/ 7308253 w 12093677"/>
              <a:gd name="connsiteY6746" fmla="*/ 2471386 h 6774426"/>
              <a:gd name="connsiteX6747" fmla="*/ 7343079 w 12093677"/>
              <a:gd name="connsiteY6747" fmla="*/ 2506205 h 6774426"/>
              <a:gd name="connsiteX6748" fmla="*/ 7377891 w 12093677"/>
              <a:gd name="connsiteY6748" fmla="*/ 2471386 h 6774426"/>
              <a:gd name="connsiteX6749" fmla="*/ 7343079 w 12093677"/>
              <a:gd name="connsiteY6749" fmla="*/ 2436567 h 6774426"/>
              <a:gd name="connsiteX6750" fmla="*/ 7427971 w 12093677"/>
              <a:gd name="connsiteY6750" fmla="*/ 2436567 h 6774426"/>
              <a:gd name="connsiteX6751" fmla="*/ 7393146 w 12093677"/>
              <a:gd name="connsiteY6751" fmla="*/ 2471386 h 6774426"/>
              <a:gd name="connsiteX6752" fmla="*/ 7427971 w 12093677"/>
              <a:gd name="connsiteY6752" fmla="*/ 2506205 h 6774426"/>
              <a:gd name="connsiteX6753" fmla="*/ 7462783 w 12093677"/>
              <a:gd name="connsiteY6753" fmla="*/ 2471386 h 6774426"/>
              <a:gd name="connsiteX6754" fmla="*/ 7427971 w 12093677"/>
              <a:gd name="connsiteY6754" fmla="*/ 2436567 h 6774426"/>
              <a:gd name="connsiteX6755" fmla="*/ 7512863 w 12093677"/>
              <a:gd name="connsiteY6755" fmla="*/ 2436567 h 6774426"/>
              <a:gd name="connsiteX6756" fmla="*/ 7478038 w 12093677"/>
              <a:gd name="connsiteY6756" fmla="*/ 2471386 h 6774426"/>
              <a:gd name="connsiteX6757" fmla="*/ 7512863 w 12093677"/>
              <a:gd name="connsiteY6757" fmla="*/ 2506205 h 6774426"/>
              <a:gd name="connsiteX6758" fmla="*/ 7547675 w 12093677"/>
              <a:gd name="connsiteY6758" fmla="*/ 2471386 h 6774426"/>
              <a:gd name="connsiteX6759" fmla="*/ 7512863 w 12093677"/>
              <a:gd name="connsiteY6759" fmla="*/ 2436567 h 6774426"/>
              <a:gd name="connsiteX6760" fmla="*/ 7597755 w 12093677"/>
              <a:gd name="connsiteY6760" fmla="*/ 2436567 h 6774426"/>
              <a:gd name="connsiteX6761" fmla="*/ 7562930 w 12093677"/>
              <a:gd name="connsiteY6761" fmla="*/ 2471386 h 6774426"/>
              <a:gd name="connsiteX6762" fmla="*/ 7597755 w 12093677"/>
              <a:gd name="connsiteY6762" fmla="*/ 2506205 h 6774426"/>
              <a:gd name="connsiteX6763" fmla="*/ 7632568 w 12093677"/>
              <a:gd name="connsiteY6763" fmla="*/ 2471386 h 6774426"/>
              <a:gd name="connsiteX6764" fmla="*/ 7597755 w 12093677"/>
              <a:gd name="connsiteY6764" fmla="*/ 2436567 h 6774426"/>
              <a:gd name="connsiteX6765" fmla="*/ 7682649 w 12093677"/>
              <a:gd name="connsiteY6765" fmla="*/ 2436567 h 6774426"/>
              <a:gd name="connsiteX6766" fmla="*/ 7647823 w 12093677"/>
              <a:gd name="connsiteY6766" fmla="*/ 2471386 h 6774426"/>
              <a:gd name="connsiteX6767" fmla="*/ 7682649 w 12093677"/>
              <a:gd name="connsiteY6767" fmla="*/ 2506205 h 6774426"/>
              <a:gd name="connsiteX6768" fmla="*/ 7717461 w 12093677"/>
              <a:gd name="connsiteY6768" fmla="*/ 2471386 h 6774426"/>
              <a:gd name="connsiteX6769" fmla="*/ 7682649 w 12093677"/>
              <a:gd name="connsiteY6769" fmla="*/ 2436567 h 6774426"/>
              <a:gd name="connsiteX6770" fmla="*/ 7767541 w 12093677"/>
              <a:gd name="connsiteY6770" fmla="*/ 2436567 h 6774426"/>
              <a:gd name="connsiteX6771" fmla="*/ 7732716 w 12093677"/>
              <a:gd name="connsiteY6771" fmla="*/ 2471386 h 6774426"/>
              <a:gd name="connsiteX6772" fmla="*/ 7767541 w 12093677"/>
              <a:gd name="connsiteY6772" fmla="*/ 2506205 h 6774426"/>
              <a:gd name="connsiteX6773" fmla="*/ 7802353 w 12093677"/>
              <a:gd name="connsiteY6773" fmla="*/ 2471386 h 6774426"/>
              <a:gd name="connsiteX6774" fmla="*/ 7767541 w 12093677"/>
              <a:gd name="connsiteY6774" fmla="*/ 2436567 h 6774426"/>
              <a:gd name="connsiteX6775" fmla="*/ 7852433 w 12093677"/>
              <a:gd name="connsiteY6775" fmla="*/ 2436567 h 6774426"/>
              <a:gd name="connsiteX6776" fmla="*/ 7817608 w 12093677"/>
              <a:gd name="connsiteY6776" fmla="*/ 2471386 h 6774426"/>
              <a:gd name="connsiteX6777" fmla="*/ 7852433 w 12093677"/>
              <a:gd name="connsiteY6777" fmla="*/ 2506205 h 6774426"/>
              <a:gd name="connsiteX6778" fmla="*/ 7887245 w 12093677"/>
              <a:gd name="connsiteY6778" fmla="*/ 2471386 h 6774426"/>
              <a:gd name="connsiteX6779" fmla="*/ 7852433 w 12093677"/>
              <a:gd name="connsiteY6779" fmla="*/ 2436567 h 6774426"/>
              <a:gd name="connsiteX6780" fmla="*/ 7937325 w 12093677"/>
              <a:gd name="connsiteY6780" fmla="*/ 2436567 h 6774426"/>
              <a:gd name="connsiteX6781" fmla="*/ 7902500 w 12093677"/>
              <a:gd name="connsiteY6781" fmla="*/ 2471386 h 6774426"/>
              <a:gd name="connsiteX6782" fmla="*/ 7937325 w 12093677"/>
              <a:gd name="connsiteY6782" fmla="*/ 2506205 h 6774426"/>
              <a:gd name="connsiteX6783" fmla="*/ 7972138 w 12093677"/>
              <a:gd name="connsiteY6783" fmla="*/ 2471386 h 6774426"/>
              <a:gd name="connsiteX6784" fmla="*/ 7937325 w 12093677"/>
              <a:gd name="connsiteY6784" fmla="*/ 2436567 h 6774426"/>
              <a:gd name="connsiteX6785" fmla="*/ 8022219 w 12093677"/>
              <a:gd name="connsiteY6785" fmla="*/ 2436567 h 6774426"/>
              <a:gd name="connsiteX6786" fmla="*/ 7987393 w 12093677"/>
              <a:gd name="connsiteY6786" fmla="*/ 2471386 h 6774426"/>
              <a:gd name="connsiteX6787" fmla="*/ 8022219 w 12093677"/>
              <a:gd name="connsiteY6787" fmla="*/ 2506205 h 6774426"/>
              <a:gd name="connsiteX6788" fmla="*/ 8057031 w 12093677"/>
              <a:gd name="connsiteY6788" fmla="*/ 2471386 h 6774426"/>
              <a:gd name="connsiteX6789" fmla="*/ 8022219 w 12093677"/>
              <a:gd name="connsiteY6789" fmla="*/ 2436567 h 6774426"/>
              <a:gd name="connsiteX6790" fmla="*/ 8107111 w 12093677"/>
              <a:gd name="connsiteY6790" fmla="*/ 2436567 h 6774426"/>
              <a:gd name="connsiteX6791" fmla="*/ 8072286 w 12093677"/>
              <a:gd name="connsiteY6791" fmla="*/ 2471386 h 6774426"/>
              <a:gd name="connsiteX6792" fmla="*/ 8107111 w 12093677"/>
              <a:gd name="connsiteY6792" fmla="*/ 2506205 h 6774426"/>
              <a:gd name="connsiteX6793" fmla="*/ 8141923 w 12093677"/>
              <a:gd name="connsiteY6793" fmla="*/ 2471386 h 6774426"/>
              <a:gd name="connsiteX6794" fmla="*/ 8107111 w 12093677"/>
              <a:gd name="connsiteY6794" fmla="*/ 2436567 h 6774426"/>
              <a:gd name="connsiteX6795" fmla="*/ 8192003 w 12093677"/>
              <a:gd name="connsiteY6795" fmla="*/ 2436567 h 6774426"/>
              <a:gd name="connsiteX6796" fmla="*/ 8157178 w 12093677"/>
              <a:gd name="connsiteY6796" fmla="*/ 2471386 h 6774426"/>
              <a:gd name="connsiteX6797" fmla="*/ 8192003 w 12093677"/>
              <a:gd name="connsiteY6797" fmla="*/ 2506205 h 6774426"/>
              <a:gd name="connsiteX6798" fmla="*/ 8226815 w 12093677"/>
              <a:gd name="connsiteY6798" fmla="*/ 2471386 h 6774426"/>
              <a:gd name="connsiteX6799" fmla="*/ 8192003 w 12093677"/>
              <a:gd name="connsiteY6799" fmla="*/ 2436567 h 6774426"/>
              <a:gd name="connsiteX6800" fmla="*/ 8276895 w 12093677"/>
              <a:gd name="connsiteY6800" fmla="*/ 2436567 h 6774426"/>
              <a:gd name="connsiteX6801" fmla="*/ 8242070 w 12093677"/>
              <a:gd name="connsiteY6801" fmla="*/ 2471386 h 6774426"/>
              <a:gd name="connsiteX6802" fmla="*/ 8276895 w 12093677"/>
              <a:gd name="connsiteY6802" fmla="*/ 2506205 h 6774426"/>
              <a:gd name="connsiteX6803" fmla="*/ 8311708 w 12093677"/>
              <a:gd name="connsiteY6803" fmla="*/ 2471386 h 6774426"/>
              <a:gd name="connsiteX6804" fmla="*/ 8276895 w 12093677"/>
              <a:gd name="connsiteY6804" fmla="*/ 2436567 h 6774426"/>
              <a:gd name="connsiteX6805" fmla="*/ 8361789 w 12093677"/>
              <a:gd name="connsiteY6805" fmla="*/ 2436567 h 6774426"/>
              <a:gd name="connsiteX6806" fmla="*/ 8326963 w 12093677"/>
              <a:gd name="connsiteY6806" fmla="*/ 2471386 h 6774426"/>
              <a:gd name="connsiteX6807" fmla="*/ 8361789 w 12093677"/>
              <a:gd name="connsiteY6807" fmla="*/ 2506205 h 6774426"/>
              <a:gd name="connsiteX6808" fmla="*/ 8396601 w 12093677"/>
              <a:gd name="connsiteY6808" fmla="*/ 2471386 h 6774426"/>
              <a:gd name="connsiteX6809" fmla="*/ 8361789 w 12093677"/>
              <a:gd name="connsiteY6809" fmla="*/ 2436567 h 6774426"/>
              <a:gd name="connsiteX6810" fmla="*/ 8446681 w 12093677"/>
              <a:gd name="connsiteY6810" fmla="*/ 2436567 h 6774426"/>
              <a:gd name="connsiteX6811" fmla="*/ 8411856 w 12093677"/>
              <a:gd name="connsiteY6811" fmla="*/ 2471386 h 6774426"/>
              <a:gd name="connsiteX6812" fmla="*/ 8446681 w 12093677"/>
              <a:gd name="connsiteY6812" fmla="*/ 2506205 h 6774426"/>
              <a:gd name="connsiteX6813" fmla="*/ 8481493 w 12093677"/>
              <a:gd name="connsiteY6813" fmla="*/ 2471386 h 6774426"/>
              <a:gd name="connsiteX6814" fmla="*/ 8446681 w 12093677"/>
              <a:gd name="connsiteY6814" fmla="*/ 2436567 h 6774426"/>
              <a:gd name="connsiteX6815" fmla="*/ 8531573 w 12093677"/>
              <a:gd name="connsiteY6815" fmla="*/ 2436567 h 6774426"/>
              <a:gd name="connsiteX6816" fmla="*/ 8496748 w 12093677"/>
              <a:gd name="connsiteY6816" fmla="*/ 2471386 h 6774426"/>
              <a:gd name="connsiteX6817" fmla="*/ 8531573 w 12093677"/>
              <a:gd name="connsiteY6817" fmla="*/ 2506205 h 6774426"/>
              <a:gd name="connsiteX6818" fmla="*/ 8566385 w 12093677"/>
              <a:gd name="connsiteY6818" fmla="*/ 2471386 h 6774426"/>
              <a:gd name="connsiteX6819" fmla="*/ 8531573 w 12093677"/>
              <a:gd name="connsiteY6819" fmla="*/ 2436567 h 6774426"/>
              <a:gd name="connsiteX6820" fmla="*/ 8616465 w 12093677"/>
              <a:gd name="connsiteY6820" fmla="*/ 2436567 h 6774426"/>
              <a:gd name="connsiteX6821" fmla="*/ 8581640 w 12093677"/>
              <a:gd name="connsiteY6821" fmla="*/ 2471386 h 6774426"/>
              <a:gd name="connsiteX6822" fmla="*/ 8616465 w 12093677"/>
              <a:gd name="connsiteY6822" fmla="*/ 2506205 h 6774426"/>
              <a:gd name="connsiteX6823" fmla="*/ 8651278 w 12093677"/>
              <a:gd name="connsiteY6823" fmla="*/ 2471386 h 6774426"/>
              <a:gd name="connsiteX6824" fmla="*/ 8616465 w 12093677"/>
              <a:gd name="connsiteY6824" fmla="*/ 2436567 h 6774426"/>
              <a:gd name="connsiteX6825" fmla="*/ 8701358 w 12093677"/>
              <a:gd name="connsiteY6825" fmla="*/ 2436567 h 6774426"/>
              <a:gd name="connsiteX6826" fmla="*/ 8666532 w 12093677"/>
              <a:gd name="connsiteY6826" fmla="*/ 2471386 h 6774426"/>
              <a:gd name="connsiteX6827" fmla="*/ 8701358 w 12093677"/>
              <a:gd name="connsiteY6827" fmla="*/ 2506205 h 6774426"/>
              <a:gd name="connsiteX6828" fmla="*/ 8736170 w 12093677"/>
              <a:gd name="connsiteY6828" fmla="*/ 2471386 h 6774426"/>
              <a:gd name="connsiteX6829" fmla="*/ 8701358 w 12093677"/>
              <a:gd name="connsiteY6829" fmla="*/ 2436567 h 6774426"/>
              <a:gd name="connsiteX6830" fmla="*/ 8786251 w 12093677"/>
              <a:gd name="connsiteY6830" fmla="*/ 2436567 h 6774426"/>
              <a:gd name="connsiteX6831" fmla="*/ 8751426 w 12093677"/>
              <a:gd name="connsiteY6831" fmla="*/ 2471386 h 6774426"/>
              <a:gd name="connsiteX6832" fmla="*/ 8786251 w 12093677"/>
              <a:gd name="connsiteY6832" fmla="*/ 2506205 h 6774426"/>
              <a:gd name="connsiteX6833" fmla="*/ 8821063 w 12093677"/>
              <a:gd name="connsiteY6833" fmla="*/ 2471386 h 6774426"/>
              <a:gd name="connsiteX6834" fmla="*/ 8786251 w 12093677"/>
              <a:gd name="connsiteY6834" fmla="*/ 2436567 h 6774426"/>
              <a:gd name="connsiteX6835" fmla="*/ 8871143 w 12093677"/>
              <a:gd name="connsiteY6835" fmla="*/ 2436567 h 6774426"/>
              <a:gd name="connsiteX6836" fmla="*/ 8836318 w 12093677"/>
              <a:gd name="connsiteY6836" fmla="*/ 2471386 h 6774426"/>
              <a:gd name="connsiteX6837" fmla="*/ 8871143 w 12093677"/>
              <a:gd name="connsiteY6837" fmla="*/ 2506205 h 6774426"/>
              <a:gd name="connsiteX6838" fmla="*/ 8905955 w 12093677"/>
              <a:gd name="connsiteY6838" fmla="*/ 2471386 h 6774426"/>
              <a:gd name="connsiteX6839" fmla="*/ 8871143 w 12093677"/>
              <a:gd name="connsiteY6839" fmla="*/ 2436567 h 6774426"/>
              <a:gd name="connsiteX6840" fmla="*/ 8956035 w 12093677"/>
              <a:gd name="connsiteY6840" fmla="*/ 2436567 h 6774426"/>
              <a:gd name="connsiteX6841" fmla="*/ 8921210 w 12093677"/>
              <a:gd name="connsiteY6841" fmla="*/ 2471386 h 6774426"/>
              <a:gd name="connsiteX6842" fmla="*/ 8956035 w 12093677"/>
              <a:gd name="connsiteY6842" fmla="*/ 2506205 h 6774426"/>
              <a:gd name="connsiteX6843" fmla="*/ 8990848 w 12093677"/>
              <a:gd name="connsiteY6843" fmla="*/ 2471386 h 6774426"/>
              <a:gd name="connsiteX6844" fmla="*/ 8956035 w 12093677"/>
              <a:gd name="connsiteY6844" fmla="*/ 2436567 h 6774426"/>
              <a:gd name="connsiteX6845" fmla="*/ 9040928 w 12093677"/>
              <a:gd name="connsiteY6845" fmla="*/ 2436567 h 6774426"/>
              <a:gd name="connsiteX6846" fmla="*/ 9006102 w 12093677"/>
              <a:gd name="connsiteY6846" fmla="*/ 2471386 h 6774426"/>
              <a:gd name="connsiteX6847" fmla="*/ 9040928 w 12093677"/>
              <a:gd name="connsiteY6847" fmla="*/ 2506205 h 6774426"/>
              <a:gd name="connsiteX6848" fmla="*/ 9075740 w 12093677"/>
              <a:gd name="connsiteY6848" fmla="*/ 2471386 h 6774426"/>
              <a:gd name="connsiteX6849" fmla="*/ 9040928 w 12093677"/>
              <a:gd name="connsiteY6849" fmla="*/ 2436567 h 6774426"/>
              <a:gd name="connsiteX6850" fmla="*/ 9125821 w 12093677"/>
              <a:gd name="connsiteY6850" fmla="*/ 2436567 h 6774426"/>
              <a:gd name="connsiteX6851" fmla="*/ 9090996 w 12093677"/>
              <a:gd name="connsiteY6851" fmla="*/ 2471386 h 6774426"/>
              <a:gd name="connsiteX6852" fmla="*/ 9125821 w 12093677"/>
              <a:gd name="connsiteY6852" fmla="*/ 2506205 h 6774426"/>
              <a:gd name="connsiteX6853" fmla="*/ 9160633 w 12093677"/>
              <a:gd name="connsiteY6853" fmla="*/ 2471386 h 6774426"/>
              <a:gd name="connsiteX6854" fmla="*/ 9125821 w 12093677"/>
              <a:gd name="connsiteY6854" fmla="*/ 2436567 h 6774426"/>
              <a:gd name="connsiteX6855" fmla="*/ 9210713 w 12093677"/>
              <a:gd name="connsiteY6855" fmla="*/ 2436567 h 6774426"/>
              <a:gd name="connsiteX6856" fmla="*/ 9175888 w 12093677"/>
              <a:gd name="connsiteY6856" fmla="*/ 2471386 h 6774426"/>
              <a:gd name="connsiteX6857" fmla="*/ 9210713 w 12093677"/>
              <a:gd name="connsiteY6857" fmla="*/ 2506205 h 6774426"/>
              <a:gd name="connsiteX6858" fmla="*/ 9245525 w 12093677"/>
              <a:gd name="connsiteY6858" fmla="*/ 2471386 h 6774426"/>
              <a:gd name="connsiteX6859" fmla="*/ 9210713 w 12093677"/>
              <a:gd name="connsiteY6859" fmla="*/ 2436567 h 6774426"/>
              <a:gd name="connsiteX6860" fmla="*/ 9295605 w 12093677"/>
              <a:gd name="connsiteY6860" fmla="*/ 2436567 h 6774426"/>
              <a:gd name="connsiteX6861" fmla="*/ 9260780 w 12093677"/>
              <a:gd name="connsiteY6861" fmla="*/ 2471386 h 6774426"/>
              <a:gd name="connsiteX6862" fmla="*/ 9295605 w 12093677"/>
              <a:gd name="connsiteY6862" fmla="*/ 2506205 h 6774426"/>
              <a:gd name="connsiteX6863" fmla="*/ 9330418 w 12093677"/>
              <a:gd name="connsiteY6863" fmla="*/ 2471386 h 6774426"/>
              <a:gd name="connsiteX6864" fmla="*/ 9295605 w 12093677"/>
              <a:gd name="connsiteY6864" fmla="*/ 2436567 h 6774426"/>
              <a:gd name="connsiteX6865" fmla="*/ 9380498 w 12093677"/>
              <a:gd name="connsiteY6865" fmla="*/ 2436567 h 6774426"/>
              <a:gd name="connsiteX6866" fmla="*/ 9345672 w 12093677"/>
              <a:gd name="connsiteY6866" fmla="*/ 2471386 h 6774426"/>
              <a:gd name="connsiteX6867" fmla="*/ 9380498 w 12093677"/>
              <a:gd name="connsiteY6867" fmla="*/ 2506205 h 6774426"/>
              <a:gd name="connsiteX6868" fmla="*/ 9415310 w 12093677"/>
              <a:gd name="connsiteY6868" fmla="*/ 2471386 h 6774426"/>
              <a:gd name="connsiteX6869" fmla="*/ 9380498 w 12093677"/>
              <a:gd name="connsiteY6869" fmla="*/ 2436567 h 6774426"/>
              <a:gd name="connsiteX6870" fmla="*/ 9465391 w 12093677"/>
              <a:gd name="connsiteY6870" fmla="*/ 2436567 h 6774426"/>
              <a:gd name="connsiteX6871" fmla="*/ 9430566 w 12093677"/>
              <a:gd name="connsiteY6871" fmla="*/ 2471386 h 6774426"/>
              <a:gd name="connsiteX6872" fmla="*/ 9465391 w 12093677"/>
              <a:gd name="connsiteY6872" fmla="*/ 2506205 h 6774426"/>
              <a:gd name="connsiteX6873" fmla="*/ 9500203 w 12093677"/>
              <a:gd name="connsiteY6873" fmla="*/ 2471386 h 6774426"/>
              <a:gd name="connsiteX6874" fmla="*/ 9465391 w 12093677"/>
              <a:gd name="connsiteY6874" fmla="*/ 2436567 h 6774426"/>
              <a:gd name="connsiteX6875" fmla="*/ 9550283 w 12093677"/>
              <a:gd name="connsiteY6875" fmla="*/ 2436567 h 6774426"/>
              <a:gd name="connsiteX6876" fmla="*/ 9515458 w 12093677"/>
              <a:gd name="connsiteY6876" fmla="*/ 2471386 h 6774426"/>
              <a:gd name="connsiteX6877" fmla="*/ 9550283 w 12093677"/>
              <a:gd name="connsiteY6877" fmla="*/ 2506205 h 6774426"/>
              <a:gd name="connsiteX6878" fmla="*/ 9585095 w 12093677"/>
              <a:gd name="connsiteY6878" fmla="*/ 2471386 h 6774426"/>
              <a:gd name="connsiteX6879" fmla="*/ 9550283 w 12093677"/>
              <a:gd name="connsiteY6879" fmla="*/ 2436567 h 6774426"/>
              <a:gd name="connsiteX6880" fmla="*/ 9635175 w 12093677"/>
              <a:gd name="connsiteY6880" fmla="*/ 2436567 h 6774426"/>
              <a:gd name="connsiteX6881" fmla="*/ 9600350 w 12093677"/>
              <a:gd name="connsiteY6881" fmla="*/ 2471386 h 6774426"/>
              <a:gd name="connsiteX6882" fmla="*/ 9635175 w 12093677"/>
              <a:gd name="connsiteY6882" fmla="*/ 2506205 h 6774426"/>
              <a:gd name="connsiteX6883" fmla="*/ 9669988 w 12093677"/>
              <a:gd name="connsiteY6883" fmla="*/ 2471386 h 6774426"/>
              <a:gd name="connsiteX6884" fmla="*/ 9635175 w 12093677"/>
              <a:gd name="connsiteY6884" fmla="*/ 2436567 h 6774426"/>
              <a:gd name="connsiteX6885" fmla="*/ 9720068 w 12093677"/>
              <a:gd name="connsiteY6885" fmla="*/ 2436567 h 6774426"/>
              <a:gd name="connsiteX6886" fmla="*/ 9685242 w 12093677"/>
              <a:gd name="connsiteY6886" fmla="*/ 2471386 h 6774426"/>
              <a:gd name="connsiteX6887" fmla="*/ 9720068 w 12093677"/>
              <a:gd name="connsiteY6887" fmla="*/ 2506205 h 6774426"/>
              <a:gd name="connsiteX6888" fmla="*/ 9754880 w 12093677"/>
              <a:gd name="connsiteY6888" fmla="*/ 2471386 h 6774426"/>
              <a:gd name="connsiteX6889" fmla="*/ 9720068 w 12093677"/>
              <a:gd name="connsiteY6889" fmla="*/ 2436567 h 6774426"/>
              <a:gd name="connsiteX6890" fmla="*/ 9804961 w 12093677"/>
              <a:gd name="connsiteY6890" fmla="*/ 2436567 h 6774426"/>
              <a:gd name="connsiteX6891" fmla="*/ 9770136 w 12093677"/>
              <a:gd name="connsiteY6891" fmla="*/ 2471386 h 6774426"/>
              <a:gd name="connsiteX6892" fmla="*/ 9804961 w 12093677"/>
              <a:gd name="connsiteY6892" fmla="*/ 2506205 h 6774426"/>
              <a:gd name="connsiteX6893" fmla="*/ 9839773 w 12093677"/>
              <a:gd name="connsiteY6893" fmla="*/ 2471386 h 6774426"/>
              <a:gd name="connsiteX6894" fmla="*/ 9804961 w 12093677"/>
              <a:gd name="connsiteY6894" fmla="*/ 2436567 h 6774426"/>
              <a:gd name="connsiteX6895" fmla="*/ 10229423 w 12093677"/>
              <a:gd name="connsiteY6895" fmla="*/ 2436567 h 6774426"/>
              <a:gd name="connsiteX6896" fmla="*/ 10194598 w 12093677"/>
              <a:gd name="connsiteY6896" fmla="*/ 2471386 h 6774426"/>
              <a:gd name="connsiteX6897" fmla="*/ 10229423 w 12093677"/>
              <a:gd name="connsiteY6897" fmla="*/ 2506205 h 6774426"/>
              <a:gd name="connsiteX6898" fmla="*/ 10264235 w 12093677"/>
              <a:gd name="connsiteY6898" fmla="*/ 2471386 h 6774426"/>
              <a:gd name="connsiteX6899" fmla="*/ 10229423 w 12093677"/>
              <a:gd name="connsiteY6899" fmla="*/ 2436567 h 6774426"/>
              <a:gd name="connsiteX6900" fmla="*/ 2164611 w 12093677"/>
              <a:gd name="connsiteY6900" fmla="*/ 2521427 h 6774426"/>
              <a:gd name="connsiteX6901" fmla="*/ 2129792 w 12093677"/>
              <a:gd name="connsiteY6901" fmla="*/ 2556246 h 6774426"/>
              <a:gd name="connsiteX6902" fmla="*/ 2164611 w 12093677"/>
              <a:gd name="connsiteY6902" fmla="*/ 2591064 h 6774426"/>
              <a:gd name="connsiteX6903" fmla="*/ 2199430 w 12093677"/>
              <a:gd name="connsiteY6903" fmla="*/ 2556246 h 6774426"/>
              <a:gd name="connsiteX6904" fmla="*/ 2164611 w 12093677"/>
              <a:gd name="connsiteY6904" fmla="*/ 2521427 h 6774426"/>
              <a:gd name="connsiteX6905" fmla="*/ 2249497 w 12093677"/>
              <a:gd name="connsiteY6905" fmla="*/ 2521427 h 6774426"/>
              <a:gd name="connsiteX6906" fmla="*/ 2214678 w 12093677"/>
              <a:gd name="connsiteY6906" fmla="*/ 2556246 h 6774426"/>
              <a:gd name="connsiteX6907" fmla="*/ 2249497 w 12093677"/>
              <a:gd name="connsiteY6907" fmla="*/ 2591064 h 6774426"/>
              <a:gd name="connsiteX6908" fmla="*/ 2284316 w 12093677"/>
              <a:gd name="connsiteY6908" fmla="*/ 2556246 h 6774426"/>
              <a:gd name="connsiteX6909" fmla="*/ 2249497 w 12093677"/>
              <a:gd name="connsiteY6909" fmla="*/ 2521427 h 6774426"/>
              <a:gd name="connsiteX6910" fmla="*/ 2334389 w 12093677"/>
              <a:gd name="connsiteY6910" fmla="*/ 2521427 h 6774426"/>
              <a:gd name="connsiteX6911" fmla="*/ 2299570 w 12093677"/>
              <a:gd name="connsiteY6911" fmla="*/ 2556246 h 6774426"/>
              <a:gd name="connsiteX6912" fmla="*/ 2334389 w 12093677"/>
              <a:gd name="connsiteY6912" fmla="*/ 2591064 h 6774426"/>
              <a:gd name="connsiteX6913" fmla="*/ 2369208 w 12093677"/>
              <a:gd name="connsiteY6913" fmla="*/ 2556246 h 6774426"/>
              <a:gd name="connsiteX6914" fmla="*/ 2334389 w 12093677"/>
              <a:gd name="connsiteY6914" fmla="*/ 2521427 h 6774426"/>
              <a:gd name="connsiteX6915" fmla="*/ 2419282 w 12093677"/>
              <a:gd name="connsiteY6915" fmla="*/ 2521427 h 6774426"/>
              <a:gd name="connsiteX6916" fmla="*/ 2384463 w 12093677"/>
              <a:gd name="connsiteY6916" fmla="*/ 2556246 h 6774426"/>
              <a:gd name="connsiteX6917" fmla="*/ 2419282 w 12093677"/>
              <a:gd name="connsiteY6917" fmla="*/ 2591064 h 6774426"/>
              <a:gd name="connsiteX6918" fmla="*/ 2454100 w 12093677"/>
              <a:gd name="connsiteY6918" fmla="*/ 2556246 h 6774426"/>
              <a:gd name="connsiteX6919" fmla="*/ 2419282 w 12093677"/>
              <a:gd name="connsiteY6919" fmla="*/ 2521427 h 6774426"/>
              <a:gd name="connsiteX6920" fmla="*/ 2504174 w 12093677"/>
              <a:gd name="connsiteY6920" fmla="*/ 2521427 h 6774426"/>
              <a:gd name="connsiteX6921" fmla="*/ 2469355 w 12093677"/>
              <a:gd name="connsiteY6921" fmla="*/ 2556246 h 6774426"/>
              <a:gd name="connsiteX6922" fmla="*/ 2504174 w 12093677"/>
              <a:gd name="connsiteY6922" fmla="*/ 2591064 h 6774426"/>
              <a:gd name="connsiteX6923" fmla="*/ 2538993 w 12093677"/>
              <a:gd name="connsiteY6923" fmla="*/ 2556246 h 6774426"/>
              <a:gd name="connsiteX6924" fmla="*/ 2504174 w 12093677"/>
              <a:gd name="connsiteY6924" fmla="*/ 2521427 h 6774426"/>
              <a:gd name="connsiteX6925" fmla="*/ 2589067 w 12093677"/>
              <a:gd name="connsiteY6925" fmla="*/ 2521427 h 6774426"/>
              <a:gd name="connsiteX6926" fmla="*/ 2554248 w 12093677"/>
              <a:gd name="connsiteY6926" fmla="*/ 2556246 h 6774426"/>
              <a:gd name="connsiteX6927" fmla="*/ 2589067 w 12093677"/>
              <a:gd name="connsiteY6927" fmla="*/ 2591064 h 6774426"/>
              <a:gd name="connsiteX6928" fmla="*/ 2623886 w 12093677"/>
              <a:gd name="connsiteY6928" fmla="*/ 2556246 h 6774426"/>
              <a:gd name="connsiteX6929" fmla="*/ 2589067 w 12093677"/>
              <a:gd name="connsiteY6929" fmla="*/ 2521427 h 6774426"/>
              <a:gd name="connsiteX6930" fmla="*/ 2673959 w 12093677"/>
              <a:gd name="connsiteY6930" fmla="*/ 2521427 h 6774426"/>
              <a:gd name="connsiteX6931" fmla="*/ 2639140 w 12093677"/>
              <a:gd name="connsiteY6931" fmla="*/ 2556246 h 6774426"/>
              <a:gd name="connsiteX6932" fmla="*/ 2673959 w 12093677"/>
              <a:gd name="connsiteY6932" fmla="*/ 2591064 h 6774426"/>
              <a:gd name="connsiteX6933" fmla="*/ 2708778 w 12093677"/>
              <a:gd name="connsiteY6933" fmla="*/ 2556246 h 6774426"/>
              <a:gd name="connsiteX6934" fmla="*/ 2673959 w 12093677"/>
              <a:gd name="connsiteY6934" fmla="*/ 2521427 h 6774426"/>
              <a:gd name="connsiteX6935" fmla="*/ 2758852 w 12093677"/>
              <a:gd name="connsiteY6935" fmla="*/ 2521427 h 6774426"/>
              <a:gd name="connsiteX6936" fmla="*/ 2724033 w 12093677"/>
              <a:gd name="connsiteY6936" fmla="*/ 2556246 h 6774426"/>
              <a:gd name="connsiteX6937" fmla="*/ 2758852 w 12093677"/>
              <a:gd name="connsiteY6937" fmla="*/ 2591064 h 6774426"/>
              <a:gd name="connsiteX6938" fmla="*/ 2793670 w 12093677"/>
              <a:gd name="connsiteY6938" fmla="*/ 2556246 h 6774426"/>
              <a:gd name="connsiteX6939" fmla="*/ 2758852 w 12093677"/>
              <a:gd name="connsiteY6939" fmla="*/ 2521427 h 6774426"/>
              <a:gd name="connsiteX6940" fmla="*/ 2843744 w 12093677"/>
              <a:gd name="connsiteY6940" fmla="*/ 2521427 h 6774426"/>
              <a:gd name="connsiteX6941" fmla="*/ 2808925 w 12093677"/>
              <a:gd name="connsiteY6941" fmla="*/ 2556246 h 6774426"/>
              <a:gd name="connsiteX6942" fmla="*/ 2843744 w 12093677"/>
              <a:gd name="connsiteY6942" fmla="*/ 2591064 h 6774426"/>
              <a:gd name="connsiteX6943" fmla="*/ 2878563 w 12093677"/>
              <a:gd name="connsiteY6943" fmla="*/ 2556246 h 6774426"/>
              <a:gd name="connsiteX6944" fmla="*/ 2843744 w 12093677"/>
              <a:gd name="connsiteY6944" fmla="*/ 2521427 h 6774426"/>
              <a:gd name="connsiteX6945" fmla="*/ 2928636 w 12093677"/>
              <a:gd name="connsiteY6945" fmla="*/ 2521427 h 6774426"/>
              <a:gd name="connsiteX6946" fmla="*/ 2893817 w 12093677"/>
              <a:gd name="connsiteY6946" fmla="*/ 2556246 h 6774426"/>
              <a:gd name="connsiteX6947" fmla="*/ 2928636 w 12093677"/>
              <a:gd name="connsiteY6947" fmla="*/ 2591064 h 6774426"/>
              <a:gd name="connsiteX6948" fmla="*/ 2963455 w 12093677"/>
              <a:gd name="connsiteY6948" fmla="*/ 2556246 h 6774426"/>
              <a:gd name="connsiteX6949" fmla="*/ 2928636 w 12093677"/>
              <a:gd name="connsiteY6949" fmla="*/ 2521427 h 6774426"/>
              <a:gd name="connsiteX6950" fmla="*/ 3013529 w 12093677"/>
              <a:gd name="connsiteY6950" fmla="*/ 2521427 h 6774426"/>
              <a:gd name="connsiteX6951" fmla="*/ 2978710 w 12093677"/>
              <a:gd name="connsiteY6951" fmla="*/ 2556246 h 6774426"/>
              <a:gd name="connsiteX6952" fmla="*/ 3013529 w 12093677"/>
              <a:gd name="connsiteY6952" fmla="*/ 2591064 h 6774426"/>
              <a:gd name="connsiteX6953" fmla="*/ 3048348 w 12093677"/>
              <a:gd name="connsiteY6953" fmla="*/ 2556246 h 6774426"/>
              <a:gd name="connsiteX6954" fmla="*/ 3013529 w 12093677"/>
              <a:gd name="connsiteY6954" fmla="*/ 2521427 h 6774426"/>
              <a:gd name="connsiteX6955" fmla="*/ 3098422 w 12093677"/>
              <a:gd name="connsiteY6955" fmla="*/ 2521427 h 6774426"/>
              <a:gd name="connsiteX6956" fmla="*/ 3063603 w 12093677"/>
              <a:gd name="connsiteY6956" fmla="*/ 2556246 h 6774426"/>
              <a:gd name="connsiteX6957" fmla="*/ 3098422 w 12093677"/>
              <a:gd name="connsiteY6957" fmla="*/ 2591064 h 6774426"/>
              <a:gd name="connsiteX6958" fmla="*/ 3133240 w 12093677"/>
              <a:gd name="connsiteY6958" fmla="*/ 2556246 h 6774426"/>
              <a:gd name="connsiteX6959" fmla="*/ 3098422 w 12093677"/>
              <a:gd name="connsiteY6959" fmla="*/ 2521427 h 6774426"/>
              <a:gd name="connsiteX6960" fmla="*/ 3353099 w 12093677"/>
              <a:gd name="connsiteY6960" fmla="*/ 2521427 h 6774426"/>
              <a:gd name="connsiteX6961" fmla="*/ 3318280 w 12093677"/>
              <a:gd name="connsiteY6961" fmla="*/ 2556246 h 6774426"/>
              <a:gd name="connsiteX6962" fmla="*/ 3353099 w 12093677"/>
              <a:gd name="connsiteY6962" fmla="*/ 2591064 h 6774426"/>
              <a:gd name="connsiteX6963" fmla="*/ 3387918 w 12093677"/>
              <a:gd name="connsiteY6963" fmla="*/ 2556246 h 6774426"/>
              <a:gd name="connsiteX6964" fmla="*/ 3353099 w 12093677"/>
              <a:gd name="connsiteY6964" fmla="*/ 2521427 h 6774426"/>
              <a:gd name="connsiteX6965" fmla="*/ 3437992 w 12093677"/>
              <a:gd name="connsiteY6965" fmla="*/ 2521427 h 6774426"/>
              <a:gd name="connsiteX6966" fmla="*/ 3403173 w 12093677"/>
              <a:gd name="connsiteY6966" fmla="*/ 2556246 h 6774426"/>
              <a:gd name="connsiteX6967" fmla="*/ 3437992 w 12093677"/>
              <a:gd name="connsiteY6967" fmla="*/ 2591064 h 6774426"/>
              <a:gd name="connsiteX6968" fmla="*/ 3472810 w 12093677"/>
              <a:gd name="connsiteY6968" fmla="*/ 2556246 h 6774426"/>
              <a:gd name="connsiteX6969" fmla="*/ 3437992 w 12093677"/>
              <a:gd name="connsiteY6969" fmla="*/ 2521427 h 6774426"/>
              <a:gd name="connsiteX6970" fmla="*/ 3522884 w 12093677"/>
              <a:gd name="connsiteY6970" fmla="*/ 2521427 h 6774426"/>
              <a:gd name="connsiteX6971" fmla="*/ 3488065 w 12093677"/>
              <a:gd name="connsiteY6971" fmla="*/ 2556246 h 6774426"/>
              <a:gd name="connsiteX6972" fmla="*/ 3522884 w 12093677"/>
              <a:gd name="connsiteY6972" fmla="*/ 2591064 h 6774426"/>
              <a:gd name="connsiteX6973" fmla="*/ 3557703 w 12093677"/>
              <a:gd name="connsiteY6973" fmla="*/ 2556246 h 6774426"/>
              <a:gd name="connsiteX6974" fmla="*/ 3522884 w 12093677"/>
              <a:gd name="connsiteY6974" fmla="*/ 2521427 h 6774426"/>
              <a:gd name="connsiteX6975" fmla="*/ 3607776 w 12093677"/>
              <a:gd name="connsiteY6975" fmla="*/ 2521427 h 6774426"/>
              <a:gd name="connsiteX6976" fmla="*/ 3572957 w 12093677"/>
              <a:gd name="connsiteY6976" fmla="*/ 2556246 h 6774426"/>
              <a:gd name="connsiteX6977" fmla="*/ 3607776 w 12093677"/>
              <a:gd name="connsiteY6977" fmla="*/ 2591064 h 6774426"/>
              <a:gd name="connsiteX6978" fmla="*/ 3642595 w 12093677"/>
              <a:gd name="connsiteY6978" fmla="*/ 2556246 h 6774426"/>
              <a:gd name="connsiteX6979" fmla="*/ 3607776 w 12093677"/>
              <a:gd name="connsiteY6979" fmla="*/ 2521427 h 6774426"/>
              <a:gd name="connsiteX6980" fmla="*/ 3692669 w 12093677"/>
              <a:gd name="connsiteY6980" fmla="*/ 2521427 h 6774426"/>
              <a:gd name="connsiteX6981" fmla="*/ 3657850 w 12093677"/>
              <a:gd name="connsiteY6981" fmla="*/ 2556246 h 6774426"/>
              <a:gd name="connsiteX6982" fmla="*/ 3692669 w 12093677"/>
              <a:gd name="connsiteY6982" fmla="*/ 2591064 h 6774426"/>
              <a:gd name="connsiteX6983" fmla="*/ 3727488 w 12093677"/>
              <a:gd name="connsiteY6983" fmla="*/ 2556246 h 6774426"/>
              <a:gd name="connsiteX6984" fmla="*/ 3692669 w 12093677"/>
              <a:gd name="connsiteY6984" fmla="*/ 2521427 h 6774426"/>
              <a:gd name="connsiteX6985" fmla="*/ 3862454 w 12093677"/>
              <a:gd name="connsiteY6985" fmla="*/ 2521427 h 6774426"/>
              <a:gd name="connsiteX6986" fmla="*/ 3827635 w 12093677"/>
              <a:gd name="connsiteY6986" fmla="*/ 2556246 h 6774426"/>
              <a:gd name="connsiteX6987" fmla="*/ 3862454 w 12093677"/>
              <a:gd name="connsiteY6987" fmla="*/ 2591064 h 6774426"/>
              <a:gd name="connsiteX6988" fmla="*/ 3897273 w 12093677"/>
              <a:gd name="connsiteY6988" fmla="*/ 2556246 h 6774426"/>
              <a:gd name="connsiteX6989" fmla="*/ 3862454 w 12093677"/>
              <a:gd name="connsiteY6989" fmla="*/ 2521427 h 6774426"/>
              <a:gd name="connsiteX6990" fmla="*/ 4117138 w 12093677"/>
              <a:gd name="connsiteY6990" fmla="*/ 2521427 h 6774426"/>
              <a:gd name="connsiteX6991" fmla="*/ 4082319 w 12093677"/>
              <a:gd name="connsiteY6991" fmla="*/ 2556246 h 6774426"/>
              <a:gd name="connsiteX6992" fmla="*/ 4117138 w 12093677"/>
              <a:gd name="connsiteY6992" fmla="*/ 2591064 h 6774426"/>
              <a:gd name="connsiteX6993" fmla="*/ 4151956 w 12093677"/>
              <a:gd name="connsiteY6993" fmla="*/ 2556246 h 6774426"/>
              <a:gd name="connsiteX6994" fmla="*/ 4117138 w 12093677"/>
              <a:gd name="connsiteY6994" fmla="*/ 2521427 h 6774426"/>
              <a:gd name="connsiteX6995" fmla="*/ 4202030 w 12093677"/>
              <a:gd name="connsiteY6995" fmla="*/ 2521427 h 6774426"/>
              <a:gd name="connsiteX6996" fmla="*/ 4167211 w 12093677"/>
              <a:gd name="connsiteY6996" fmla="*/ 2556246 h 6774426"/>
              <a:gd name="connsiteX6997" fmla="*/ 4202030 w 12093677"/>
              <a:gd name="connsiteY6997" fmla="*/ 2591064 h 6774426"/>
              <a:gd name="connsiteX6998" fmla="*/ 4236849 w 12093677"/>
              <a:gd name="connsiteY6998" fmla="*/ 2556246 h 6774426"/>
              <a:gd name="connsiteX6999" fmla="*/ 4202030 w 12093677"/>
              <a:gd name="connsiteY6999" fmla="*/ 2521427 h 6774426"/>
              <a:gd name="connsiteX7000" fmla="*/ 5899880 w 12093677"/>
              <a:gd name="connsiteY7000" fmla="*/ 2521427 h 6774426"/>
              <a:gd name="connsiteX7001" fmla="*/ 5865061 w 12093677"/>
              <a:gd name="connsiteY7001" fmla="*/ 2556246 h 6774426"/>
              <a:gd name="connsiteX7002" fmla="*/ 5899880 w 12093677"/>
              <a:gd name="connsiteY7002" fmla="*/ 2591064 h 6774426"/>
              <a:gd name="connsiteX7003" fmla="*/ 5934699 w 12093677"/>
              <a:gd name="connsiteY7003" fmla="*/ 2556246 h 6774426"/>
              <a:gd name="connsiteX7004" fmla="*/ 5899880 w 12093677"/>
              <a:gd name="connsiteY7004" fmla="*/ 2521427 h 6774426"/>
              <a:gd name="connsiteX7005" fmla="*/ 5984772 w 12093677"/>
              <a:gd name="connsiteY7005" fmla="*/ 2521427 h 6774426"/>
              <a:gd name="connsiteX7006" fmla="*/ 5949953 w 12093677"/>
              <a:gd name="connsiteY7006" fmla="*/ 2556246 h 6774426"/>
              <a:gd name="connsiteX7007" fmla="*/ 5984772 w 12093677"/>
              <a:gd name="connsiteY7007" fmla="*/ 2591064 h 6774426"/>
              <a:gd name="connsiteX7008" fmla="*/ 6019591 w 12093677"/>
              <a:gd name="connsiteY7008" fmla="*/ 2556246 h 6774426"/>
              <a:gd name="connsiteX7009" fmla="*/ 5984772 w 12093677"/>
              <a:gd name="connsiteY7009" fmla="*/ 2521427 h 6774426"/>
              <a:gd name="connsiteX7010" fmla="*/ 6069665 w 12093677"/>
              <a:gd name="connsiteY7010" fmla="*/ 2521427 h 6774426"/>
              <a:gd name="connsiteX7011" fmla="*/ 6034839 w 12093677"/>
              <a:gd name="connsiteY7011" fmla="*/ 2556246 h 6774426"/>
              <a:gd name="connsiteX7012" fmla="*/ 6069665 w 12093677"/>
              <a:gd name="connsiteY7012" fmla="*/ 2591064 h 6774426"/>
              <a:gd name="connsiteX7013" fmla="*/ 6104477 w 12093677"/>
              <a:gd name="connsiteY7013" fmla="*/ 2556246 h 6774426"/>
              <a:gd name="connsiteX7014" fmla="*/ 6069665 w 12093677"/>
              <a:gd name="connsiteY7014" fmla="*/ 2521427 h 6774426"/>
              <a:gd name="connsiteX7015" fmla="*/ 6154557 w 12093677"/>
              <a:gd name="connsiteY7015" fmla="*/ 2521427 h 6774426"/>
              <a:gd name="connsiteX7016" fmla="*/ 6119732 w 12093677"/>
              <a:gd name="connsiteY7016" fmla="*/ 2556246 h 6774426"/>
              <a:gd name="connsiteX7017" fmla="*/ 6154557 w 12093677"/>
              <a:gd name="connsiteY7017" fmla="*/ 2591064 h 6774426"/>
              <a:gd name="connsiteX7018" fmla="*/ 6189369 w 12093677"/>
              <a:gd name="connsiteY7018" fmla="*/ 2556246 h 6774426"/>
              <a:gd name="connsiteX7019" fmla="*/ 6154557 w 12093677"/>
              <a:gd name="connsiteY7019" fmla="*/ 2521427 h 6774426"/>
              <a:gd name="connsiteX7020" fmla="*/ 6239450 w 12093677"/>
              <a:gd name="connsiteY7020" fmla="*/ 2521427 h 6774426"/>
              <a:gd name="connsiteX7021" fmla="*/ 6204625 w 12093677"/>
              <a:gd name="connsiteY7021" fmla="*/ 2556246 h 6774426"/>
              <a:gd name="connsiteX7022" fmla="*/ 6239450 w 12093677"/>
              <a:gd name="connsiteY7022" fmla="*/ 2591064 h 6774426"/>
              <a:gd name="connsiteX7023" fmla="*/ 6274263 w 12093677"/>
              <a:gd name="connsiteY7023" fmla="*/ 2556246 h 6774426"/>
              <a:gd name="connsiteX7024" fmla="*/ 6239450 w 12093677"/>
              <a:gd name="connsiteY7024" fmla="*/ 2521427 h 6774426"/>
              <a:gd name="connsiteX7025" fmla="*/ 6324343 w 12093677"/>
              <a:gd name="connsiteY7025" fmla="*/ 2521427 h 6774426"/>
              <a:gd name="connsiteX7026" fmla="*/ 6289517 w 12093677"/>
              <a:gd name="connsiteY7026" fmla="*/ 2556246 h 6774426"/>
              <a:gd name="connsiteX7027" fmla="*/ 6324343 w 12093677"/>
              <a:gd name="connsiteY7027" fmla="*/ 2591064 h 6774426"/>
              <a:gd name="connsiteX7028" fmla="*/ 6359155 w 12093677"/>
              <a:gd name="connsiteY7028" fmla="*/ 2556246 h 6774426"/>
              <a:gd name="connsiteX7029" fmla="*/ 6324343 w 12093677"/>
              <a:gd name="connsiteY7029" fmla="*/ 2521427 h 6774426"/>
              <a:gd name="connsiteX7030" fmla="*/ 6409235 w 12093677"/>
              <a:gd name="connsiteY7030" fmla="*/ 2521427 h 6774426"/>
              <a:gd name="connsiteX7031" fmla="*/ 6374409 w 12093677"/>
              <a:gd name="connsiteY7031" fmla="*/ 2556246 h 6774426"/>
              <a:gd name="connsiteX7032" fmla="*/ 6409235 w 12093677"/>
              <a:gd name="connsiteY7032" fmla="*/ 2591064 h 6774426"/>
              <a:gd name="connsiteX7033" fmla="*/ 6444047 w 12093677"/>
              <a:gd name="connsiteY7033" fmla="*/ 2556246 h 6774426"/>
              <a:gd name="connsiteX7034" fmla="*/ 6409235 w 12093677"/>
              <a:gd name="connsiteY7034" fmla="*/ 2521427 h 6774426"/>
              <a:gd name="connsiteX7035" fmla="*/ 6494127 w 12093677"/>
              <a:gd name="connsiteY7035" fmla="*/ 2521427 h 6774426"/>
              <a:gd name="connsiteX7036" fmla="*/ 6459302 w 12093677"/>
              <a:gd name="connsiteY7036" fmla="*/ 2556246 h 6774426"/>
              <a:gd name="connsiteX7037" fmla="*/ 6494127 w 12093677"/>
              <a:gd name="connsiteY7037" fmla="*/ 2591064 h 6774426"/>
              <a:gd name="connsiteX7038" fmla="*/ 6528939 w 12093677"/>
              <a:gd name="connsiteY7038" fmla="*/ 2556246 h 6774426"/>
              <a:gd name="connsiteX7039" fmla="*/ 6494127 w 12093677"/>
              <a:gd name="connsiteY7039" fmla="*/ 2521427 h 6774426"/>
              <a:gd name="connsiteX7040" fmla="*/ 6579020 w 12093677"/>
              <a:gd name="connsiteY7040" fmla="*/ 2521427 h 6774426"/>
              <a:gd name="connsiteX7041" fmla="*/ 6544195 w 12093677"/>
              <a:gd name="connsiteY7041" fmla="*/ 2556246 h 6774426"/>
              <a:gd name="connsiteX7042" fmla="*/ 6579020 w 12093677"/>
              <a:gd name="connsiteY7042" fmla="*/ 2591064 h 6774426"/>
              <a:gd name="connsiteX7043" fmla="*/ 6613833 w 12093677"/>
              <a:gd name="connsiteY7043" fmla="*/ 2556246 h 6774426"/>
              <a:gd name="connsiteX7044" fmla="*/ 6579020 w 12093677"/>
              <a:gd name="connsiteY7044" fmla="*/ 2521427 h 6774426"/>
              <a:gd name="connsiteX7045" fmla="*/ 6663913 w 12093677"/>
              <a:gd name="connsiteY7045" fmla="*/ 2521427 h 6774426"/>
              <a:gd name="connsiteX7046" fmla="*/ 6629087 w 12093677"/>
              <a:gd name="connsiteY7046" fmla="*/ 2556246 h 6774426"/>
              <a:gd name="connsiteX7047" fmla="*/ 6663913 w 12093677"/>
              <a:gd name="connsiteY7047" fmla="*/ 2591064 h 6774426"/>
              <a:gd name="connsiteX7048" fmla="*/ 6698725 w 12093677"/>
              <a:gd name="connsiteY7048" fmla="*/ 2556246 h 6774426"/>
              <a:gd name="connsiteX7049" fmla="*/ 6663913 w 12093677"/>
              <a:gd name="connsiteY7049" fmla="*/ 2521427 h 6774426"/>
              <a:gd name="connsiteX7050" fmla="*/ 6748805 w 12093677"/>
              <a:gd name="connsiteY7050" fmla="*/ 2521427 h 6774426"/>
              <a:gd name="connsiteX7051" fmla="*/ 6713979 w 12093677"/>
              <a:gd name="connsiteY7051" fmla="*/ 2556246 h 6774426"/>
              <a:gd name="connsiteX7052" fmla="*/ 6748805 w 12093677"/>
              <a:gd name="connsiteY7052" fmla="*/ 2591064 h 6774426"/>
              <a:gd name="connsiteX7053" fmla="*/ 6783617 w 12093677"/>
              <a:gd name="connsiteY7053" fmla="*/ 2556246 h 6774426"/>
              <a:gd name="connsiteX7054" fmla="*/ 6748805 w 12093677"/>
              <a:gd name="connsiteY7054" fmla="*/ 2521427 h 6774426"/>
              <a:gd name="connsiteX7055" fmla="*/ 6833697 w 12093677"/>
              <a:gd name="connsiteY7055" fmla="*/ 2521427 h 6774426"/>
              <a:gd name="connsiteX7056" fmla="*/ 6798872 w 12093677"/>
              <a:gd name="connsiteY7056" fmla="*/ 2556246 h 6774426"/>
              <a:gd name="connsiteX7057" fmla="*/ 6833697 w 12093677"/>
              <a:gd name="connsiteY7057" fmla="*/ 2591064 h 6774426"/>
              <a:gd name="connsiteX7058" fmla="*/ 6868509 w 12093677"/>
              <a:gd name="connsiteY7058" fmla="*/ 2556246 h 6774426"/>
              <a:gd name="connsiteX7059" fmla="*/ 6833697 w 12093677"/>
              <a:gd name="connsiteY7059" fmla="*/ 2521427 h 6774426"/>
              <a:gd name="connsiteX7060" fmla="*/ 6918589 w 12093677"/>
              <a:gd name="connsiteY7060" fmla="*/ 2521427 h 6774426"/>
              <a:gd name="connsiteX7061" fmla="*/ 6883764 w 12093677"/>
              <a:gd name="connsiteY7061" fmla="*/ 2556246 h 6774426"/>
              <a:gd name="connsiteX7062" fmla="*/ 6918589 w 12093677"/>
              <a:gd name="connsiteY7062" fmla="*/ 2591064 h 6774426"/>
              <a:gd name="connsiteX7063" fmla="*/ 6953402 w 12093677"/>
              <a:gd name="connsiteY7063" fmla="*/ 2556246 h 6774426"/>
              <a:gd name="connsiteX7064" fmla="*/ 6918589 w 12093677"/>
              <a:gd name="connsiteY7064" fmla="*/ 2521427 h 6774426"/>
              <a:gd name="connsiteX7065" fmla="*/ 7003483 w 12093677"/>
              <a:gd name="connsiteY7065" fmla="*/ 2521427 h 6774426"/>
              <a:gd name="connsiteX7066" fmla="*/ 6968657 w 12093677"/>
              <a:gd name="connsiteY7066" fmla="*/ 2556246 h 6774426"/>
              <a:gd name="connsiteX7067" fmla="*/ 7003483 w 12093677"/>
              <a:gd name="connsiteY7067" fmla="*/ 2591064 h 6774426"/>
              <a:gd name="connsiteX7068" fmla="*/ 7038295 w 12093677"/>
              <a:gd name="connsiteY7068" fmla="*/ 2556246 h 6774426"/>
              <a:gd name="connsiteX7069" fmla="*/ 7003483 w 12093677"/>
              <a:gd name="connsiteY7069" fmla="*/ 2521427 h 6774426"/>
              <a:gd name="connsiteX7070" fmla="*/ 7088401 w 12093677"/>
              <a:gd name="connsiteY7070" fmla="*/ 2521427 h 6774426"/>
              <a:gd name="connsiteX7071" fmla="*/ 7053576 w 12093677"/>
              <a:gd name="connsiteY7071" fmla="*/ 2556246 h 6774426"/>
              <a:gd name="connsiteX7072" fmla="*/ 7088401 w 12093677"/>
              <a:gd name="connsiteY7072" fmla="*/ 2591064 h 6774426"/>
              <a:gd name="connsiteX7073" fmla="*/ 7123213 w 12093677"/>
              <a:gd name="connsiteY7073" fmla="*/ 2556246 h 6774426"/>
              <a:gd name="connsiteX7074" fmla="*/ 7088401 w 12093677"/>
              <a:gd name="connsiteY7074" fmla="*/ 2521427 h 6774426"/>
              <a:gd name="connsiteX7075" fmla="*/ 7173293 w 12093677"/>
              <a:gd name="connsiteY7075" fmla="*/ 2521427 h 6774426"/>
              <a:gd name="connsiteX7076" fmla="*/ 7138468 w 12093677"/>
              <a:gd name="connsiteY7076" fmla="*/ 2556246 h 6774426"/>
              <a:gd name="connsiteX7077" fmla="*/ 7173293 w 12093677"/>
              <a:gd name="connsiteY7077" fmla="*/ 2591064 h 6774426"/>
              <a:gd name="connsiteX7078" fmla="*/ 7208105 w 12093677"/>
              <a:gd name="connsiteY7078" fmla="*/ 2556246 h 6774426"/>
              <a:gd name="connsiteX7079" fmla="*/ 7173293 w 12093677"/>
              <a:gd name="connsiteY7079" fmla="*/ 2521427 h 6774426"/>
              <a:gd name="connsiteX7080" fmla="*/ 7258186 w 12093677"/>
              <a:gd name="connsiteY7080" fmla="*/ 2521427 h 6774426"/>
              <a:gd name="connsiteX7081" fmla="*/ 7223361 w 12093677"/>
              <a:gd name="connsiteY7081" fmla="*/ 2556246 h 6774426"/>
              <a:gd name="connsiteX7082" fmla="*/ 7258186 w 12093677"/>
              <a:gd name="connsiteY7082" fmla="*/ 2591064 h 6774426"/>
              <a:gd name="connsiteX7083" fmla="*/ 7292999 w 12093677"/>
              <a:gd name="connsiteY7083" fmla="*/ 2556246 h 6774426"/>
              <a:gd name="connsiteX7084" fmla="*/ 7258186 w 12093677"/>
              <a:gd name="connsiteY7084" fmla="*/ 2521427 h 6774426"/>
              <a:gd name="connsiteX7085" fmla="*/ 7343079 w 12093677"/>
              <a:gd name="connsiteY7085" fmla="*/ 2521427 h 6774426"/>
              <a:gd name="connsiteX7086" fmla="*/ 7308253 w 12093677"/>
              <a:gd name="connsiteY7086" fmla="*/ 2556246 h 6774426"/>
              <a:gd name="connsiteX7087" fmla="*/ 7343079 w 12093677"/>
              <a:gd name="connsiteY7087" fmla="*/ 2591064 h 6774426"/>
              <a:gd name="connsiteX7088" fmla="*/ 7377891 w 12093677"/>
              <a:gd name="connsiteY7088" fmla="*/ 2556246 h 6774426"/>
              <a:gd name="connsiteX7089" fmla="*/ 7343079 w 12093677"/>
              <a:gd name="connsiteY7089" fmla="*/ 2521427 h 6774426"/>
              <a:gd name="connsiteX7090" fmla="*/ 7427971 w 12093677"/>
              <a:gd name="connsiteY7090" fmla="*/ 2521427 h 6774426"/>
              <a:gd name="connsiteX7091" fmla="*/ 7393146 w 12093677"/>
              <a:gd name="connsiteY7091" fmla="*/ 2556246 h 6774426"/>
              <a:gd name="connsiteX7092" fmla="*/ 7427971 w 12093677"/>
              <a:gd name="connsiteY7092" fmla="*/ 2591064 h 6774426"/>
              <a:gd name="connsiteX7093" fmla="*/ 7462783 w 12093677"/>
              <a:gd name="connsiteY7093" fmla="*/ 2556246 h 6774426"/>
              <a:gd name="connsiteX7094" fmla="*/ 7427971 w 12093677"/>
              <a:gd name="connsiteY7094" fmla="*/ 2521427 h 6774426"/>
              <a:gd name="connsiteX7095" fmla="*/ 7512863 w 12093677"/>
              <a:gd name="connsiteY7095" fmla="*/ 2521427 h 6774426"/>
              <a:gd name="connsiteX7096" fmla="*/ 7478038 w 12093677"/>
              <a:gd name="connsiteY7096" fmla="*/ 2556246 h 6774426"/>
              <a:gd name="connsiteX7097" fmla="*/ 7512863 w 12093677"/>
              <a:gd name="connsiteY7097" fmla="*/ 2591064 h 6774426"/>
              <a:gd name="connsiteX7098" fmla="*/ 7547675 w 12093677"/>
              <a:gd name="connsiteY7098" fmla="*/ 2556246 h 6774426"/>
              <a:gd name="connsiteX7099" fmla="*/ 7512863 w 12093677"/>
              <a:gd name="connsiteY7099" fmla="*/ 2521427 h 6774426"/>
              <a:gd name="connsiteX7100" fmla="*/ 7597755 w 12093677"/>
              <a:gd name="connsiteY7100" fmla="*/ 2521427 h 6774426"/>
              <a:gd name="connsiteX7101" fmla="*/ 7562930 w 12093677"/>
              <a:gd name="connsiteY7101" fmla="*/ 2556246 h 6774426"/>
              <a:gd name="connsiteX7102" fmla="*/ 7597755 w 12093677"/>
              <a:gd name="connsiteY7102" fmla="*/ 2591064 h 6774426"/>
              <a:gd name="connsiteX7103" fmla="*/ 7632568 w 12093677"/>
              <a:gd name="connsiteY7103" fmla="*/ 2556246 h 6774426"/>
              <a:gd name="connsiteX7104" fmla="*/ 7597755 w 12093677"/>
              <a:gd name="connsiteY7104" fmla="*/ 2521427 h 6774426"/>
              <a:gd name="connsiteX7105" fmla="*/ 7682649 w 12093677"/>
              <a:gd name="connsiteY7105" fmla="*/ 2521427 h 6774426"/>
              <a:gd name="connsiteX7106" fmla="*/ 7647823 w 12093677"/>
              <a:gd name="connsiteY7106" fmla="*/ 2556246 h 6774426"/>
              <a:gd name="connsiteX7107" fmla="*/ 7682649 w 12093677"/>
              <a:gd name="connsiteY7107" fmla="*/ 2591064 h 6774426"/>
              <a:gd name="connsiteX7108" fmla="*/ 7717461 w 12093677"/>
              <a:gd name="connsiteY7108" fmla="*/ 2556246 h 6774426"/>
              <a:gd name="connsiteX7109" fmla="*/ 7682649 w 12093677"/>
              <a:gd name="connsiteY7109" fmla="*/ 2521427 h 6774426"/>
              <a:gd name="connsiteX7110" fmla="*/ 7767541 w 12093677"/>
              <a:gd name="connsiteY7110" fmla="*/ 2521427 h 6774426"/>
              <a:gd name="connsiteX7111" fmla="*/ 7732716 w 12093677"/>
              <a:gd name="connsiteY7111" fmla="*/ 2556246 h 6774426"/>
              <a:gd name="connsiteX7112" fmla="*/ 7767541 w 12093677"/>
              <a:gd name="connsiteY7112" fmla="*/ 2591064 h 6774426"/>
              <a:gd name="connsiteX7113" fmla="*/ 7802353 w 12093677"/>
              <a:gd name="connsiteY7113" fmla="*/ 2556246 h 6774426"/>
              <a:gd name="connsiteX7114" fmla="*/ 7767541 w 12093677"/>
              <a:gd name="connsiteY7114" fmla="*/ 2521427 h 6774426"/>
              <a:gd name="connsiteX7115" fmla="*/ 7852433 w 12093677"/>
              <a:gd name="connsiteY7115" fmla="*/ 2521427 h 6774426"/>
              <a:gd name="connsiteX7116" fmla="*/ 7817608 w 12093677"/>
              <a:gd name="connsiteY7116" fmla="*/ 2556246 h 6774426"/>
              <a:gd name="connsiteX7117" fmla="*/ 7852433 w 12093677"/>
              <a:gd name="connsiteY7117" fmla="*/ 2591064 h 6774426"/>
              <a:gd name="connsiteX7118" fmla="*/ 7887245 w 12093677"/>
              <a:gd name="connsiteY7118" fmla="*/ 2556246 h 6774426"/>
              <a:gd name="connsiteX7119" fmla="*/ 7852433 w 12093677"/>
              <a:gd name="connsiteY7119" fmla="*/ 2521427 h 6774426"/>
              <a:gd name="connsiteX7120" fmla="*/ 7937325 w 12093677"/>
              <a:gd name="connsiteY7120" fmla="*/ 2521427 h 6774426"/>
              <a:gd name="connsiteX7121" fmla="*/ 7902500 w 12093677"/>
              <a:gd name="connsiteY7121" fmla="*/ 2556246 h 6774426"/>
              <a:gd name="connsiteX7122" fmla="*/ 7937325 w 12093677"/>
              <a:gd name="connsiteY7122" fmla="*/ 2591064 h 6774426"/>
              <a:gd name="connsiteX7123" fmla="*/ 7972138 w 12093677"/>
              <a:gd name="connsiteY7123" fmla="*/ 2556246 h 6774426"/>
              <a:gd name="connsiteX7124" fmla="*/ 7937325 w 12093677"/>
              <a:gd name="connsiteY7124" fmla="*/ 2521427 h 6774426"/>
              <a:gd name="connsiteX7125" fmla="*/ 8022219 w 12093677"/>
              <a:gd name="connsiteY7125" fmla="*/ 2521427 h 6774426"/>
              <a:gd name="connsiteX7126" fmla="*/ 7987393 w 12093677"/>
              <a:gd name="connsiteY7126" fmla="*/ 2556246 h 6774426"/>
              <a:gd name="connsiteX7127" fmla="*/ 8022219 w 12093677"/>
              <a:gd name="connsiteY7127" fmla="*/ 2591064 h 6774426"/>
              <a:gd name="connsiteX7128" fmla="*/ 8057031 w 12093677"/>
              <a:gd name="connsiteY7128" fmla="*/ 2556246 h 6774426"/>
              <a:gd name="connsiteX7129" fmla="*/ 8022219 w 12093677"/>
              <a:gd name="connsiteY7129" fmla="*/ 2521427 h 6774426"/>
              <a:gd name="connsiteX7130" fmla="*/ 8107111 w 12093677"/>
              <a:gd name="connsiteY7130" fmla="*/ 2521427 h 6774426"/>
              <a:gd name="connsiteX7131" fmla="*/ 8072286 w 12093677"/>
              <a:gd name="connsiteY7131" fmla="*/ 2556246 h 6774426"/>
              <a:gd name="connsiteX7132" fmla="*/ 8107111 w 12093677"/>
              <a:gd name="connsiteY7132" fmla="*/ 2591064 h 6774426"/>
              <a:gd name="connsiteX7133" fmla="*/ 8141923 w 12093677"/>
              <a:gd name="connsiteY7133" fmla="*/ 2556246 h 6774426"/>
              <a:gd name="connsiteX7134" fmla="*/ 8107111 w 12093677"/>
              <a:gd name="connsiteY7134" fmla="*/ 2521427 h 6774426"/>
              <a:gd name="connsiteX7135" fmla="*/ 8192003 w 12093677"/>
              <a:gd name="connsiteY7135" fmla="*/ 2521427 h 6774426"/>
              <a:gd name="connsiteX7136" fmla="*/ 8157178 w 12093677"/>
              <a:gd name="connsiteY7136" fmla="*/ 2556246 h 6774426"/>
              <a:gd name="connsiteX7137" fmla="*/ 8192003 w 12093677"/>
              <a:gd name="connsiteY7137" fmla="*/ 2591064 h 6774426"/>
              <a:gd name="connsiteX7138" fmla="*/ 8226815 w 12093677"/>
              <a:gd name="connsiteY7138" fmla="*/ 2556246 h 6774426"/>
              <a:gd name="connsiteX7139" fmla="*/ 8192003 w 12093677"/>
              <a:gd name="connsiteY7139" fmla="*/ 2521427 h 6774426"/>
              <a:gd name="connsiteX7140" fmla="*/ 8276895 w 12093677"/>
              <a:gd name="connsiteY7140" fmla="*/ 2521427 h 6774426"/>
              <a:gd name="connsiteX7141" fmla="*/ 8242070 w 12093677"/>
              <a:gd name="connsiteY7141" fmla="*/ 2556246 h 6774426"/>
              <a:gd name="connsiteX7142" fmla="*/ 8276895 w 12093677"/>
              <a:gd name="connsiteY7142" fmla="*/ 2591064 h 6774426"/>
              <a:gd name="connsiteX7143" fmla="*/ 8311708 w 12093677"/>
              <a:gd name="connsiteY7143" fmla="*/ 2556246 h 6774426"/>
              <a:gd name="connsiteX7144" fmla="*/ 8276895 w 12093677"/>
              <a:gd name="connsiteY7144" fmla="*/ 2521427 h 6774426"/>
              <a:gd name="connsiteX7145" fmla="*/ 8361789 w 12093677"/>
              <a:gd name="connsiteY7145" fmla="*/ 2521427 h 6774426"/>
              <a:gd name="connsiteX7146" fmla="*/ 8326963 w 12093677"/>
              <a:gd name="connsiteY7146" fmla="*/ 2556246 h 6774426"/>
              <a:gd name="connsiteX7147" fmla="*/ 8361789 w 12093677"/>
              <a:gd name="connsiteY7147" fmla="*/ 2591064 h 6774426"/>
              <a:gd name="connsiteX7148" fmla="*/ 8396601 w 12093677"/>
              <a:gd name="connsiteY7148" fmla="*/ 2556246 h 6774426"/>
              <a:gd name="connsiteX7149" fmla="*/ 8361789 w 12093677"/>
              <a:gd name="connsiteY7149" fmla="*/ 2521427 h 6774426"/>
              <a:gd name="connsiteX7150" fmla="*/ 8446681 w 12093677"/>
              <a:gd name="connsiteY7150" fmla="*/ 2521427 h 6774426"/>
              <a:gd name="connsiteX7151" fmla="*/ 8411856 w 12093677"/>
              <a:gd name="connsiteY7151" fmla="*/ 2556246 h 6774426"/>
              <a:gd name="connsiteX7152" fmla="*/ 8446681 w 12093677"/>
              <a:gd name="connsiteY7152" fmla="*/ 2591064 h 6774426"/>
              <a:gd name="connsiteX7153" fmla="*/ 8481493 w 12093677"/>
              <a:gd name="connsiteY7153" fmla="*/ 2556246 h 6774426"/>
              <a:gd name="connsiteX7154" fmla="*/ 8446681 w 12093677"/>
              <a:gd name="connsiteY7154" fmla="*/ 2521427 h 6774426"/>
              <a:gd name="connsiteX7155" fmla="*/ 8531573 w 12093677"/>
              <a:gd name="connsiteY7155" fmla="*/ 2521427 h 6774426"/>
              <a:gd name="connsiteX7156" fmla="*/ 8496748 w 12093677"/>
              <a:gd name="connsiteY7156" fmla="*/ 2556246 h 6774426"/>
              <a:gd name="connsiteX7157" fmla="*/ 8531573 w 12093677"/>
              <a:gd name="connsiteY7157" fmla="*/ 2591064 h 6774426"/>
              <a:gd name="connsiteX7158" fmla="*/ 8566385 w 12093677"/>
              <a:gd name="connsiteY7158" fmla="*/ 2556246 h 6774426"/>
              <a:gd name="connsiteX7159" fmla="*/ 8531573 w 12093677"/>
              <a:gd name="connsiteY7159" fmla="*/ 2521427 h 6774426"/>
              <a:gd name="connsiteX7160" fmla="*/ 8616465 w 12093677"/>
              <a:gd name="connsiteY7160" fmla="*/ 2521427 h 6774426"/>
              <a:gd name="connsiteX7161" fmla="*/ 8581640 w 12093677"/>
              <a:gd name="connsiteY7161" fmla="*/ 2556246 h 6774426"/>
              <a:gd name="connsiteX7162" fmla="*/ 8616465 w 12093677"/>
              <a:gd name="connsiteY7162" fmla="*/ 2591064 h 6774426"/>
              <a:gd name="connsiteX7163" fmla="*/ 8651278 w 12093677"/>
              <a:gd name="connsiteY7163" fmla="*/ 2556246 h 6774426"/>
              <a:gd name="connsiteX7164" fmla="*/ 8616465 w 12093677"/>
              <a:gd name="connsiteY7164" fmla="*/ 2521427 h 6774426"/>
              <a:gd name="connsiteX7165" fmla="*/ 8701358 w 12093677"/>
              <a:gd name="connsiteY7165" fmla="*/ 2521427 h 6774426"/>
              <a:gd name="connsiteX7166" fmla="*/ 8666532 w 12093677"/>
              <a:gd name="connsiteY7166" fmla="*/ 2556246 h 6774426"/>
              <a:gd name="connsiteX7167" fmla="*/ 8701358 w 12093677"/>
              <a:gd name="connsiteY7167" fmla="*/ 2591064 h 6774426"/>
              <a:gd name="connsiteX7168" fmla="*/ 8736170 w 12093677"/>
              <a:gd name="connsiteY7168" fmla="*/ 2556246 h 6774426"/>
              <a:gd name="connsiteX7169" fmla="*/ 8701358 w 12093677"/>
              <a:gd name="connsiteY7169" fmla="*/ 2521427 h 6774426"/>
              <a:gd name="connsiteX7170" fmla="*/ 8786251 w 12093677"/>
              <a:gd name="connsiteY7170" fmla="*/ 2521427 h 6774426"/>
              <a:gd name="connsiteX7171" fmla="*/ 8751426 w 12093677"/>
              <a:gd name="connsiteY7171" fmla="*/ 2556246 h 6774426"/>
              <a:gd name="connsiteX7172" fmla="*/ 8786251 w 12093677"/>
              <a:gd name="connsiteY7172" fmla="*/ 2591064 h 6774426"/>
              <a:gd name="connsiteX7173" fmla="*/ 8821063 w 12093677"/>
              <a:gd name="connsiteY7173" fmla="*/ 2556246 h 6774426"/>
              <a:gd name="connsiteX7174" fmla="*/ 8786251 w 12093677"/>
              <a:gd name="connsiteY7174" fmla="*/ 2521427 h 6774426"/>
              <a:gd name="connsiteX7175" fmla="*/ 8871143 w 12093677"/>
              <a:gd name="connsiteY7175" fmla="*/ 2521427 h 6774426"/>
              <a:gd name="connsiteX7176" fmla="*/ 8836318 w 12093677"/>
              <a:gd name="connsiteY7176" fmla="*/ 2556246 h 6774426"/>
              <a:gd name="connsiteX7177" fmla="*/ 8871143 w 12093677"/>
              <a:gd name="connsiteY7177" fmla="*/ 2591064 h 6774426"/>
              <a:gd name="connsiteX7178" fmla="*/ 8905955 w 12093677"/>
              <a:gd name="connsiteY7178" fmla="*/ 2556246 h 6774426"/>
              <a:gd name="connsiteX7179" fmla="*/ 8871143 w 12093677"/>
              <a:gd name="connsiteY7179" fmla="*/ 2521427 h 6774426"/>
              <a:gd name="connsiteX7180" fmla="*/ 8956035 w 12093677"/>
              <a:gd name="connsiteY7180" fmla="*/ 2521427 h 6774426"/>
              <a:gd name="connsiteX7181" fmla="*/ 8921210 w 12093677"/>
              <a:gd name="connsiteY7181" fmla="*/ 2556246 h 6774426"/>
              <a:gd name="connsiteX7182" fmla="*/ 8956035 w 12093677"/>
              <a:gd name="connsiteY7182" fmla="*/ 2591064 h 6774426"/>
              <a:gd name="connsiteX7183" fmla="*/ 8990848 w 12093677"/>
              <a:gd name="connsiteY7183" fmla="*/ 2556246 h 6774426"/>
              <a:gd name="connsiteX7184" fmla="*/ 8956035 w 12093677"/>
              <a:gd name="connsiteY7184" fmla="*/ 2521427 h 6774426"/>
              <a:gd name="connsiteX7185" fmla="*/ 9040928 w 12093677"/>
              <a:gd name="connsiteY7185" fmla="*/ 2521427 h 6774426"/>
              <a:gd name="connsiteX7186" fmla="*/ 9006102 w 12093677"/>
              <a:gd name="connsiteY7186" fmla="*/ 2556246 h 6774426"/>
              <a:gd name="connsiteX7187" fmla="*/ 9040928 w 12093677"/>
              <a:gd name="connsiteY7187" fmla="*/ 2591064 h 6774426"/>
              <a:gd name="connsiteX7188" fmla="*/ 9075740 w 12093677"/>
              <a:gd name="connsiteY7188" fmla="*/ 2556246 h 6774426"/>
              <a:gd name="connsiteX7189" fmla="*/ 9040928 w 12093677"/>
              <a:gd name="connsiteY7189" fmla="*/ 2521427 h 6774426"/>
              <a:gd name="connsiteX7190" fmla="*/ 9125821 w 12093677"/>
              <a:gd name="connsiteY7190" fmla="*/ 2521427 h 6774426"/>
              <a:gd name="connsiteX7191" fmla="*/ 9090996 w 12093677"/>
              <a:gd name="connsiteY7191" fmla="*/ 2556246 h 6774426"/>
              <a:gd name="connsiteX7192" fmla="*/ 9125821 w 12093677"/>
              <a:gd name="connsiteY7192" fmla="*/ 2591064 h 6774426"/>
              <a:gd name="connsiteX7193" fmla="*/ 9160633 w 12093677"/>
              <a:gd name="connsiteY7193" fmla="*/ 2556246 h 6774426"/>
              <a:gd name="connsiteX7194" fmla="*/ 9125821 w 12093677"/>
              <a:gd name="connsiteY7194" fmla="*/ 2521427 h 6774426"/>
              <a:gd name="connsiteX7195" fmla="*/ 9210713 w 12093677"/>
              <a:gd name="connsiteY7195" fmla="*/ 2521427 h 6774426"/>
              <a:gd name="connsiteX7196" fmla="*/ 9175888 w 12093677"/>
              <a:gd name="connsiteY7196" fmla="*/ 2556246 h 6774426"/>
              <a:gd name="connsiteX7197" fmla="*/ 9210713 w 12093677"/>
              <a:gd name="connsiteY7197" fmla="*/ 2591064 h 6774426"/>
              <a:gd name="connsiteX7198" fmla="*/ 9245525 w 12093677"/>
              <a:gd name="connsiteY7198" fmla="*/ 2556246 h 6774426"/>
              <a:gd name="connsiteX7199" fmla="*/ 9210713 w 12093677"/>
              <a:gd name="connsiteY7199" fmla="*/ 2521427 h 6774426"/>
              <a:gd name="connsiteX7200" fmla="*/ 9295605 w 12093677"/>
              <a:gd name="connsiteY7200" fmla="*/ 2521427 h 6774426"/>
              <a:gd name="connsiteX7201" fmla="*/ 9260780 w 12093677"/>
              <a:gd name="connsiteY7201" fmla="*/ 2556246 h 6774426"/>
              <a:gd name="connsiteX7202" fmla="*/ 9295605 w 12093677"/>
              <a:gd name="connsiteY7202" fmla="*/ 2591064 h 6774426"/>
              <a:gd name="connsiteX7203" fmla="*/ 9330418 w 12093677"/>
              <a:gd name="connsiteY7203" fmla="*/ 2556246 h 6774426"/>
              <a:gd name="connsiteX7204" fmla="*/ 9295605 w 12093677"/>
              <a:gd name="connsiteY7204" fmla="*/ 2521427 h 6774426"/>
              <a:gd name="connsiteX7205" fmla="*/ 9380498 w 12093677"/>
              <a:gd name="connsiteY7205" fmla="*/ 2521427 h 6774426"/>
              <a:gd name="connsiteX7206" fmla="*/ 9345672 w 12093677"/>
              <a:gd name="connsiteY7206" fmla="*/ 2556246 h 6774426"/>
              <a:gd name="connsiteX7207" fmla="*/ 9380498 w 12093677"/>
              <a:gd name="connsiteY7207" fmla="*/ 2591064 h 6774426"/>
              <a:gd name="connsiteX7208" fmla="*/ 9415310 w 12093677"/>
              <a:gd name="connsiteY7208" fmla="*/ 2556246 h 6774426"/>
              <a:gd name="connsiteX7209" fmla="*/ 9380498 w 12093677"/>
              <a:gd name="connsiteY7209" fmla="*/ 2521427 h 6774426"/>
              <a:gd name="connsiteX7210" fmla="*/ 9465391 w 12093677"/>
              <a:gd name="connsiteY7210" fmla="*/ 2521427 h 6774426"/>
              <a:gd name="connsiteX7211" fmla="*/ 9430566 w 12093677"/>
              <a:gd name="connsiteY7211" fmla="*/ 2556246 h 6774426"/>
              <a:gd name="connsiteX7212" fmla="*/ 9465391 w 12093677"/>
              <a:gd name="connsiteY7212" fmla="*/ 2591064 h 6774426"/>
              <a:gd name="connsiteX7213" fmla="*/ 9500203 w 12093677"/>
              <a:gd name="connsiteY7213" fmla="*/ 2556246 h 6774426"/>
              <a:gd name="connsiteX7214" fmla="*/ 9465391 w 12093677"/>
              <a:gd name="connsiteY7214" fmla="*/ 2521427 h 6774426"/>
              <a:gd name="connsiteX7215" fmla="*/ 9550283 w 12093677"/>
              <a:gd name="connsiteY7215" fmla="*/ 2521427 h 6774426"/>
              <a:gd name="connsiteX7216" fmla="*/ 9515458 w 12093677"/>
              <a:gd name="connsiteY7216" fmla="*/ 2556246 h 6774426"/>
              <a:gd name="connsiteX7217" fmla="*/ 9550283 w 12093677"/>
              <a:gd name="connsiteY7217" fmla="*/ 2591064 h 6774426"/>
              <a:gd name="connsiteX7218" fmla="*/ 9585095 w 12093677"/>
              <a:gd name="connsiteY7218" fmla="*/ 2556246 h 6774426"/>
              <a:gd name="connsiteX7219" fmla="*/ 9550283 w 12093677"/>
              <a:gd name="connsiteY7219" fmla="*/ 2521427 h 6774426"/>
              <a:gd name="connsiteX7220" fmla="*/ 9635175 w 12093677"/>
              <a:gd name="connsiteY7220" fmla="*/ 2521427 h 6774426"/>
              <a:gd name="connsiteX7221" fmla="*/ 9600350 w 12093677"/>
              <a:gd name="connsiteY7221" fmla="*/ 2556246 h 6774426"/>
              <a:gd name="connsiteX7222" fmla="*/ 9635175 w 12093677"/>
              <a:gd name="connsiteY7222" fmla="*/ 2591064 h 6774426"/>
              <a:gd name="connsiteX7223" fmla="*/ 9669988 w 12093677"/>
              <a:gd name="connsiteY7223" fmla="*/ 2556246 h 6774426"/>
              <a:gd name="connsiteX7224" fmla="*/ 9635175 w 12093677"/>
              <a:gd name="connsiteY7224" fmla="*/ 2521427 h 6774426"/>
              <a:gd name="connsiteX7225" fmla="*/ 9720068 w 12093677"/>
              <a:gd name="connsiteY7225" fmla="*/ 2521427 h 6774426"/>
              <a:gd name="connsiteX7226" fmla="*/ 9685242 w 12093677"/>
              <a:gd name="connsiteY7226" fmla="*/ 2556246 h 6774426"/>
              <a:gd name="connsiteX7227" fmla="*/ 9720068 w 12093677"/>
              <a:gd name="connsiteY7227" fmla="*/ 2591064 h 6774426"/>
              <a:gd name="connsiteX7228" fmla="*/ 9754880 w 12093677"/>
              <a:gd name="connsiteY7228" fmla="*/ 2556246 h 6774426"/>
              <a:gd name="connsiteX7229" fmla="*/ 9720068 w 12093677"/>
              <a:gd name="connsiteY7229" fmla="*/ 2521427 h 6774426"/>
              <a:gd name="connsiteX7230" fmla="*/ 9804961 w 12093677"/>
              <a:gd name="connsiteY7230" fmla="*/ 2521427 h 6774426"/>
              <a:gd name="connsiteX7231" fmla="*/ 9770136 w 12093677"/>
              <a:gd name="connsiteY7231" fmla="*/ 2556246 h 6774426"/>
              <a:gd name="connsiteX7232" fmla="*/ 9804961 w 12093677"/>
              <a:gd name="connsiteY7232" fmla="*/ 2591064 h 6774426"/>
              <a:gd name="connsiteX7233" fmla="*/ 9839773 w 12093677"/>
              <a:gd name="connsiteY7233" fmla="*/ 2556246 h 6774426"/>
              <a:gd name="connsiteX7234" fmla="*/ 9804961 w 12093677"/>
              <a:gd name="connsiteY7234" fmla="*/ 2521427 h 6774426"/>
              <a:gd name="connsiteX7235" fmla="*/ 10059638 w 12093677"/>
              <a:gd name="connsiteY7235" fmla="*/ 2521427 h 6774426"/>
              <a:gd name="connsiteX7236" fmla="*/ 10024812 w 12093677"/>
              <a:gd name="connsiteY7236" fmla="*/ 2556246 h 6774426"/>
              <a:gd name="connsiteX7237" fmla="*/ 10059638 w 12093677"/>
              <a:gd name="connsiteY7237" fmla="*/ 2591064 h 6774426"/>
              <a:gd name="connsiteX7238" fmla="*/ 10094450 w 12093677"/>
              <a:gd name="connsiteY7238" fmla="*/ 2556246 h 6774426"/>
              <a:gd name="connsiteX7239" fmla="*/ 10059638 w 12093677"/>
              <a:gd name="connsiteY7239" fmla="*/ 2521427 h 6774426"/>
              <a:gd name="connsiteX7240" fmla="*/ 10144530 w 12093677"/>
              <a:gd name="connsiteY7240" fmla="*/ 2521427 h 6774426"/>
              <a:gd name="connsiteX7241" fmla="*/ 10109705 w 12093677"/>
              <a:gd name="connsiteY7241" fmla="*/ 2556246 h 6774426"/>
              <a:gd name="connsiteX7242" fmla="*/ 10144530 w 12093677"/>
              <a:gd name="connsiteY7242" fmla="*/ 2591064 h 6774426"/>
              <a:gd name="connsiteX7243" fmla="*/ 10179342 w 12093677"/>
              <a:gd name="connsiteY7243" fmla="*/ 2556246 h 6774426"/>
              <a:gd name="connsiteX7244" fmla="*/ 10144530 w 12093677"/>
              <a:gd name="connsiteY7244" fmla="*/ 2521427 h 6774426"/>
              <a:gd name="connsiteX7245" fmla="*/ 2164611 w 12093677"/>
              <a:gd name="connsiteY7245" fmla="*/ 2606288 h 6774426"/>
              <a:gd name="connsiteX7246" fmla="*/ 2129792 w 12093677"/>
              <a:gd name="connsiteY7246" fmla="*/ 2641106 h 6774426"/>
              <a:gd name="connsiteX7247" fmla="*/ 2164611 w 12093677"/>
              <a:gd name="connsiteY7247" fmla="*/ 2675925 h 6774426"/>
              <a:gd name="connsiteX7248" fmla="*/ 2199430 w 12093677"/>
              <a:gd name="connsiteY7248" fmla="*/ 2641106 h 6774426"/>
              <a:gd name="connsiteX7249" fmla="*/ 2164611 w 12093677"/>
              <a:gd name="connsiteY7249" fmla="*/ 2606288 h 6774426"/>
              <a:gd name="connsiteX7250" fmla="*/ 2249497 w 12093677"/>
              <a:gd name="connsiteY7250" fmla="*/ 2606288 h 6774426"/>
              <a:gd name="connsiteX7251" fmla="*/ 2214678 w 12093677"/>
              <a:gd name="connsiteY7251" fmla="*/ 2641106 h 6774426"/>
              <a:gd name="connsiteX7252" fmla="*/ 2249497 w 12093677"/>
              <a:gd name="connsiteY7252" fmla="*/ 2675925 h 6774426"/>
              <a:gd name="connsiteX7253" fmla="*/ 2284316 w 12093677"/>
              <a:gd name="connsiteY7253" fmla="*/ 2641106 h 6774426"/>
              <a:gd name="connsiteX7254" fmla="*/ 2249497 w 12093677"/>
              <a:gd name="connsiteY7254" fmla="*/ 2606288 h 6774426"/>
              <a:gd name="connsiteX7255" fmla="*/ 2334389 w 12093677"/>
              <a:gd name="connsiteY7255" fmla="*/ 2606288 h 6774426"/>
              <a:gd name="connsiteX7256" fmla="*/ 2299570 w 12093677"/>
              <a:gd name="connsiteY7256" fmla="*/ 2641106 h 6774426"/>
              <a:gd name="connsiteX7257" fmla="*/ 2334389 w 12093677"/>
              <a:gd name="connsiteY7257" fmla="*/ 2675925 h 6774426"/>
              <a:gd name="connsiteX7258" fmla="*/ 2369208 w 12093677"/>
              <a:gd name="connsiteY7258" fmla="*/ 2641106 h 6774426"/>
              <a:gd name="connsiteX7259" fmla="*/ 2334389 w 12093677"/>
              <a:gd name="connsiteY7259" fmla="*/ 2606288 h 6774426"/>
              <a:gd name="connsiteX7260" fmla="*/ 2419282 w 12093677"/>
              <a:gd name="connsiteY7260" fmla="*/ 2606288 h 6774426"/>
              <a:gd name="connsiteX7261" fmla="*/ 2384463 w 12093677"/>
              <a:gd name="connsiteY7261" fmla="*/ 2641106 h 6774426"/>
              <a:gd name="connsiteX7262" fmla="*/ 2419282 w 12093677"/>
              <a:gd name="connsiteY7262" fmla="*/ 2675925 h 6774426"/>
              <a:gd name="connsiteX7263" fmla="*/ 2454100 w 12093677"/>
              <a:gd name="connsiteY7263" fmla="*/ 2641106 h 6774426"/>
              <a:gd name="connsiteX7264" fmla="*/ 2419282 w 12093677"/>
              <a:gd name="connsiteY7264" fmla="*/ 2606288 h 6774426"/>
              <a:gd name="connsiteX7265" fmla="*/ 2504174 w 12093677"/>
              <a:gd name="connsiteY7265" fmla="*/ 2606288 h 6774426"/>
              <a:gd name="connsiteX7266" fmla="*/ 2469355 w 12093677"/>
              <a:gd name="connsiteY7266" fmla="*/ 2641106 h 6774426"/>
              <a:gd name="connsiteX7267" fmla="*/ 2504174 w 12093677"/>
              <a:gd name="connsiteY7267" fmla="*/ 2675925 h 6774426"/>
              <a:gd name="connsiteX7268" fmla="*/ 2538993 w 12093677"/>
              <a:gd name="connsiteY7268" fmla="*/ 2641106 h 6774426"/>
              <a:gd name="connsiteX7269" fmla="*/ 2504174 w 12093677"/>
              <a:gd name="connsiteY7269" fmla="*/ 2606288 h 6774426"/>
              <a:gd name="connsiteX7270" fmla="*/ 2589067 w 12093677"/>
              <a:gd name="connsiteY7270" fmla="*/ 2606288 h 6774426"/>
              <a:gd name="connsiteX7271" fmla="*/ 2554248 w 12093677"/>
              <a:gd name="connsiteY7271" fmla="*/ 2641106 h 6774426"/>
              <a:gd name="connsiteX7272" fmla="*/ 2589067 w 12093677"/>
              <a:gd name="connsiteY7272" fmla="*/ 2675925 h 6774426"/>
              <a:gd name="connsiteX7273" fmla="*/ 2623886 w 12093677"/>
              <a:gd name="connsiteY7273" fmla="*/ 2641106 h 6774426"/>
              <a:gd name="connsiteX7274" fmla="*/ 2589067 w 12093677"/>
              <a:gd name="connsiteY7274" fmla="*/ 2606288 h 6774426"/>
              <a:gd name="connsiteX7275" fmla="*/ 2673959 w 12093677"/>
              <a:gd name="connsiteY7275" fmla="*/ 2606288 h 6774426"/>
              <a:gd name="connsiteX7276" fmla="*/ 2639140 w 12093677"/>
              <a:gd name="connsiteY7276" fmla="*/ 2641106 h 6774426"/>
              <a:gd name="connsiteX7277" fmla="*/ 2673959 w 12093677"/>
              <a:gd name="connsiteY7277" fmla="*/ 2675925 h 6774426"/>
              <a:gd name="connsiteX7278" fmla="*/ 2708778 w 12093677"/>
              <a:gd name="connsiteY7278" fmla="*/ 2641106 h 6774426"/>
              <a:gd name="connsiteX7279" fmla="*/ 2673959 w 12093677"/>
              <a:gd name="connsiteY7279" fmla="*/ 2606288 h 6774426"/>
              <a:gd name="connsiteX7280" fmla="*/ 2758852 w 12093677"/>
              <a:gd name="connsiteY7280" fmla="*/ 2606288 h 6774426"/>
              <a:gd name="connsiteX7281" fmla="*/ 2724033 w 12093677"/>
              <a:gd name="connsiteY7281" fmla="*/ 2641106 h 6774426"/>
              <a:gd name="connsiteX7282" fmla="*/ 2758852 w 12093677"/>
              <a:gd name="connsiteY7282" fmla="*/ 2675925 h 6774426"/>
              <a:gd name="connsiteX7283" fmla="*/ 2793670 w 12093677"/>
              <a:gd name="connsiteY7283" fmla="*/ 2641106 h 6774426"/>
              <a:gd name="connsiteX7284" fmla="*/ 2758852 w 12093677"/>
              <a:gd name="connsiteY7284" fmla="*/ 2606288 h 6774426"/>
              <a:gd name="connsiteX7285" fmla="*/ 2843744 w 12093677"/>
              <a:gd name="connsiteY7285" fmla="*/ 2606288 h 6774426"/>
              <a:gd name="connsiteX7286" fmla="*/ 2808925 w 12093677"/>
              <a:gd name="connsiteY7286" fmla="*/ 2641106 h 6774426"/>
              <a:gd name="connsiteX7287" fmla="*/ 2843744 w 12093677"/>
              <a:gd name="connsiteY7287" fmla="*/ 2675925 h 6774426"/>
              <a:gd name="connsiteX7288" fmla="*/ 2878563 w 12093677"/>
              <a:gd name="connsiteY7288" fmla="*/ 2641106 h 6774426"/>
              <a:gd name="connsiteX7289" fmla="*/ 2843744 w 12093677"/>
              <a:gd name="connsiteY7289" fmla="*/ 2606288 h 6774426"/>
              <a:gd name="connsiteX7290" fmla="*/ 2928636 w 12093677"/>
              <a:gd name="connsiteY7290" fmla="*/ 2606288 h 6774426"/>
              <a:gd name="connsiteX7291" fmla="*/ 2893817 w 12093677"/>
              <a:gd name="connsiteY7291" fmla="*/ 2641106 h 6774426"/>
              <a:gd name="connsiteX7292" fmla="*/ 2928636 w 12093677"/>
              <a:gd name="connsiteY7292" fmla="*/ 2675925 h 6774426"/>
              <a:gd name="connsiteX7293" fmla="*/ 2963455 w 12093677"/>
              <a:gd name="connsiteY7293" fmla="*/ 2641106 h 6774426"/>
              <a:gd name="connsiteX7294" fmla="*/ 2928636 w 12093677"/>
              <a:gd name="connsiteY7294" fmla="*/ 2606288 h 6774426"/>
              <a:gd name="connsiteX7295" fmla="*/ 3013529 w 12093677"/>
              <a:gd name="connsiteY7295" fmla="*/ 2606288 h 6774426"/>
              <a:gd name="connsiteX7296" fmla="*/ 2978710 w 12093677"/>
              <a:gd name="connsiteY7296" fmla="*/ 2641106 h 6774426"/>
              <a:gd name="connsiteX7297" fmla="*/ 3013529 w 12093677"/>
              <a:gd name="connsiteY7297" fmla="*/ 2675925 h 6774426"/>
              <a:gd name="connsiteX7298" fmla="*/ 3048348 w 12093677"/>
              <a:gd name="connsiteY7298" fmla="*/ 2641106 h 6774426"/>
              <a:gd name="connsiteX7299" fmla="*/ 3013529 w 12093677"/>
              <a:gd name="connsiteY7299" fmla="*/ 2606288 h 6774426"/>
              <a:gd name="connsiteX7300" fmla="*/ 3098422 w 12093677"/>
              <a:gd name="connsiteY7300" fmla="*/ 2606288 h 6774426"/>
              <a:gd name="connsiteX7301" fmla="*/ 3063603 w 12093677"/>
              <a:gd name="connsiteY7301" fmla="*/ 2641106 h 6774426"/>
              <a:gd name="connsiteX7302" fmla="*/ 3098422 w 12093677"/>
              <a:gd name="connsiteY7302" fmla="*/ 2675925 h 6774426"/>
              <a:gd name="connsiteX7303" fmla="*/ 3133240 w 12093677"/>
              <a:gd name="connsiteY7303" fmla="*/ 2641106 h 6774426"/>
              <a:gd name="connsiteX7304" fmla="*/ 3098422 w 12093677"/>
              <a:gd name="connsiteY7304" fmla="*/ 2606288 h 6774426"/>
              <a:gd name="connsiteX7305" fmla="*/ 3183314 w 12093677"/>
              <a:gd name="connsiteY7305" fmla="*/ 2606288 h 6774426"/>
              <a:gd name="connsiteX7306" fmla="*/ 3148495 w 12093677"/>
              <a:gd name="connsiteY7306" fmla="*/ 2641106 h 6774426"/>
              <a:gd name="connsiteX7307" fmla="*/ 3183314 w 12093677"/>
              <a:gd name="connsiteY7307" fmla="*/ 2675925 h 6774426"/>
              <a:gd name="connsiteX7308" fmla="*/ 3218133 w 12093677"/>
              <a:gd name="connsiteY7308" fmla="*/ 2641106 h 6774426"/>
              <a:gd name="connsiteX7309" fmla="*/ 3183314 w 12093677"/>
              <a:gd name="connsiteY7309" fmla="*/ 2606288 h 6774426"/>
              <a:gd name="connsiteX7310" fmla="*/ 3353099 w 12093677"/>
              <a:gd name="connsiteY7310" fmla="*/ 2606288 h 6774426"/>
              <a:gd name="connsiteX7311" fmla="*/ 3318280 w 12093677"/>
              <a:gd name="connsiteY7311" fmla="*/ 2641106 h 6774426"/>
              <a:gd name="connsiteX7312" fmla="*/ 3353099 w 12093677"/>
              <a:gd name="connsiteY7312" fmla="*/ 2675925 h 6774426"/>
              <a:gd name="connsiteX7313" fmla="*/ 3387918 w 12093677"/>
              <a:gd name="connsiteY7313" fmla="*/ 2641106 h 6774426"/>
              <a:gd name="connsiteX7314" fmla="*/ 3353099 w 12093677"/>
              <a:gd name="connsiteY7314" fmla="*/ 2606288 h 6774426"/>
              <a:gd name="connsiteX7315" fmla="*/ 3522884 w 12093677"/>
              <a:gd name="connsiteY7315" fmla="*/ 2606288 h 6774426"/>
              <a:gd name="connsiteX7316" fmla="*/ 3488065 w 12093677"/>
              <a:gd name="connsiteY7316" fmla="*/ 2641106 h 6774426"/>
              <a:gd name="connsiteX7317" fmla="*/ 3522884 w 12093677"/>
              <a:gd name="connsiteY7317" fmla="*/ 2675925 h 6774426"/>
              <a:gd name="connsiteX7318" fmla="*/ 3557703 w 12093677"/>
              <a:gd name="connsiteY7318" fmla="*/ 2641106 h 6774426"/>
              <a:gd name="connsiteX7319" fmla="*/ 3522884 w 12093677"/>
              <a:gd name="connsiteY7319" fmla="*/ 2606288 h 6774426"/>
              <a:gd name="connsiteX7320" fmla="*/ 3607776 w 12093677"/>
              <a:gd name="connsiteY7320" fmla="*/ 2606288 h 6774426"/>
              <a:gd name="connsiteX7321" fmla="*/ 3572957 w 12093677"/>
              <a:gd name="connsiteY7321" fmla="*/ 2641106 h 6774426"/>
              <a:gd name="connsiteX7322" fmla="*/ 3607776 w 12093677"/>
              <a:gd name="connsiteY7322" fmla="*/ 2675925 h 6774426"/>
              <a:gd name="connsiteX7323" fmla="*/ 3642595 w 12093677"/>
              <a:gd name="connsiteY7323" fmla="*/ 2641106 h 6774426"/>
              <a:gd name="connsiteX7324" fmla="*/ 3607776 w 12093677"/>
              <a:gd name="connsiteY7324" fmla="*/ 2606288 h 6774426"/>
              <a:gd name="connsiteX7325" fmla="*/ 3692669 w 12093677"/>
              <a:gd name="connsiteY7325" fmla="*/ 2606288 h 6774426"/>
              <a:gd name="connsiteX7326" fmla="*/ 3657850 w 12093677"/>
              <a:gd name="connsiteY7326" fmla="*/ 2641106 h 6774426"/>
              <a:gd name="connsiteX7327" fmla="*/ 3692669 w 12093677"/>
              <a:gd name="connsiteY7327" fmla="*/ 2675925 h 6774426"/>
              <a:gd name="connsiteX7328" fmla="*/ 3727488 w 12093677"/>
              <a:gd name="connsiteY7328" fmla="*/ 2641106 h 6774426"/>
              <a:gd name="connsiteX7329" fmla="*/ 3692669 w 12093677"/>
              <a:gd name="connsiteY7329" fmla="*/ 2606288 h 6774426"/>
              <a:gd name="connsiteX7330" fmla="*/ 3777562 w 12093677"/>
              <a:gd name="connsiteY7330" fmla="*/ 2606288 h 6774426"/>
              <a:gd name="connsiteX7331" fmla="*/ 3742743 w 12093677"/>
              <a:gd name="connsiteY7331" fmla="*/ 2641106 h 6774426"/>
              <a:gd name="connsiteX7332" fmla="*/ 3777562 w 12093677"/>
              <a:gd name="connsiteY7332" fmla="*/ 2675925 h 6774426"/>
              <a:gd name="connsiteX7333" fmla="*/ 3812380 w 12093677"/>
              <a:gd name="connsiteY7333" fmla="*/ 2641106 h 6774426"/>
              <a:gd name="connsiteX7334" fmla="*/ 3777562 w 12093677"/>
              <a:gd name="connsiteY7334" fmla="*/ 2606288 h 6774426"/>
              <a:gd name="connsiteX7335" fmla="*/ 3862454 w 12093677"/>
              <a:gd name="connsiteY7335" fmla="*/ 2606288 h 6774426"/>
              <a:gd name="connsiteX7336" fmla="*/ 3827635 w 12093677"/>
              <a:gd name="connsiteY7336" fmla="*/ 2641106 h 6774426"/>
              <a:gd name="connsiteX7337" fmla="*/ 3862454 w 12093677"/>
              <a:gd name="connsiteY7337" fmla="*/ 2675925 h 6774426"/>
              <a:gd name="connsiteX7338" fmla="*/ 3897273 w 12093677"/>
              <a:gd name="connsiteY7338" fmla="*/ 2641106 h 6774426"/>
              <a:gd name="connsiteX7339" fmla="*/ 3862454 w 12093677"/>
              <a:gd name="connsiteY7339" fmla="*/ 2606288 h 6774426"/>
              <a:gd name="connsiteX7340" fmla="*/ 4032245 w 12093677"/>
              <a:gd name="connsiteY7340" fmla="*/ 2606288 h 6774426"/>
              <a:gd name="connsiteX7341" fmla="*/ 3997427 w 12093677"/>
              <a:gd name="connsiteY7341" fmla="*/ 2641106 h 6774426"/>
              <a:gd name="connsiteX7342" fmla="*/ 4032245 w 12093677"/>
              <a:gd name="connsiteY7342" fmla="*/ 2675925 h 6774426"/>
              <a:gd name="connsiteX7343" fmla="*/ 4067064 w 12093677"/>
              <a:gd name="connsiteY7343" fmla="*/ 2641106 h 6774426"/>
              <a:gd name="connsiteX7344" fmla="*/ 4032245 w 12093677"/>
              <a:gd name="connsiteY7344" fmla="*/ 2606288 h 6774426"/>
              <a:gd name="connsiteX7345" fmla="*/ 5730095 w 12093677"/>
              <a:gd name="connsiteY7345" fmla="*/ 2606288 h 6774426"/>
              <a:gd name="connsiteX7346" fmla="*/ 5695277 w 12093677"/>
              <a:gd name="connsiteY7346" fmla="*/ 2641106 h 6774426"/>
              <a:gd name="connsiteX7347" fmla="*/ 5730095 w 12093677"/>
              <a:gd name="connsiteY7347" fmla="*/ 2675925 h 6774426"/>
              <a:gd name="connsiteX7348" fmla="*/ 5764914 w 12093677"/>
              <a:gd name="connsiteY7348" fmla="*/ 2641106 h 6774426"/>
              <a:gd name="connsiteX7349" fmla="*/ 5730095 w 12093677"/>
              <a:gd name="connsiteY7349" fmla="*/ 2606288 h 6774426"/>
              <a:gd name="connsiteX7350" fmla="*/ 5814988 w 12093677"/>
              <a:gd name="connsiteY7350" fmla="*/ 2606288 h 6774426"/>
              <a:gd name="connsiteX7351" fmla="*/ 5780169 w 12093677"/>
              <a:gd name="connsiteY7351" fmla="*/ 2641106 h 6774426"/>
              <a:gd name="connsiteX7352" fmla="*/ 5814988 w 12093677"/>
              <a:gd name="connsiteY7352" fmla="*/ 2675925 h 6774426"/>
              <a:gd name="connsiteX7353" fmla="*/ 5849806 w 12093677"/>
              <a:gd name="connsiteY7353" fmla="*/ 2641106 h 6774426"/>
              <a:gd name="connsiteX7354" fmla="*/ 5814988 w 12093677"/>
              <a:gd name="connsiteY7354" fmla="*/ 2606288 h 6774426"/>
              <a:gd name="connsiteX7355" fmla="*/ 5899880 w 12093677"/>
              <a:gd name="connsiteY7355" fmla="*/ 2606288 h 6774426"/>
              <a:gd name="connsiteX7356" fmla="*/ 5865061 w 12093677"/>
              <a:gd name="connsiteY7356" fmla="*/ 2641106 h 6774426"/>
              <a:gd name="connsiteX7357" fmla="*/ 5899880 w 12093677"/>
              <a:gd name="connsiteY7357" fmla="*/ 2675925 h 6774426"/>
              <a:gd name="connsiteX7358" fmla="*/ 5934699 w 12093677"/>
              <a:gd name="connsiteY7358" fmla="*/ 2641106 h 6774426"/>
              <a:gd name="connsiteX7359" fmla="*/ 5899880 w 12093677"/>
              <a:gd name="connsiteY7359" fmla="*/ 2606288 h 6774426"/>
              <a:gd name="connsiteX7360" fmla="*/ 5984772 w 12093677"/>
              <a:gd name="connsiteY7360" fmla="*/ 2606288 h 6774426"/>
              <a:gd name="connsiteX7361" fmla="*/ 5949953 w 12093677"/>
              <a:gd name="connsiteY7361" fmla="*/ 2641106 h 6774426"/>
              <a:gd name="connsiteX7362" fmla="*/ 5984772 w 12093677"/>
              <a:gd name="connsiteY7362" fmla="*/ 2675925 h 6774426"/>
              <a:gd name="connsiteX7363" fmla="*/ 6019591 w 12093677"/>
              <a:gd name="connsiteY7363" fmla="*/ 2641106 h 6774426"/>
              <a:gd name="connsiteX7364" fmla="*/ 5984772 w 12093677"/>
              <a:gd name="connsiteY7364" fmla="*/ 2606288 h 6774426"/>
              <a:gd name="connsiteX7365" fmla="*/ 6069665 w 12093677"/>
              <a:gd name="connsiteY7365" fmla="*/ 2606288 h 6774426"/>
              <a:gd name="connsiteX7366" fmla="*/ 6034839 w 12093677"/>
              <a:gd name="connsiteY7366" fmla="*/ 2641106 h 6774426"/>
              <a:gd name="connsiteX7367" fmla="*/ 6069665 w 12093677"/>
              <a:gd name="connsiteY7367" fmla="*/ 2675925 h 6774426"/>
              <a:gd name="connsiteX7368" fmla="*/ 6104477 w 12093677"/>
              <a:gd name="connsiteY7368" fmla="*/ 2641106 h 6774426"/>
              <a:gd name="connsiteX7369" fmla="*/ 6069665 w 12093677"/>
              <a:gd name="connsiteY7369" fmla="*/ 2606288 h 6774426"/>
              <a:gd name="connsiteX7370" fmla="*/ 6154557 w 12093677"/>
              <a:gd name="connsiteY7370" fmla="*/ 2606288 h 6774426"/>
              <a:gd name="connsiteX7371" fmla="*/ 6119732 w 12093677"/>
              <a:gd name="connsiteY7371" fmla="*/ 2641106 h 6774426"/>
              <a:gd name="connsiteX7372" fmla="*/ 6154557 w 12093677"/>
              <a:gd name="connsiteY7372" fmla="*/ 2675925 h 6774426"/>
              <a:gd name="connsiteX7373" fmla="*/ 6189369 w 12093677"/>
              <a:gd name="connsiteY7373" fmla="*/ 2641106 h 6774426"/>
              <a:gd name="connsiteX7374" fmla="*/ 6154557 w 12093677"/>
              <a:gd name="connsiteY7374" fmla="*/ 2606288 h 6774426"/>
              <a:gd name="connsiteX7375" fmla="*/ 6239450 w 12093677"/>
              <a:gd name="connsiteY7375" fmla="*/ 2606288 h 6774426"/>
              <a:gd name="connsiteX7376" fmla="*/ 6204625 w 12093677"/>
              <a:gd name="connsiteY7376" fmla="*/ 2641106 h 6774426"/>
              <a:gd name="connsiteX7377" fmla="*/ 6239450 w 12093677"/>
              <a:gd name="connsiteY7377" fmla="*/ 2675925 h 6774426"/>
              <a:gd name="connsiteX7378" fmla="*/ 6274263 w 12093677"/>
              <a:gd name="connsiteY7378" fmla="*/ 2641106 h 6774426"/>
              <a:gd name="connsiteX7379" fmla="*/ 6239450 w 12093677"/>
              <a:gd name="connsiteY7379" fmla="*/ 2606288 h 6774426"/>
              <a:gd name="connsiteX7380" fmla="*/ 6324343 w 12093677"/>
              <a:gd name="connsiteY7380" fmla="*/ 2606288 h 6774426"/>
              <a:gd name="connsiteX7381" fmla="*/ 6289517 w 12093677"/>
              <a:gd name="connsiteY7381" fmla="*/ 2641106 h 6774426"/>
              <a:gd name="connsiteX7382" fmla="*/ 6324343 w 12093677"/>
              <a:gd name="connsiteY7382" fmla="*/ 2675925 h 6774426"/>
              <a:gd name="connsiteX7383" fmla="*/ 6359155 w 12093677"/>
              <a:gd name="connsiteY7383" fmla="*/ 2641106 h 6774426"/>
              <a:gd name="connsiteX7384" fmla="*/ 6324343 w 12093677"/>
              <a:gd name="connsiteY7384" fmla="*/ 2606288 h 6774426"/>
              <a:gd name="connsiteX7385" fmla="*/ 6409235 w 12093677"/>
              <a:gd name="connsiteY7385" fmla="*/ 2606288 h 6774426"/>
              <a:gd name="connsiteX7386" fmla="*/ 6374409 w 12093677"/>
              <a:gd name="connsiteY7386" fmla="*/ 2641106 h 6774426"/>
              <a:gd name="connsiteX7387" fmla="*/ 6409235 w 12093677"/>
              <a:gd name="connsiteY7387" fmla="*/ 2675925 h 6774426"/>
              <a:gd name="connsiteX7388" fmla="*/ 6444047 w 12093677"/>
              <a:gd name="connsiteY7388" fmla="*/ 2641106 h 6774426"/>
              <a:gd name="connsiteX7389" fmla="*/ 6409235 w 12093677"/>
              <a:gd name="connsiteY7389" fmla="*/ 2606288 h 6774426"/>
              <a:gd name="connsiteX7390" fmla="*/ 6494127 w 12093677"/>
              <a:gd name="connsiteY7390" fmla="*/ 2606288 h 6774426"/>
              <a:gd name="connsiteX7391" fmla="*/ 6459302 w 12093677"/>
              <a:gd name="connsiteY7391" fmla="*/ 2641106 h 6774426"/>
              <a:gd name="connsiteX7392" fmla="*/ 6494127 w 12093677"/>
              <a:gd name="connsiteY7392" fmla="*/ 2675925 h 6774426"/>
              <a:gd name="connsiteX7393" fmla="*/ 6528939 w 12093677"/>
              <a:gd name="connsiteY7393" fmla="*/ 2641106 h 6774426"/>
              <a:gd name="connsiteX7394" fmla="*/ 6494127 w 12093677"/>
              <a:gd name="connsiteY7394" fmla="*/ 2606288 h 6774426"/>
              <a:gd name="connsiteX7395" fmla="*/ 6579020 w 12093677"/>
              <a:gd name="connsiteY7395" fmla="*/ 2606288 h 6774426"/>
              <a:gd name="connsiteX7396" fmla="*/ 6544195 w 12093677"/>
              <a:gd name="connsiteY7396" fmla="*/ 2641106 h 6774426"/>
              <a:gd name="connsiteX7397" fmla="*/ 6579020 w 12093677"/>
              <a:gd name="connsiteY7397" fmla="*/ 2675925 h 6774426"/>
              <a:gd name="connsiteX7398" fmla="*/ 6613833 w 12093677"/>
              <a:gd name="connsiteY7398" fmla="*/ 2641106 h 6774426"/>
              <a:gd name="connsiteX7399" fmla="*/ 6579020 w 12093677"/>
              <a:gd name="connsiteY7399" fmla="*/ 2606288 h 6774426"/>
              <a:gd name="connsiteX7400" fmla="*/ 6663913 w 12093677"/>
              <a:gd name="connsiteY7400" fmla="*/ 2606288 h 6774426"/>
              <a:gd name="connsiteX7401" fmla="*/ 6629087 w 12093677"/>
              <a:gd name="connsiteY7401" fmla="*/ 2641106 h 6774426"/>
              <a:gd name="connsiteX7402" fmla="*/ 6663913 w 12093677"/>
              <a:gd name="connsiteY7402" fmla="*/ 2675925 h 6774426"/>
              <a:gd name="connsiteX7403" fmla="*/ 6698725 w 12093677"/>
              <a:gd name="connsiteY7403" fmla="*/ 2641106 h 6774426"/>
              <a:gd name="connsiteX7404" fmla="*/ 6663913 w 12093677"/>
              <a:gd name="connsiteY7404" fmla="*/ 2606288 h 6774426"/>
              <a:gd name="connsiteX7405" fmla="*/ 6833697 w 12093677"/>
              <a:gd name="connsiteY7405" fmla="*/ 2606288 h 6774426"/>
              <a:gd name="connsiteX7406" fmla="*/ 6798872 w 12093677"/>
              <a:gd name="connsiteY7406" fmla="*/ 2641106 h 6774426"/>
              <a:gd name="connsiteX7407" fmla="*/ 6833697 w 12093677"/>
              <a:gd name="connsiteY7407" fmla="*/ 2675925 h 6774426"/>
              <a:gd name="connsiteX7408" fmla="*/ 6868509 w 12093677"/>
              <a:gd name="connsiteY7408" fmla="*/ 2641106 h 6774426"/>
              <a:gd name="connsiteX7409" fmla="*/ 6833697 w 12093677"/>
              <a:gd name="connsiteY7409" fmla="*/ 2606288 h 6774426"/>
              <a:gd name="connsiteX7410" fmla="*/ 7003483 w 12093677"/>
              <a:gd name="connsiteY7410" fmla="*/ 2606288 h 6774426"/>
              <a:gd name="connsiteX7411" fmla="*/ 6968657 w 12093677"/>
              <a:gd name="connsiteY7411" fmla="*/ 2641106 h 6774426"/>
              <a:gd name="connsiteX7412" fmla="*/ 7003483 w 12093677"/>
              <a:gd name="connsiteY7412" fmla="*/ 2675925 h 6774426"/>
              <a:gd name="connsiteX7413" fmla="*/ 7038295 w 12093677"/>
              <a:gd name="connsiteY7413" fmla="*/ 2641106 h 6774426"/>
              <a:gd name="connsiteX7414" fmla="*/ 7003483 w 12093677"/>
              <a:gd name="connsiteY7414" fmla="*/ 2606288 h 6774426"/>
              <a:gd name="connsiteX7415" fmla="*/ 7088401 w 12093677"/>
              <a:gd name="connsiteY7415" fmla="*/ 2606288 h 6774426"/>
              <a:gd name="connsiteX7416" fmla="*/ 7053576 w 12093677"/>
              <a:gd name="connsiteY7416" fmla="*/ 2641106 h 6774426"/>
              <a:gd name="connsiteX7417" fmla="*/ 7088401 w 12093677"/>
              <a:gd name="connsiteY7417" fmla="*/ 2675925 h 6774426"/>
              <a:gd name="connsiteX7418" fmla="*/ 7123213 w 12093677"/>
              <a:gd name="connsiteY7418" fmla="*/ 2641106 h 6774426"/>
              <a:gd name="connsiteX7419" fmla="*/ 7088401 w 12093677"/>
              <a:gd name="connsiteY7419" fmla="*/ 2606288 h 6774426"/>
              <a:gd name="connsiteX7420" fmla="*/ 7173293 w 12093677"/>
              <a:gd name="connsiteY7420" fmla="*/ 2606288 h 6774426"/>
              <a:gd name="connsiteX7421" fmla="*/ 7138468 w 12093677"/>
              <a:gd name="connsiteY7421" fmla="*/ 2641106 h 6774426"/>
              <a:gd name="connsiteX7422" fmla="*/ 7173293 w 12093677"/>
              <a:gd name="connsiteY7422" fmla="*/ 2675925 h 6774426"/>
              <a:gd name="connsiteX7423" fmla="*/ 7208105 w 12093677"/>
              <a:gd name="connsiteY7423" fmla="*/ 2641106 h 6774426"/>
              <a:gd name="connsiteX7424" fmla="*/ 7173293 w 12093677"/>
              <a:gd name="connsiteY7424" fmla="*/ 2606288 h 6774426"/>
              <a:gd name="connsiteX7425" fmla="*/ 7427971 w 12093677"/>
              <a:gd name="connsiteY7425" fmla="*/ 2606288 h 6774426"/>
              <a:gd name="connsiteX7426" fmla="*/ 7393146 w 12093677"/>
              <a:gd name="connsiteY7426" fmla="*/ 2641106 h 6774426"/>
              <a:gd name="connsiteX7427" fmla="*/ 7427971 w 12093677"/>
              <a:gd name="connsiteY7427" fmla="*/ 2675925 h 6774426"/>
              <a:gd name="connsiteX7428" fmla="*/ 7462783 w 12093677"/>
              <a:gd name="connsiteY7428" fmla="*/ 2641106 h 6774426"/>
              <a:gd name="connsiteX7429" fmla="*/ 7427971 w 12093677"/>
              <a:gd name="connsiteY7429" fmla="*/ 2606288 h 6774426"/>
              <a:gd name="connsiteX7430" fmla="*/ 7512863 w 12093677"/>
              <a:gd name="connsiteY7430" fmla="*/ 2606288 h 6774426"/>
              <a:gd name="connsiteX7431" fmla="*/ 7478038 w 12093677"/>
              <a:gd name="connsiteY7431" fmla="*/ 2641106 h 6774426"/>
              <a:gd name="connsiteX7432" fmla="*/ 7512863 w 12093677"/>
              <a:gd name="connsiteY7432" fmla="*/ 2675925 h 6774426"/>
              <a:gd name="connsiteX7433" fmla="*/ 7547675 w 12093677"/>
              <a:gd name="connsiteY7433" fmla="*/ 2641106 h 6774426"/>
              <a:gd name="connsiteX7434" fmla="*/ 7512863 w 12093677"/>
              <a:gd name="connsiteY7434" fmla="*/ 2606288 h 6774426"/>
              <a:gd name="connsiteX7435" fmla="*/ 7597755 w 12093677"/>
              <a:gd name="connsiteY7435" fmla="*/ 2606288 h 6774426"/>
              <a:gd name="connsiteX7436" fmla="*/ 7562930 w 12093677"/>
              <a:gd name="connsiteY7436" fmla="*/ 2641106 h 6774426"/>
              <a:gd name="connsiteX7437" fmla="*/ 7597755 w 12093677"/>
              <a:gd name="connsiteY7437" fmla="*/ 2675925 h 6774426"/>
              <a:gd name="connsiteX7438" fmla="*/ 7632568 w 12093677"/>
              <a:gd name="connsiteY7438" fmla="*/ 2641106 h 6774426"/>
              <a:gd name="connsiteX7439" fmla="*/ 7597755 w 12093677"/>
              <a:gd name="connsiteY7439" fmla="*/ 2606288 h 6774426"/>
              <a:gd name="connsiteX7440" fmla="*/ 7682649 w 12093677"/>
              <a:gd name="connsiteY7440" fmla="*/ 2606288 h 6774426"/>
              <a:gd name="connsiteX7441" fmla="*/ 7647823 w 12093677"/>
              <a:gd name="connsiteY7441" fmla="*/ 2641106 h 6774426"/>
              <a:gd name="connsiteX7442" fmla="*/ 7682649 w 12093677"/>
              <a:gd name="connsiteY7442" fmla="*/ 2675925 h 6774426"/>
              <a:gd name="connsiteX7443" fmla="*/ 7717461 w 12093677"/>
              <a:gd name="connsiteY7443" fmla="*/ 2641106 h 6774426"/>
              <a:gd name="connsiteX7444" fmla="*/ 7682649 w 12093677"/>
              <a:gd name="connsiteY7444" fmla="*/ 2606288 h 6774426"/>
              <a:gd name="connsiteX7445" fmla="*/ 7767541 w 12093677"/>
              <a:gd name="connsiteY7445" fmla="*/ 2606288 h 6774426"/>
              <a:gd name="connsiteX7446" fmla="*/ 7732716 w 12093677"/>
              <a:gd name="connsiteY7446" fmla="*/ 2641106 h 6774426"/>
              <a:gd name="connsiteX7447" fmla="*/ 7767541 w 12093677"/>
              <a:gd name="connsiteY7447" fmla="*/ 2675925 h 6774426"/>
              <a:gd name="connsiteX7448" fmla="*/ 7802353 w 12093677"/>
              <a:gd name="connsiteY7448" fmla="*/ 2641106 h 6774426"/>
              <a:gd name="connsiteX7449" fmla="*/ 7767541 w 12093677"/>
              <a:gd name="connsiteY7449" fmla="*/ 2606288 h 6774426"/>
              <a:gd name="connsiteX7450" fmla="*/ 7852433 w 12093677"/>
              <a:gd name="connsiteY7450" fmla="*/ 2606288 h 6774426"/>
              <a:gd name="connsiteX7451" fmla="*/ 7817608 w 12093677"/>
              <a:gd name="connsiteY7451" fmla="*/ 2641106 h 6774426"/>
              <a:gd name="connsiteX7452" fmla="*/ 7852433 w 12093677"/>
              <a:gd name="connsiteY7452" fmla="*/ 2675925 h 6774426"/>
              <a:gd name="connsiteX7453" fmla="*/ 7887245 w 12093677"/>
              <a:gd name="connsiteY7453" fmla="*/ 2641106 h 6774426"/>
              <a:gd name="connsiteX7454" fmla="*/ 7852433 w 12093677"/>
              <a:gd name="connsiteY7454" fmla="*/ 2606288 h 6774426"/>
              <a:gd name="connsiteX7455" fmla="*/ 7937325 w 12093677"/>
              <a:gd name="connsiteY7455" fmla="*/ 2606288 h 6774426"/>
              <a:gd name="connsiteX7456" fmla="*/ 7902500 w 12093677"/>
              <a:gd name="connsiteY7456" fmla="*/ 2641106 h 6774426"/>
              <a:gd name="connsiteX7457" fmla="*/ 7937325 w 12093677"/>
              <a:gd name="connsiteY7457" fmla="*/ 2675925 h 6774426"/>
              <a:gd name="connsiteX7458" fmla="*/ 7972138 w 12093677"/>
              <a:gd name="connsiteY7458" fmla="*/ 2641106 h 6774426"/>
              <a:gd name="connsiteX7459" fmla="*/ 7937325 w 12093677"/>
              <a:gd name="connsiteY7459" fmla="*/ 2606288 h 6774426"/>
              <a:gd name="connsiteX7460" fmla="*/ 8107111 w 12093677"/>
              <a:gd name="connsiteY7460" fmla="*/ 2606288 h 6774426"/>
              <a:gd name="connsiteX7461" fmla="*/ 8072286 w 12093677"/>
              <a:gd name="connsiteY7461" fmla="*/ 2641106 h 6774426"/>
              <a:gd name="connsiteX7462" fmla="*/ 8107111 w 12093677"/>
              <a:gd name="connsiteY7462" fmla="*/ 2675925 h 6774426"/>
              <a:gd name="connsiteX7463" fmla="*/ 8141923 w 12093677"/>
              <a:gd name="connsiteY7463" fmla="*/ 2641106 h 6774426"/>
              <a:gd name="connsiteX7464" fmla="*/ 8107111 w 12093677"/>
              <a:gd name="connsiteY7464" fmla="*/ 2606288 h 6774426"/>
              <a:gd name="connsiteX7465" fmla="*/ 8192003 w 12093677"/>
              <a:gd name="connsiteY7465" fmla="*/ 2606288 h 6774426"/>
              <a:gd name="connsiteX7466" fmla="*/ 8157178 w 12093677"/>
              <a:gd name="connsiteY7466" fmla="*/ 2641106 h 6774426"/>
              <a:gd name="connsiteX7467" fmla="*/ 8192003 w 12093677"/>
              <a:gd name="connsiteY7467" fmla="*/ 2675925 h 6774426"/>
              <a:gd name="connsiteX7468" fmla="*/ 8226815 w 12093677"/>
              <a:gd name="connsiteY7468" fmla="*/ 2641106 h 6774426"/>
              <a:gd name="connsiteX7469" fmla="*/ 8192003 w 12093677"/>
              <a:gd name="connsiteY7469" fmla="*/ 2606288 h 6774426"/>
              <a:gd name="connsiteX7470" fmla="*/ 8276895 w 12093677"/>
              <a:gd name="connsiteY7470" fmla="*/ 2606288 h 6774426"/>
              <a:gd name="connsiteX7471" fmla="*/ 8242070 w 12093677"/>
              <a:gd name="connsiteY7471" fmla="*/ 2641106 h 6774426"/>
              <a:gd name="connsiteX7472" fmla="*/ 8276895 w 12093677"/>
              <a:gd name="connsiteY7472" fmla="*/ 2675925 h 6774426"/>
              <a:gd name="connsiteX7473" fmla="*/ 8311708 w 12093677"/>
              <a:gd name="connsiteY7473" fmla="*/ 2641106 h 6774426"/>
              <a:gd name="connsiteX7474" fmla="*/ 8276895 w 12093677"/>
              <a:gd name="connsiteY7474" fmla="*/ 2606288 h 6774426"/>
              <a:gd name="connsiteX7475" fmla="*/ 8361789 w 12093677"/>
              <a:gd name="connsiteY7475" fmla="*/ 2606288 h 6774426"/>
              <a:gd name="connsiteX7476" fmla="*/ 8326963 w 12093677"/>
              <a:gd name="connsiteY7476" fmla="*/ 2641106 h 6774426"/>
              <a:gd name="connsiteX7477" fmla="*/ 8361789 w 12093677"/>
              <a:gd name="connsiteY7477" fmla="*/ 2675925 h 6774426"/>
              <a:gd name="connsiteX7478" fmla="*/ 8396601 w 12093677"/>
              <a:gd name="connsiteY7478" fmla="*/ 2641106 h 6774426"/>
              <a:gd name="connsiteX7479" fmla="*/ 8361789 w 12093677"/>
              <a:gd name="connsiteY7479" fmla="*/ 2606288 h 6774426"/>
              <a:gd name="connsiteX7480" fmla="*/ 8446681 w 12093677"/>
              <a:gd name="connsiteY7480" fmla="*/ 2606288 h 6774426"/>
              <a:gd name="connsiteX7481" fmla="*/ 8411856 w 12093677"/>
              <a:gd name="connsiteY7481" fmla="*/ 2641106 h 6774426"/>
              <a:gd name="connsiteX7482" fmla="*/ 8446681 w 12093677"/>
              <a:gd name="connsiteY7482" fmla="*/ 2675925 h 6774426"/>
              <a:gd name="connsiteX7483" fmla="*/ 8481493 w 12093677"/>
              <a:gd name="connsiteY7483" fmla="*/ 2641106 h 6774426"/>
              <a:gd name="connsiteX7484" fmla="*/ 8446681 w 12093677"/>
              <a:gd name="connsiteY7484" fmla="*/ 2606288 h 6774426"/>
              <a:gd name="connsiteX7485" fmla="*/ 8531573 w 12093677"/>
              <a:gd name="connsiteY7485" fmla="*/ 2606288 h 6774426"/>
              <a:gd name="connsiteX7486" fmla="*/ 8496748 w 12093677"/>
              <a:gd name="connsiteY7486" fmla="*/ 2641106 h 6774426"/>
              <a:gd name="connsiteX7487" fmla="*/ 8531573 w 12093677"/>
              <a:gd name="connsiteY7487" fmla="*/ 2675925 h 6774426"/>
              <a:gd name="connsiteX7488" fmla="*/ 8566385 w 12093677"/>
              <a:gd name="connsiteY7488" fmla="*/ 2641106 h 6774426"/>
              <a:gd name="connsiteX7489" fmla="*/ 8531573 w 12093677"/>
              <a:gd name="connsiteY7489" fmla="*/ 2606288 h 6774426"/>
              <a:gd name="connsiteX7490" fmla="*/ 8616465 w 12093677"/>
              <a:gd name="connsiteY7490" fmla="*/ 2606288 h 6774426"/>
              <a:gd name="connsiteX7491" fmla="*/ 8581640 w 12093677"/>
              <a:gd name="connsiteY7491" fmla="*/ 2641106 h 6774426"/>
              <a:gd name="connsiteX7492" fmla="*/ 8616465 w 12093677"/>
              <a:gd name="connsiteY7492" fmla="*/ 2675925 h 6774426"/>
              <a:gd name="connsiteX7493" fmla="*/ 8651278 w 12093677"/>
              <a:gd name="connsiteY7493" fmla="*/ 2641106 h 6774426"/>
              <a:gd name="connsiteX7494" fmla="*/ 8616465 w 12093677"/>
              <a:gd name="connsiteY7494" fmla="*/ 2606288 h 6774426"/>
              <a:gd name="connsiteX7495" fmla="*/ 8701358 w 12093677"/>
              <a:gd name="connsiteY7495" fmla="*/ 2606288 h 6774426"/>
              <a:gd name="connsiteX7496" fmla="*/ 8666532 w 12093677"/>
              <a:gd name="connsiteY7496" fmla="*/ 2641106 h 6774426"/>
              <a:gd name="connsiteX7497" fmla="*/ 8701358 w 12093677"/>
              <a:gd name="connsiteY7497" fmla="*/ 2675925 h 6774426"/>
              <a:gd name="connsiteX7498" fmla="*/ 8736170 w 12093677"/>
              <a:gd name="connsiteY7498" fmla="*/ 2641106 h 6774426"/>
              <a:gd name="connsiteX7499" fmla="*/ 8701358 w 12093677"/>
              <a:gd name="connsiteY7499" fmla="*/ 2606288 h 6774426"/>
              <a:gd name="connsiteX7500" fmla="*/ 8786251 w 12093677"/>
              <a:gd name="connsiteY7500" fmla="*/ 2606288 h 6774426"/>
              <a:gd name="connsiteX7501" fmla="*/ 8751426 w 12093677"/>
              <a:gd name="connsiteY7501" fmla="*/ 2641106 h 6774426"/>
              <a:gd name="connsiteX7502" fmla="*/ 8786251 w 12093677"/>
              <a:gd name="connsiteY7502" fmla="*/ 2675925 h 6774426"/>
              <a:gd name="connsiteX7503" fmla="*/ 8821063 w 12093677"/>
              <a:gd name="connsiteY7503" fmla="*/ 2641106 h 6774426"/>
              <a:gd name="connsiteX7504" fmla="*/ 8786251 w 12093677"/>
              <a:gd name="connsiteY7504" fmla="*/ 2606288 h 6774426"/>
              <a:gd name="connsiteX7505" fmla="*/ 8871143 w 12093677"/>
              <a:gd name="connsiteY7505" fmla="*/ 2606288 h 6774426"/>
              <a:gd name="connsiteX7506" fmla="*/ 8836318 w 12093677"/>
              <a:gd name="connsiteY7506" fmla="*/ 2641106 h 6774426"/>
              <a:gd name="connsiteX7507" fmla="*/ 8871143 w 12093677"/>
              <a:gd name="connsiteY7507" fmla="*/ 2675925 h 6774426"/>
              <a:gd name="connsiteX7508" fmla="*/ 8905955 w 12093677"/>
              <a:gd name="connsiteY7508" fmla="*/ 2641106 h 6774426"/>
              <a:gd name="connsiteX7509" fmla="*/ 8871143 w 12093677"/>
              <a:gd name="connsiteY7509" fmla="*/ 2606288 h 6774426"/>
              <a:gd name="connsiteX7510" fmla="*/ 8956035 w 12093677"/>
              <a:gd name="connsiteY7510" fmla="*/ 2606288 h 6774426"/>
              <a:gd name="connsiteX7511" fmla="*/ 8921210 w 12093677"/>
              <a:gd name="connsiteY7511" fmla="*/ 2641106 h 6774426"/>
              <a:gd name="connsiteX7512" fmla="*/ 8956035 w 12093677"/>
              <a:gd name="connsiteY7512" fmla="*/ 2675925 h 6774426"/>
              <a:gd name="connsiteX7513" fmla="*/ 8990848 w 12093677"/>
              <a:gd name="connsiteY7513" fmla="*/ 2641106 h 6774426"/>
              <a:gd name="connsiteX7514" fmla="*/ 8956035 w 12093677"/>
              <a:gd name="connsiteY7514" fmla="*/ 2606288 h 6774426"/>
              <a:gd name="connsiteX7515" fmla="*/ 9040928 w 12093677"/>
              <a:gd name="connsiteY7515" fmla="*/ 2606288 h 6774426"/>
              <a:gd name="connsiteX7516" fmla="*/ 9006102 w 12093677"/>
              <a:gd name="connsiteY7516" fmla="*/ 2641106 h 6774426"/>
              <a:gd name="connsiteX7517" fmla="*/ 9040928 w 12093677"/>
              <a:gd name="connsiteY7517" fmla="*/ 2675925 h 6774426"/>
              <a:gd name="connsiteX7518" fmla="*/ 9075740 w 12093677"/>
              <a:gd name="connsiteY7518" fmla="*/ 2641106 h 6774426"/>
              <a:gd name="connsiteX7519" fmla="*/ 9040928 w 12093677"/>
              <a:gd name="connsiteY7519" fmla="*/ 2606288 h 6774426"/>
              <a:gd name="connsiteX7520" fmla="*/ 9125821 w 12093677"/>
              <a:gd name="connsiteY7520" fmla="*/ 2606288 h 6774426"/>
              <a:gd name="connsiteX7521" fmla="*/ 9090996 w 12093677"/>
              <a:gd name="connsiteY7521" fmla="*/ 2641106 h 6774426"/>
              <a:gd name="connsiteX7522" fmla="*/ 9125821 w 12093677"/>
              <a:gd name="connsiteY7522" fmla="*/ 2675925 h 6774426"/>
              <a:gd name="connsiteX7523" fmla="*/ 9160633 w 12093677"/>
              <a:gd name="connsiteY7523" fmla="*/ 2641106 h 6774426"/>
              <a:gd name="connsiteX7524" fmla="*/ 9125821 w 12093677"/>
              <a:gd name="connsiteY7524" fmla="*/ 2606288 h 6774426"/>
              <a:gd name="connsiteX7525" fmla="*/ 9210713 w 12093677"/>
              <a:gd name="connsiteY7525" fmla="*/ 2606288 h 6774426"/>
              <a:gd name="connsiteX7526" fmla="*/ 9175888 w 12093677"/>
              <a:gd name="connsiteY7526" fmla="*/ 2641106 h 6774426"/>
              <a:gd name="connsiteX7527" fmla="*/ 9210713 w 12093677"/>
              <a:gd name="connsiteY7527" fmla="*/ 2675925 h 6774426"/>
              <a:gd name="connsiteX7528" fmla="*/ 9245525 w 12093677"/>
              <a:gd name="connsiteY7528" fmla="*/ 2641106 h 6774426"/>
              <a:gd name="connsiteX7529" fmla="*/ 9210713 w 12093677"/>
              <a:gd name="connsiteY7529" fmla="*/ 2606288 h 6774426"/>
              <a:gd name="connsiteX7530" fmla="*/ 9295605 w 12093677"/>
              <a:gd name="connsiteY7530" fmla="*/ 2606288 h 6774426"/>
              <a:gd name="connsiteX7531" fmla="*/ 9260780 w 12093677"/>
              <a:gd name="connsiteY7531" fmla="*/ 2641106 h 6774426"/>
              <a:gd name="connsiteX7532" fmla="*/ 9295605 w 12093677"/>
              <a:gd name="connsiteY7532" fmla="*/ 2675925 h 6774426"/>
              <a:gd name="connsiteX7533" fmla="*/ 9330418 w 12093677"/>
              <a:gd name="connsiteY7533" fmla="*/ 2641106 h 6774426"/>
              <a:gd name="connsiteX7534" fmla="*/ 9295605 w 12093677"/>
              <a:gd name="connsiteY7534" fmla="*/ 2606288 h 6774426"/>
              <a:gd name="connsiteX7535" fmla="*/ 9380498 w 12093677"/>
              <a:gd name="connsiteY7535" fmla="*/ 2606288 h 6774426"/>
              <a:gd name="connsiteX7536" fmla="*/ 9345672 w 12093677"/>
              <a:gd name="connsiteY7536" fmla="*/ 2641106 h 6774426"/>
              <a:gd name="connsiteX7537" fmla="*/ 9380498 w 12093677"/>
              <a:gd name="connsiteY7537" fmla="*/ 2675925 h 6774426"/>
              <a:gd name="connsiteX7538" fmla="*/ 9415310 w 12093677"/>
              <a:gd name="connsiteY7538" fmla="*/ 2641106 h 6774426"/>
              <a:gd name="connsiteX7539" fmla="*/ 9380498 w 12093677"/>
              <a:gd name="connsiteY7539" fmla="*/ 2606288 h 6774426"/>
              <a:gd name="connsiteX7540" fmla="*/ 9465391 w 12093677"/>
              <a:gd name="connsiteY7540" fmla="*/ 2606288 h 6774426"/>
              <a:gd name="connsiteX7541" fmla="*/ 9430566 w 12093677"/>
              <a:gd name="connsiteY7541" fmla="*/ 2641106 h 6774426"/>
              <a:gd name="connsiteX7542" fmla="*/ 9465391 w 12093677"/>
              <a:gd name="connsiteY7542" fmla="*/ 2675925 h 6774426"/>
              <a:gd name="connsiteX7543" fmla="*/ 9500203 w 12093677"/>
              <a:gd name="connsiteY7543" fmla="*/ 2641106 h 6774426"/>
              <a:gd name="connsiteX7544" fmla="*/ 9465391 w 12093677"/>
              <a:gd name="connsiteY7544" fmla="*/ 2606288 h 6774426"/>
              <a:gd name="connsiteX7545" fmla="*/ 9550283 w 12093677"/>
              <a:gd name="connsiteY7545" fmla="*/ 2606288 h 6774426"/>
              <a:gd name="connsiteX7546" fmla="*/ 9515458 w 12093677"/>
              <a:gd name="connsiteY7546" fmla="*/ 2641106 h 6774426"/>
              <a:gd name="connsiteX7547" fmla="*/ 9550283 w 12093677"/>
              <a:gd name="connsiteY7547" fmla="*/ 2675925 h 6774426"/>
              <a:gd name="connsiteX7548" fmla="*/ 9585095 w 12093677"/>
              <a:gd name="connsiteY7548" fmla="*/ 2641106 h 6774426"/>
              <a:gd name="connsiteX7549" fmla="*/ 9550283 w 12093677"/>
              <a:gd name="connsiteY7549" fmla="*/ 2606288 h 6774426"/>
              <a:gd name="connsiteX7550" fmla="*/ 9635175 w 12093677"/>
              <a:gd name="connsiteY7550" fmla="*/ 2606288 h 6774426"/>
              <a:gd name="connsiteX7551" fmla="*/ 9600350 w 12093677"/>
              <a:gd name="connsiteY7551" fmla="*/ 2641106 h 6774426"/>
              <a:gd name="connsiteX7552" fmla="*/ 9635175 w 12093677"/>
              <a:gd name="connsiteY7552" fmla="*/ 2675925 h 6774426"/>
              <a:gd name="connsiteX7553" fmla="*/ 9669988 w 12093677"/>
              <a:gd name="connsiteY7553" fmla="*/ 2641106 h 6774426"/>
              <a:gd name="connsiteX7554" fmla="*/ 9635175 w 12093677"/>
              <a:gd name="connsiteY7554" fmla="*/ 2606288 h 6774426"/>
              <a:gd name="connsiteX7555" fmla="*/ 10059638 w 12093677"/>
              <a:gd name="connsiteY7555" fmla="*/ 2606288 h 6774426"/>
              <a:gd name="connsiteX7556" fmla="*/ 10024812 w 12093677"/>
              <a:gd name="connsiteY7556" fmla="*/ 2641106 h 6774426"/>
              <a:gd name="connsiteX7557" fmla="*/ 10059638 w 12093677"/>
              <a:gd name="connsiteY7557" fmla="*/ 2675925 h 6774426"/>
              <a:gd name="connsiteX7558" fmla="*/ 10094450 w 12093677"/>
              <a:gd name="connsiteY7558" fmla="*/ 2641106 h 6774426"/>
              <a:gd name="connsiteX7559" fmla="*/ 10059638 w 12093677"/>
              <a:gd name="connsiteY7559" fmla="*/ 2606288 h 6774426"/>
              <a:gd name="connsiteX7560" fmla="*/ 2164611 w 12093677"/>
              <a:gd name="connsiteY7560" fmla="*/ 2691147 h 6774426"/>
              <a:gd name="connsiteX7561" fmla="*/ 2129792 w 12093677"/>
              <a:gd name="connsiteY7561" fmla="*/ 2725966 h 6774426"/>
              <a:gd name="connsiteX7562" fmla="*/ 2164611 w 12093677"/>
              <a:gd name="connsiteY7562" fmla="*/ 2760785 h 6774426"/>
              <a:gd name="connsiteX7563" fmla="*/ 2199430 w 12093677"/>
              <a:gd name="connsiteY7563" fmla="*/ 2725966 h 6774426"/>
              <a:gd name="connsiteX7564" fmla="*/ 2164611 w 12093677"/>
              <a:gd name="connsiteY7564" fmla="*/ 2691147 h 6774426"/>
              <a:gd name="connsiteX7565" fmla="*/ 2249497 w 12093677"/>
              <a:gd name="connsiteY7565" fmla="*/ 2691147 h 6774426"/>
              <a:gd name="connsiteX7566" fmla="*/ 2214678 w 12093677"/>
              <a:gd name="connsiteY7566" fmla="*/ 2725966 h 6774426"/>
              <a:gd name="connsiteX7567" fmla="*/ 2249497 w 12093677"/>
              <a:gd name="connsiteY7567" fmla="*/ 2760785 h 6774426"/>
              <a:gd name="connsiteX7568" fmla="*/ 2284316 w 12093677"/>
              <a:gd name="connsiteY7568" fmla="*/ 2725966 h 6774426"/>
              <a:gd name="connsiteX7569" fmla="*/ 2249497 w 12093677"/>
              <a:gd name="connsiteY7569" fmla="*/ 2691147 h 6774426"/>
              <a:gd name="connsiteX7570" fmla="*/ 2334389 w 12093677"/>
              <a:gd name="connsiteY7570" fmla="*/ 2691147 h 6774426"/>
              <a:gd name="connsiteX7571" fmla="*/ 2299570 w 12093677"/>
              <a:gd name="connsiteY7571" fmla="*/ 2725966 h 6774426"/>
              <a:gd name="connsiteX7572" fmla="*/ 2334389 w 12093677"/>
              <a:gd name="connsiteY7572" fmla="*/ 2760785 h 6774426"/>
              <a:gd name="connsiteX7573" fmla="*/ 2369208 w 12093677"/>
              <a:gd name="connsiteY7573" fmla="*/ 2725966 h 6774426"/>
              <a:gd name="connsiteX7574" fmla="*/ 2334389 w 12093677"/>
              <a:gd name="connsiteY7574" fmla="*/ 2691147 h 6774426"/>
              <a:gd name="connsiteX7575" fmla="*/ 2419282 w 12093677"/>
              <a:gd name="connsiteY7575" fmla="*/ 2691147 h 6774426"/>
              <a:gd name="connsiteX7576" fmla="*/ 2384463 w 12093677"/>
              <a:gd name="connsiteY7576" fmla="*/ 2725966 h 6774426"/>
              <a:gd name="connsiteX7577" fmla="*/ 2419282 w 12093677"/>
              <a:gd name="connsiteY7577" fmla="*/ 2760785 h 6774426"/>
              <a:gd name="connsiteX7578" fmla="*/ 2454100 w 12093677"/>
              <a:gd name="connsiteY7578" fmla="*/ 2725966 h 6774426"/>
              <a:gd name="connsiteX7579" fmla="*/ 2419282 w 12093677"/>
              <a:gd name="connsiteY7579" fmla="*/ 2691147 h 6774426"/>
              <a:gd name="connsiteX7580" fmla="*/ 2504174 w 12093677"/>
              <a:gd name="connsiteY7580" fmla="*/ 2691147 h 6774426"/>
              <a:gd name="connsiteX7581" fmla="*/ 2469355 w 12093677"/>
              <a:gd name="connsiteY7581" fmla="*/ 2725966 h 6774426"/>
              <a:gd name="connsiteX7582" fmla="*/ 2504174 w 12093677"/>
              <a:gd name="connsiteY7582" fmla="*/ 2760785 h 6774426"/>
              <a:gd name="connsiteX7583" fmla="*/ 2538993 w 12093677"/>
              <a:gd name="connsiteY7583" fmla="*/ 2725966 h 6774426"/>
              <a:gd name="connsiteX7584" fmla="*/ 2504174 w 12093677"/>
              <a:gd name="connsiteY7584" fmla="*/ 2691147 h 6774426"/>
              <a:gd name="connsiteX7585" fmla="*/ 2589067 w 12093677"/>
              <a:gd name="connsiteY7585" fmla="*/ 2691147 h 6774426"/>
              <a:gd name="connsiteX7586" fmla="*/ 2554248 w 12093677"/>
              <a:gd name="connsiteY7586" fmla="*/ 2725966 h 6774426"/>
              <a:gd name="connsiteX7587" fmla="*/ 2589067 w 12093677"/>
              <a:gd name="connsiteY7587" fmla="*/ 2760785 h 6774426"/>
              <a:gd name="connsiteX7588" fmla="*/ 2623886 w 12093677"/>
              <a:gd name="connsiteY7588" fmla="*/ 2725966 h 6774426"/>
              <a:gd name="connsiteX7589" fmla="*/ 2589067 w 12093677"/>
              <a:gd name="connsiteY7589" fmla="*/ 2691147 h 6774426"/>
              <a:gd name="connsiteX7590" fmla="*/ 2673959 w 12093677"/>
              <a:gd name="connsiteY7590" fmla="*/ 2691147 h 6774426"/>
              <a:gd name="connsiteX7591" fmla="*/ 2639140 w 12093677"/>
              <a:gd name="connsiteY7591" fmla="*/ 2725966 h 6774426"/>
              <a:gd name="connsiteX7592" fmla="*/ 2673959 w 12093677"/>
              <a:gd name="connsiteY7592" fmla="*/ 2760785 h 6774426"/>
              <a:gd name="connsiteX7593" fmla="*/ 2708778 w 12093677"/>
              <a:gd name="connsiteY7593" fmla="*/ 2725966 h 6774426"/>
              <a:gd name="connsiteX7594" fmla="*/ 2673959 w 12093677"/>
              <a:gd name="connsiteY7594" fmla="*/ 2691147 h 6774426"/>
              <a:gd name="connsiteX7595" fmla="*/ 2758852 w 12093677"/>
              <a:gd name="connsiteY7595" fmla="*/ 2691147 h 6774426"/>
              <a:gd name="connsiteX7596" fmla="*/ 2724033 w 12093677"/>
              <a:gd name="connsiteY7596" fmla="*/ 2725966 h 6774426"/>
              <a:gd name="connsiteX7597" fmla="*/ 2758852 w 12093677"/>
              <a:gd name="connsiteY7597" fmla="*/ 2760785 h 6774426"/>
              <a:gd name="connsiteX7598" fmla="*/ 2793670 w 12093677"/>
              <a:gd name="connsiteY7598" fmla="*/ 2725966 h 6774426"/>
              <a:gd name="connsiteX7599" fmla="*/ 2758852 w 12093677"/>
              <a:gd name="connsiteY7599" fmla="*/ 2691147 h 6774426"/>
              <a:gd name="connsiteX7600" fmla="*/ 2843744 w 12093677"/>
              <a:gd name="connsiteY7600" fmla="*/ 2691147 h 6774426"/>
              <a:gd name="connsiteX7601" fmla="*/ 2808925 w 12093677"/>
              <a:gd name="connsiteY7601" fmla="*/ 2725966 h 6774426"/>
              <a:gd name="connsiteX7602" fmla="*/ 2843744 w 12093677"/>
              <a:gd name="connsiteY7602" fmla="*/ 2760785 h 6774426"/>
              <a:gd name="connsiteX7603" fmla="*/ 2878563 w 12093677"/>
              <a:gd name="connsiteY7603" fmla="*/ 2725966 h 6774426"/>
              <a:gd name="connsiteX7604" fmla="*/ 2843744 w 12093677"/>
              <a:gd name="connsiteY7604" fmla="*/ 2691147 h 6774426"/>
              <a:gd name="connsiteX7605" fmla="*/ 2928636 w 12093677"/>
              <a:gd name="connsiteY7605" fmla="*/ 2691147 h 6774426"/>
              <a:gd name="connsiteX7606" fmla="*/ 2893817 w 12093677"/>
              <a:gd name="connsiteY7606" fmla="*/ 2725966 h 6774426"/>
              <a:gd name="connsiteX7607" fmla="*/ 2928636 w 12093677"/>
              <a:gd name="connsiteY7607" fmla="*/ 2760785 h 6774426"/>
              <a:gd name="connsiteX7608" fmla="*/ 2963455 w 12093677"/>
              <a:gd name="connsiteY7608" fmla="*/ 2725966 h 6774426"/>
              <a:gd name="connsiteX7609" fmla="*/ 2928636 w 12093677"/>
              <a:gd name="connsiteY7609" fmla="*/ 2691147 h 6774426"/>
              <a:gd name="connsiteX7610" fmla="*/ 3013529 w 12093677"/>
              <a:gd name="connsiteY7610" fmla="*/ 2691147 h 6774426"/>
              <a:gd name="connsiteX7611" fmla="*/ 2978710 w 12093677"/>
              <a:gd name="connsiteY7611" fmla="*/ 2725966 h 6774426"/>
              <a:gd name="connsiteX7612" fmla="*/ 3013529 w 12093677"/>
              <a:gd name="connsiteY7612" fmla="*/ 2760785 h 6774426"/>
              <a:gd name="connsiteX7613" fmla="*/ 3048348 w 12093677"/>
              <a:gd name="connsiteY7613" fmla="*/ 2725966 h 6774426"/>
              <a:gd name="connsiteX7614" fmla="*/ 3013529 w 12093677"/>
              <a:gd name="connsiteY7614" fmla="*/ 2691147 h 6774426"/>
              <a:gd name="connsiteX7615" fmla="*/ 3098422 w 12093677"/>
              <a:gd name="connsiteY7615" fmla="*/ 2691147 h 6774426"/>
              <a:gd name="connsiteX7616" fmla="*/ 3063603 w 12093677"/>
              <a:gd name="connsiteY7616" fmla="*/ 2725966 h 6774426"/>
              <a:gd name="connsiteX7617" fmla="*/ 3098422 w 12093677"/>
              <a:gd name="connsiteY7617" fmla="*/ 2760785 h 6774426"/>
              <a:gd name="connsiteX7618" fmla="*/ 3133240 w 12093677"/>
              <a:gd name="connsiteY7618" fmla="*/ 2725966 h 6774426"/>
              <a:gd name="connsiteX7619" fmla="*/ 3098422 w 12093677"/>
              <a:gd name="connsiteY7619" fmla="*/ 2691147 h 6774426"/>
              <a:gd name="connsiteX7620" fmla="*/ 3183314 w 12093677"/>
              <a:gd name="connsiteY7620" fmla="*/ 2691147 h 6774426"/>
              <a:gd name="connsiteX7621" fmla="*/ 3148495 w 12093677"/>
              <a:gd name="connsiteY7621" fmla="*/ 2725966 h 6774426"/>
              <a:gd name="connsiteX7622" fmla="*/ 3183314 w 12093677"/>
              <a:gd name="connsiteY7622" fmla="*/ 2760785 h 6774426"/>
              <a:gd name="connsiteX7623" fmla="*/ 3218133 w 12093677"/>
              <a:gd name="connsiteY7623" fmla="*/ 2725966 h 6774426"/>
              <a:gd name="connsiteX7624" fmla="*/ 3183314 w 12093677"/>
              <a:gd name="connsiteY7624" fmla="*/ 2691147 h 6774426"/>
              <a:gd name="connsiteX7625" fmla="*/ 3353099 w 12093677"/>
              <a:gd name="connsiteY7625" fmla="*/ 2691147 h 6774426"/>
              <a:gd name="connsiteX7626" fmla="*/ 3318280 w 12093677"/>
              <a:gd name="connsiteY7626" fmla="*/ 2725966 h 6774426"/>
              <a:gd name="connsiteX7627" fmla="*/ 3353099 w 12093677"/>
              <a:gd name="connsiteY7627" fmla="*/ 2760785 h 6774426"/>
              <a:gd name="connsiteX7628" fmla="*/ 3387918 w 12093677"/>
              <a:gd name="connsiteY7628" fmla="*/ 2725966 h 6774426"/>
              <a:gd name="connsiteX7629" fmla="*/ 3353099 w 12093677"/>
              <a:gd name="connsiteY7629" fmla="*/ 2691147 h 6774426"/>
              <a:gd name="connsiteX7630" fmla="*/ 3607776 w 12093677"/>
              <a:gd name="connsiteY7630" fmla="*/ 2691147 h 6774426"/>
              <a:gd name="connsiteX7631" fmla="*/ 3572957 w 12093677"/>
              <a:gd name="connsiteY7631" fmla="*/ 2725966 h 6774426"/>
              <a:gd name="connsiteX7632" fmla="*/ 3607776 w 12093677"/>
              <a:gd name="connsiteY7632" fmla="*/ 2760785 h 6774426"/>
              <a:gd name="connsiteX7633" fmla="*/ 3642595 w 12093677"/>
              <a:gd name="connsiteY7633" fmla="*/ 2725966 h 6774426"/>
              <a:gd name="connsiteX7634" fmla="*/ 3607776 w 12093677"/>
              <a:gd name="connsiteY7634" fmla="*/ 2691147 h 6774426"/>
              <a:gd name="connsiteX7635" fmla="*/ 3692669 w 12093677"/>
              <a:gd name="connsiteY7635" fmla="*/ 2691147 h 6774426"/>
              <a:gd name="connsiteX7636" fmla="*/ 3657850 w 12093677"/>
              <a:gd name="connsiteY7636" fmla="*/ 2725966 h 6774426"/>
              <a:gd name="connsiteX7637" fmla="*/ 3692669 w 12093677"/>
              <a:gd name="connsiteY7637" fmla="*/ 2760785 h 6774426"/>
              <a:gd name="connsiteX7638" fmla="*/ 3727488 w 12093677"/>
              <a:gd name="connsiteY7638" fmla="*/ 2725966 h 6774426"/>
              <a:gd name="connsiteX7639" fmla="*/ 3692669 w 12093677"/>
              <a:gd name="connsiteY7639" fmla="*/ 2691147 h 6774426"/>
              <a:gd name="connsiteX7640" fmla="*/ 3947353 w 12093677"/>
              <a:gd name="connsiteY7640" fmla="*/ 2691147 h 6774426"/>
              <a:gd name="connsiteX7641" fmla="*/ 3912534 w 12093677"/>
              <a:gd name="connsiteY7641" fmla="*/ 2725966 h 6774426"/>
              <a:gd name="connsiteX7642" fmla="*/ 3947353 w 12093677"/>
              <a:gd name="connsiteY7642" fmla="*/ 2760785 h 6774426"/>
              <a:gd name="connsiteX7643" fmla="*/ 3982172 w 12093677"/>
              <a:gd name="connsiteY7643" fmla="*/ 2725966 h 6774426"/>
              <a:gd name="connsiteX7644" fmla="*/ 3947353 w 12093677"/>
              <a:gd name="connsiteY7644" fmla="*/ 2691147 h 6774426"/>
              <a:gd name="connsiteX7645" fmla="*/ 5814988 w 12093677"/>
              <a:gd name="connsiteY7645" fmla="*/ 2691147 h 6774426"/>
              <a:gd name="connsiteX7646" fmla="*/ 5780169 w 12093677"/>
              <a:gd name="connsiteY7646" fmla="*/ 2725966 h 6774426"/>
              <a:gd name="connsiteX7647" fmla="*/ 5814988 w 12093677"/>
              <a:gd name="connsiteY7647" fmla="*/ 2760785 h 6774426"/>
              <a:gd name="connsiteX7648" fmla="*/ 5849806 w 12093677"/>
              <a:gd name="connsiteY7648" fmla="*/ 2725966 h 6774426"/>
              <a:gd name="connsiteX7649" fmla="*/ 5814988 w 12093677"/>
              <a:gd name="connsiteY7649" fmla="*/ 2691147 h 6774426"/>
              <a:gd name="connsiteX7650" fmla="*/ 5899880 w 12093677"/>
              <a:gd name="connsiteY7650" fmla="*/ 2691147 h 6774426"/>
              <a:gd name="connsiteX7651" fmla="*/ 5865061 w 12093677"/>
              <a:gd name="connsiteY7651" fmla="*/ 2725966 h 6774426"/>
              <a:gd name="connsiteX7652" fmla="*/ 5899880 w 12093677"/>
              <a:gd name="connsiteY7652" fmla="*/ 2760785 h 6774426"/>
              <a:gd name="connsiteX7653" fmla="*/ 5934699 w 12093677"/>
              <a:gd name="connsiteY7653" fmla="*/ 2725966 h 6774426"/>
              <a:gd name="connsiteX7654" fmla="*/ 5899880 w 12093677"/>
              <a:gd name="connsiteY7654" fmla="*/ 2691147 h 6774426"/>
              <a:gd name="connsiteX7655" fmla="*/ 5984772 w 12093677"/>
              <a:gd name="connsiteY7655" fmla="*/ 2691147 h 6774426"/>
              <a:gd name="connsiteX7656" fmla="*/ 5949953 w 12093677"/>
              <a:gd name="connsiteY7656" fmla="*/ 2725966 h 6774426"/>
              <a:gd name="connsiteX7657" fmla="*/ 5984772 w 12093677"/>
              <a:gd name="connsiteY7657" fmla="*/ 2760785 h 6774426"/>
              <a:gd name="connsiteX7658" fmla="*/ 6019591 w 12093677"/>
              <a:gd name="connsiteY7658" fmla="*/ 2725966 h 6774426"/>
              <a:gd name="connsiteX7659" fmla="*/ 5984772 w 12093677"/>
              <a:gd name="connsiteY7659" fmla="*/ 2691147 h 6774426"/>
              <a:gd name="connsiteX7660" fmla="*/ 6069665 w 12093677"/>
              <a:gd name="connsiteY7660" fmla="*/ 2691147 h 6774426"/>
              <a:gd name="connsiteX7661" fmla="*/ 6034839 w 12093677"/>
              <a:gd name="connsiteY7661" fmla="*/ 2725966 h 6774426"/>
              <a:gd name="connsiteX7662" fmla="*/ 6069665 w 12093677"/>
              <a:gd name="connsiteY7662" fmla="*/ 2760785 h 6774426"/>
              <a:gd name="connsiteX7663" fmla="*/ 6104477 w 12093677"/>
              <a:gd name="connsiteY7663" fmla="*/ 2725966 h 6774426"/>
              <a:gd name="connsiteX7664" fmla="*/ 6069665 w 12093677"/>
              <a:gd name="connsiteY7664" fmla="*/ 2691147 h 6774426"/>
              <a:gd name="connsiteX7665" fmla="*/ 6154557 w 12093677"/>
              <a:gd name="connsiteY7665" fmla="*/ 2691147 h 6774426"/>
              <a:gd name="connsiteX7666" fmla="*/ 6119732 w 12093677"/>
              <a:gd name="connsiteY7666" fmla="*/ 2725966 h 6774426"/>
              <a:gd name="connsiteX7667" fmla="*/ 6154557 w 12093677"/>
              <a:gd name="connsiteY7667" fmla="*/ 2760785 h 6774426"/>
              <a:gd name="connsiteX7668" fmla="*/ 6189369 w 12093677"/>
              <a:gd name="connsiteY7668" fmla="*/ 2725966 h 6774426"/>
              <a:gd name="connsiteX7669" fmla="*/ 6154557 w 12093677"/>
              <a:gd name="connsiteY7669" fmla="*/ 2691147 h 6774426"/>
              <a:gd name="connsiteX7670" fmla="*/ 6324343 w 12093677"/>
              <a:gd name="connsiteY7670" fmla="*/ 2691147 h 6774426"/>
              <a:gd name="connsiteX7671" fmla="*/ 6289517 w 12093677"/>
              <a:gd name="connsiteY7671" fmla="*/ 2725966 h 6774426"/>
              <a:gd name="connsiteX7672" fmla="*/ 6324343 w 12093677"/>
              <a:gd name="connsiteY7672" fmla="*/ 2760785 h 6774426"/>
              <a:gd name="connsiteX7673" fmla="*/ 6359155 w 12093677"/>
              <a:gd name="connsiteY7673" fmla="*/ 2725966 h 6774426"/>
              <a:gd name="connsiteX7674" fmla="*/ 6324343 w 12093677"/>
              <a:gd name="connsiteY7674" fmla="*/ 2691147 h 6774426"/>
              <a:gd name="connsiteX7675" fmla="*/ 6409235 w 12093677"/>
              <a:gd name="connsiteY7675" fmla="*/ 2691147 h 6774426"/>
              <a:gd name="connsiteX7676" fmla="*/ 6374409 w 12093677"/>
              <a:gd name="connsiteY7676" fmla="*/ 2725966 h 6774426"/>
              <a:gd name="connsiteX7677" fmla="*/ 6409235 w 12093677"/>
              <a:gd name="connsiteY7677" fmla="*/ 2760785 h 6774426"/>
              <a:gd name="connsiteX7678" fmla="*/ 6444047 w 12093677"/>
              <a:gd name="connsiteY7678" fmla="*/ 2725966 h 6774426"/>
              <a:gd name="connsiteX7679" fmla="*/ 6409235 w 12093677"/>
              <a:gd name="connsiteY7679" fmla="*/ 2691147 h 6774426"/>
              <a:gd name="connsiteX7680" fmla="*/ 6494127 w 12093677"/>
              <a:gd name="connsiteY7680" fmla="*/ 2691147 h 6774426"/>
              <a:gd name="connsiteX7681" fmla="*/ 6459302 w 12093677"/>
              <a:gd name="connsiteY7681" fmla="*/ 2725966 h 6774426"/>
              <a:gd name="connsiteX7682" fmla="*/ 6494127 w 12093677"/>
              <a:gd name="connsiteY7682" fmla="*/ 2760785 h 6774426"/>
              <a:gd name="connsiteX7683" fmla="*/ 6528939 w 12093677"/>
              <a:gd name="connsiteY7683" fmla="*/ 2725966 h 6774426"/>
              <a:gd name="connsiteX7684" fmla="*/ 6494127 w 12093677"/>
              <a:gd name="connsiteY7684" fmla="*/ 2691147 h 6774426"/>
              <a:gd name="connsiteX7685" fmla="*/ 6579020 w 12093677"/>
              <a:gd name="connsiteY7685" fmla="*/ 2691147 h 6774426"/>
              <a:gd name="connsiteX7686" fmla="*/ 6544195 w 12093677"/>
              <a:gd name="connsiteY7686" fmla="*/ 2725966 h 6774426"/>
              <a:gd name="connsiteX7687" fmla="*/ 6579020 w 12093677"/>
              <a:gd name="connsiteY7687" fmla="*/ 2760785 h 6774426"/>
              <a:gd name="connsiteX7688" fmla="*/ 6613833 w 12093677"/>
              <a:gd name="connsiteY7688" fmla="*/ 2725966 h 6774426"/>
              <a:gd name="connsiteX7689" fmla="*/ 6579020 w 12093677"/>
              <a:gd name="connsiteY7689" fmla="*/ 2691147 h 6774426"/>
              <a:gd name="connsiteX7690" fmla="*/ 6833697 w 12093677"/>
              <a:gd name="connsiteY7690" fmla="*/ 2691147 h 6774426"/>
              <a:gd name="connsiteX7691" fmla="*/ 6798872 w 12093677"/>
              <a:gd name="connsiteY7691" fmla="*/ 2725966 h 6774426"/>
              <a:gd name="connsiteX7692" fmla="*/ 6833697 w 12093677"/>
              <a:gd name="connsiteY7692" fmla="*/ 2760785 h 6774426"/>
              <a:gd name="connsiteX7693" fmla="*/ 6868509 w 12093677"/>
              <a:gd name="connsiteY7693" fmla="*/ 2725966 h 6774426"/>
              <a:gd name="connsiteX7694" fmla="*/ 6833697 w 12093677"/>
              <a:gd name="connsiteY7694" fmla="*/ 2691147 h 6774426"/>
              <a:gd name="connsiteX7695" fmla="*/ 6918589 w 12093677"/>
              <a:gd name="connsiteY7695" fmla="*/ 2691147 h 6774426"/>
              <a:gd name="connsiteX7696" fmla="*/ 6883764 w 12093677"/>
              <a:gd name="connsiteY7696" fmla="*/ 2725966 h 6774426"/>
              <a:gd name="connsiteX7697" fmla="*/ 6918589 w 12093677"/>
              <a:gd name="connsiteY7697" fmla="*/ 2760785 h 6774426"/>
              <a:gd name="connsiteX7698" fmla="*/ 6953402 w 12093677"/>
              <a:gd name="connsiteY7698" fmla="*/ 2725966 h 6774426"/>
              <a:gd name="connsiteX7699" fmla="*/ 6918589 w 12093677"/>
              <a:gd name="connsiteY7699" fmla="*/ 2691147 h 6774426"/>
              <a:gd name="connsiteX7700" fmla="*/ 7003483 w 12093677"/>
              <a:gd name="connsiteY7700" fmla="*/ 2691147 h 6774426"/>
              <a:gd name="connsiteX7701" fmla="*/ 6968657 w 12093677"/>
              <a:gd name="connsiteY7701" fmla="*/ 2725966 h 6774426"/>
              <a:gd name="connsiteX7702" fmla="*/ 7003483 w 12093677"/>
              <a:gd name="connsiteY7702" fmla="*/ 2760785 h 6774426"/>
              <a:gd name="connsiteX7703" fmla="*/ 7038295 w 12093677"/>
              <a:gd name="connsiteY7703" fmla="*/ 2725966 h 6774426"/>
              <a:gd name="connsiteX7704" fmla="*/ 7003483 w 12093677"/>
              <a:gd name="connsiteY7704" fmla="*/ 2691147 h 6774426"/>
              <a:gd name="connsiteX7705" fmla="*/ 7088401 w 12093677"/>
              <a:gd name="connsiteY7705" fmla="*/ 2691147 h 6774426"/>
              <a:gd name="connsiteX7706" fmla="*/ 7053576 w 12093677"/>
              <a:gd name="connsiteY7706" fmla="*/ 2725966 h 6774426"/>
              <a:gd name="connsiteX7707" fmla="*/ 7088401 w 12093677"/>
              <a:gd name="connsiteY7707" fmla="*/ 2760785 h 6774426"/>
              <a:gd name="connsiteX7708" fmla="*/ 7123213 w 12093677"/>
              <a:gd name="connsiteY7708" fmla="*/ 2725966 h 6774426"/>
              <a:gd name="connsiteX7709" fmla="*/ 7088401 w 12093677"/>
              <a:gd name="connsiteY7709" fmla="*/ 2691147 h 6774426"/>
              <a:gd name="connsiteX7710" fmla="*/ 7343079 w 12093677"/>
              <a:gd name="connsiteY7710" fmla="*/ 2691147 h 6774426"/>
              <a:gd name="connsiteX7711" fmla="*/ 7308253 w 12093677"/>
              <a:gd name="connsiteY7711" fmla="*/ 2725966 h 6774426"/>
              <a:gd name="connsiteX7712" fmla="*/ 7343079 w 12093677"/>
              <a:gd name="connsiteY7712" fmla="*/ 2760785 h 6774426"/>
              <a:gd name="connsiteX7713" fmla="*/ 7377891 w 12093677"/>
              <a:gd name="connsiteY7713" fmla="*/ 2725966 h 6774426"/>
              <a:gd name="connsiteX7714" fmla="*/ 7343079 w 12093677"/>
              <a:gd name="connsiteY7714" fmla="*/ 2691147 h 6774426"/>
              <a:gd name="connsiteX7715" fmla="*/ 7427971 w 12093677"/>
              <a:gd name="connsiteY7715" fmla="*/ 2691147 h 6774426"/>
              <a:gd name="connsiteX7716" fmla="*/ 7393146 w 12093677"/>
              <a:gd name="connsiteY7716" fmla="*/ 2725966 h 6774426"/>
              <a:gd name="connsiteX7717" fmla="*/ 7427971 w 12093677"/>
              <a:gd name="connsiteY7717" fmla="*/ 2760785 h 6774426"/>
              <a:gd name="connsiteX7718" fmla="*/ 7462783 w 12093677"/>
              <a:gd name="connsiteY7718" fmla="*/ 2725966 h 6774426"/>
              <a:gd name="connsiteX7719" fmla="*/ 7427971 w 12093677"/>
              <a:gd name="connsiteY7719" fmla="*/ 2691147 h 6774426"/>
              <a:gd name="connsiteX7720" fmla="*/ 7512863 w 12093677"/>
              <a:gd name="connsiteY7720" fmla="*/ 2691147 h 6774426"/>
              <a:gd name="connsiteX7721" fmla="*/ 7478038 w 12093677"/>
              <a:gd name="connsiteY7721" fmla="*/ 2725966 h 6774426"/>
              <a:gd name="connsiteX7722" fmla="*/ 7512863 w 12093677"/>
              <a:gd name="connsiteY7722" fmla="*/ 2760785 h 6774426"/>
              <a:gd name="connsiteX7723" fmla="*/ 7547675 w 12093677"/>
              <a:gd name="connsiteY7723" fmla="*/ 2725966 h 6774426"/>
              <a:gd name="connsiteX7724" fmla="*/ 7512863 w 12093677"/>
              <a:gd name="connsiteY7724" fmla="*/ 2691147 h 6774426"/>
              <a:gd name="connsiteX7725" fmla="*/ 7682649 w 12093677"/>
              <a:gd name="connsiteY7725" fmla="*/ 2691147 h 6774426"/>
              <a:gd name="connsiteX7726" fmla="*/ 7647823 w 12093677"/>
              <a:gd name="connsiteY7726" fmla="*/ 2725966 h 6774426"/>
              <a:gd name="connsiteX7727" fmla="*/ 7682649 w 12093677"/>
              <a:gd name="connsiteY7727" fmla="*/ 2760785 h 6774426"/>
              <a:gd name="connsiteX7728" fmla="*/ 7717461 w 12093677"/>
              <a:gd name="connsiteY7728" fmla="*/ 2725966 h 6774426"/>
              <a:gd name="connsiteX7729" fmla="*/ 7682649 w 12093677"/>
              <a:gd name="connsiteY7729" fmla="*/ 2691147 h 6774426"/>
              <a:gd name="connsiteX7730" fmla="*/ 7767541 w 12093677"/>
              <a:gd name="connsiteY7730" fmla="*/ 2691147 h 6774426"/>
              <a:gd name="connsiteX7731" fmla="*/ 7732716 w 12093677"/>
              <a:gd name="connsiteY7731" fmla="*/ 2725966 h 6774426"/>
              <a:gd name="connsiteX7732" fmla="*/ 7767541 w 12093677"/>
              <a:gd name="connsiteY7732" fmla="*/ 2760785 h 6774426"/>
              <a:gd name="connsiteX7733" fmla="*/ 7802353 w 12093677"/>
              <a:gd name="connsiteY7733" fmla="*/ 2725966 h 6774426"/>
              <a:gd name="connsiteX7734" fmla="*/ 7767541 w 12093677"/>
              <a:gd name="connsiteY7734" fmla="*/ 2691147 h 6774426"/>
              <a:gd name="connsiteX7735" fmla="*/ 7852433 w 12093677"/>
              <a:gd name="connsiteY7735" fmla="*/ 2691147 h 6774426"/>
              <a:gd name="connsiteX7736" fmla="*/ 7817608 w 12093677"/>
              <a:gd name="connsiteY7736" fmla="*/ 2725966 h 6774426"/>
              <a:gd name="connsiteX7737" fmla="*/ 7852433 w 12093677"/>
              <a:gd name="connsiteY7737" fmla="*/ 2760785 h 6774426"/>
              <a:gd name="connsiteX7738" fmla="*/ 7887245 w 12093677"/>
              <a:gd name="connsiteY7738" fmla="*/ 2725966 h 6774426"/>
              <a:gd name="connsiteX7739" fmla="*/ 7852433 w 12093677"/>
              <a:gd name="connsiteY7739" fmla="*/ 2691147 h 6774426"/>
              <a:gd name="connsiteX7740" fmla="*/ 7937325 w 12093677"/>
              <a:gd name="connsiteY7740" fmla="*/ 2691147 h 6774426"/>
              <a:gd name="connsiteX7741" fmla="*/ 7902500 w 12093677"/>
              <a:gd name="connsiteY7741" fmla="*/ 2725966 h 6774426"/>
              <a:gd name="connsiteX7742" fmla="*/ 7937325 w 12093677"/>
              <a:gd name="connsiteY7742" fmla="*/ 2760785 h 6774426"/>
              <a:gd name="connsiteX7743" fmla="*/ 7972138 w 12093677"/>
              <a:gd name="connsiteY7743" fmla="*/ 2725966 h 6774426"/>
              <a:gd name="connsiteX7744" fmla="*/ 7937325 w 12093677"/>
              <a:gd name="connsiteY7744" fmla="*/ 2691147 h 6774426"/>
              <a:gd name="connsiteX7745" fmla="*/ 8022219 w 12093677"/>
              <a:gd name="connsiteY7745" fmla="*/ 2691147 h 6774426"/>
              <a:gd name="connsiteX7746" fmla="*/ 7987393 w 12093677"/>
              <a:gd name="connsiteY7746" fmla="*/ 2725966 h 6774426"/>
              <a:gd name="connsiteX7747" fmla="*/ 8022219 w 12093677"/>
              <a:gd name="connsiteY7747" fmla="*/ 2760785 h 6774426"/>
              <a:gd name="connsiteX7748" fmla="*/ 8057031 w 12093677"/>
              <a:gd name="connsiteY7748" fmla="*/ 2725966 h 6774426"/>
              <a:gd name="connsiteX7749" fmla="*/ 8022219 w 12093677"/>
              <a:gd name="connsiteY7749" fmla="*/ 2691147 h 6774426"/>
              <a:gd name="connsiteX7750" fmla="*/ 8107111 w 12093677"/>
              <a:gd name="connsiteY7750" fmla="*/ 2691147 h 6774426"/>
              <a:gd name="connsiteX7751" fmla="*/ 8072286 w 12093677"/>
              <a:gd name="connsiteY7751" fmla="*/ 2725966 h 6774426"/>
              <a:gd name="connsiteX7752" fmla="*/ 8107111 w 12093677"/>
              <a:gd name="connsiteY7752" fmla="*/ 2760785 h 6774426"/>
              <a:gd name="connsiteX7753" fmla="*/ 8141923 w 12093677"/>
              <a:gd name="connsiteY7753" fmla="*/ 2725966 h 6774426"/>
              <a:gd name="connsiteX7754" fmla="*/ 8107111 w 12093677"/>
              <a:gd name="connsiteY7754" fmla="*/ 2691147 h 6774426"/>
              <a:gd name="connsiteX7755" fmla="*/ 8192003 w 12093677"/>
              <a:gd name="connsiteY7755" fmla="*/ 2691147 h 6774426"/>
              <a:gd name="connsiteX7756" fmla="*/ 8157178 w 12093677"/>
              <a:gd name="connsiteY7756" fmla="*/ 2725966 h 6774426"/>
              <a:gd name="connsiteX7757" fmla="*/ 8192003 w 12093677"/>
              <a:gd name="connsiteY7757" fmla="*/ 2760785 h 6774426"/>
              <a:gd name="connsiteX7758" fmla="*/ 8226815 w 12093677"/>
              <a:gd name="connsiteY7758" fmla="*/ 2725966 h 6774426"/>
              <a:gd name="connsiteX7759" fmla="*/ 8192003 w 12093677"/>
              <a:gd name="connsiteY7759" fmla="*/ 2691147 h 6774426"/>
              <a:gd name="connsiteX7760" fmla="*/ 8276895 w 12093677"/>
              <a:gd name="connsiteY7760" fmla="*/ 2691147 h 6774426"/>
              <a:gd name="connsiteX7761" fmla="*/ 8242070 w 12093677"/>
              <a:gd name="connsiteY7761" fmla="*/ 2725966 h 6774426"/>
              <a:gd name="connsiteX7762" fmla="*/ 8276895 w 12093677"/>
              <a:gd name="connsiteY7762" fmla="*/ 2760785 h 6774426"/>
              <a:gd name="connsiteX7763" fmla="*/ 8311708 w 12093677"/>
              <a:gd name="connsiteY7763" fmla="*/ 2725966 h 6774426"/>
              <a:gd name="connsiteX7764" fmla="*/ 8276895 w 12093677"/>
              <a:gd name="connsiteY7764" fmla="*/ 2691147 h 6774426"/>
              <a:gd name="connsiteX7765" fmla="*/ 8361789 w 12093677"/>
              <a:gd name="connsiteY7765" fmla="*/ 2691147 h 6774426"/>
              <a:gd name="connsiteX7766" fmla="*/ 8326963 w 12093677"/>
              <a:gd name="connsiteY7766" fmla="*/ 2725966 h 6774426"/>
              <a:gd name="connsiteX7767" fmla="*/ 8361789 w 12093677"/>
              <a:gd name="connsiteY7767" fmla="*/ 2760785 h 6774426"/>
              <a:gd name="connsiteX7768" fmla="*/ 8396601 w 12093677"/>
              <a:gd name="connsiteY7768" fmla="*/ 2725966 h 6774426"/>
              <a:gd name="connsiteX7769" fmla="*/ 8361789 w 12093677"/>
              <a:gd name="connsiteY7769" fmla="*/ 2691147 h 6774426"/>
              <a:gd name="connsiteX7770" fmla="*/ 8446681 w 12093677"/>
              <a:gd name="connsiteY7770" fmla="*/ 2691147 h 6774426"/>
              <a:gd name="connsiteX7771" fmla="*/ 8411856 w 12093677"/>
              <a:gd name="connsiteY7771" fmla="*/ 2725966 h 6774426"/>
              <a:gd name="connsiteX7772" fmla="*/ 8446681 w 12093677"/>
              <a:gd name="connsiteY7772" fmla="*/ 2760785 h 6774426"/>
              <a:gd name="connsiteX7773" fmla="*/ 8481493 w 12093677"/>
              <a:gd name="connsiteY7773" fmla="*/ 2725966 h 6774426"/>
              <a:gd name="connsiteX7774" fmla="*/ 8446681 w 12093677"/>
              <a:gd name="connsiteY7774" fmla="*/ 2691147 h 6774426"/>
              <a:gd name="connsiteX7775" fmla="*/ 8531573 w 12093677"/>
              <a:gd name="connsiteY7775" fmla="*/ 2691147 h 6774426"/>
              <a:gd name="connsiteX7776" fmla="*/ 8496748 w 12093677"/>
              <a:gd name="connsiteY7776" fmla="*/ 2725966 h 6774426"/>
              <a:gd name="connsiteX7777" fmla="*/ 8531573 w 12093677"/>
              <a:gd name="connsiteY7777" fmla="*/ 2760785 h 6774426"/>
              <a:gd name="connsiteX7778" fmla="*/ 8566385 w 12093677"/>
              <a:gd name="connsiteY7778" fmla="*/ 2725966 h 6774426"/>
              <a:gd name="connsiteX7779" fmla="*/ 8531573 w 12093677"/>
              <a:gd name="connsiteY7779" fmla="*/ 2691147 h 6774426"/>
              <a:gd name="connsiteX7780" fmla="*/ 8616465 w 12093677"/>
              <a:gd name="connsiteY7780" fmla="*/ 2691147 h 6774426"/>
              <a:gd name="connsiteX7781" fmla="*/ 8581640 w 12093677"/>
              <a:gd name="connsiteY7781" fmla="*/ 2725966 h 6774426"/>
              <a:gd name="connsiteX7782" fmla="*/ 8616465 w 12093677"/>
              <a:gd name="connsiteY7782" fmla="*/ 2760785 h 6774426"/>
              <a:gd name="connsiteX7783" fmla="*/ 8651278 w 12093677"/>
              <a:gd name="connsiteY7783" fmla="*/ 2725966 h 6774426"/>
              <a:gd name="connsiteX7784" fmla="*/ 8616465 w 12093677"/>
              <a:gd name="connsiteY7784" fmla="*/ 2691147 h 6774426"/>
              <a:gd name="connsiteX7785" fmla="*/ 8701358 w 12093677"/>
              <a:gd name="connsiteY7785" fmla="*/ 2691147 h 6774426"/>
              <a:gd name="connsiteX7786" fmla="*/ 8666532 w 12093677"/>
              <a:gd name="connsiteY7786" fmla="*/ 2725966 h 6774426"/>
              <a:gd name="connsiteX7787" fmla="*/ 8701358 w 12093677"/>
              <a:gd name="connsiteY7787" fmla="*/ 2760785 h 6774426"/>
              <a:gd name="connsiteX7788" fmla="*/ 8736170 w 12093677"/>
              <a:gd name="connsiteY7788" fmla="*/ 2725966 h 6774426"/>
              <a:gd name="connsiteX7789" fmla="*/ 8701358 w 12093677"/>
              <a:gd name="connsiteY7789" fmla="*/ 2691147 h 6774426"/>
              <a:gd name="connsiteX7790" fmla="*/ 8786251 w 12093677"/>
              <a:gd name="connsiteY7790" fmla="*/ 2691147 h 6774426"/>
              <a:gd name="connsiteX7791" fmla="*/ 8751426 w 12093677"/>
              <a:gd name="connsiteY7791" fmla="*/ 2725966 h 6774426"/>
              <a:gd name="connsiteX7792" fmla="*/ 8786251 w 12093677"/>
              <a:gd name="connsiteY7792" fmla="*/ 2760785 h 6774426"/>
              <a:gd name="connsiteX7793" fmla="*/ 8821063 w 12093677"/>
              <a:gd name="connsiteY7793" fmla="*/ 2725966 h 6774426"/>
              <a:gd name="connsiteX7794" fmla="*/ 8786251 w 12093677"/>
              <a:gd name="connsiteY7794" fmla="*/ 2691147 h 6774426"/>
              <a:gd name="connsiteX7795" fmla="*/ 8871143 w 12093677"/>
              <a:gd name="connsiteY7795" fmla="*/ 2691147 h 6774426"/>
              <a:gd name="connsiteX7796" fmla="*/ 8836318 w 12093677"/>
              <a:gd name="connsiteY7796" fmla="*/ 2725966 h 6774426"/>
              <a:gd name="connsiteX7797" fmla="*/ 8871143 w 12093677"/>
              <a:gd name="connsiteY7797" fmla="*/ 2760785 h 6774426"/>
              <a:gd name="connsiteX7798" fmla="*/ 8905955 w 12093677"/>
              <a:gd name="connsiteY7798" fmla="*/ 2725966 h 6774426"/>
              <a:gd name="connsiteX7799" fmla="*/ 8871143 w 12093677"/>
              <a:gd name="connsiteY7799" fmla="*/ 2691147 h 6774426"/>
              <a:gd name="connsiteX7800" fmla="*/ 8956035 w 12093677"/>
              <a:gd name="connsiteY7800" fmla="*/ 2691147 h 6774426"/>
              <a:gd name="connsiteX7801" fmla="*/ 8921210 w 12093677"/>
              <a:gd name="connsiteY7801" fmla="*/ 2725966 h 6774426"/>
              <a:gd name="connsiteX7802" fmla="*/ 8956035 w 12093677"/>
              <a:gd name="connsiteY7802" fmla="*/ 2760785 h 6774426"/>
              <a:gd name="connsiteX7803" fmla="*/ 8990848 w 12093677"/>
              <a:gd name="connsiteY7803" fmla="*/ 2725966 h 6774426"/>
              <a:gd name="connsiteX7804" fmla="*/ 8956035 w 12093677"/>
              <a:gd name="connsiteY7804" fmla="*/ 2691147 h 6774426"/>
              <a:gd name="connsiteX7805" fmla="*/ 9040928 w 12093677"/>
              <a:gd name="connsiteY7805" fmla="*/ 2691147 h 6774426"/>
              <a:gd name="connsiteX7806" fmla="*/ 9006102 w 12093677"/>
              <a:gd name="connsiteY7806" fmla="*/ 2725966 h 6774426"/>
              <a:gd name="connsiteX7807" fmla="*/ 9040928 w 12093677"/>
              <a:gd name="connsiteY7807" fmla="*/ 2760785 h 6774426"/>
              <a:gd name="connsiteX7808" fmla="*/ 9075740 w 12093677"/>
              <a:gd name="connsiteY7808" fmla="*/ 2725966 h 6774426"/>
              <a:gd name="connsiteX7809" fmla="*/ 9040928 w 12093677"/>
              <a:gd name="connsiteY7809" fmla="*/ 2691147 h 6774426"/>
              <a:gd name="connsiteX7810" fmla="*/ 9125821 w 12093677"/>
              <a:gd name="connsiteY7810" fmla="*/ 2691147 h 6774426"/>
              <a:gd name="connsiteX7811" fmla="*/ 9090996 w 12093677"/>
              <a:gd name="connsiteY7811" fmla="*/ 2725966 h 6774426"/>
              <a:gd name="connsiteX7812" fmla="*/ 9125821 w 12093677"/>
              <a:gd name="connsiteY7812" fmla="*/ 2760785 h 6774426"/>
              <a:gd name="connsiteX7813" fmla="*/ 9160633 w 12093677"/>
              <a:gd name="connsiteY7813" fmla="*/ 2725966 h 6774426"/>
              <a:gd name="connsiteX7814" fmla="*/ 9125821 w 12093677"/>
              <a:gd name="connsiteY7814" fmla="*/ 2691147 h 6774426"/>
              <a:gd name="connsiteX7815" fmla="*/ 9210713 w 12093677"/>
              <a:gd name="connsiteY7815" fmla="*/ 2691147 h 6774426"/>
              <a:gd name="connsiteX7816" fmla="*/ 9175888 w 12093677"/>
              <a:gd name="connsiteY7816" fmla="*/ 2725966 h 6774426"/>
              <a:gd name="connsiteX7817" fmla="*/ 9210713 w 12093677"/>
              <a:gd name="connsiteY7817" fmla="*/ 2760785 h 6774426"/>
              <a:gd name="connsiteX7818" fmla="*/ 9245525 w 12093677"/>
              <a:gd name="connsiteY7818" fmla="*/ 2725966 h 6774426"/>
              <a:gd name="connsiteX7819" fmla="*/ 9210713 w 12093677"/>
              <a:gd name="connsiteY7819" fmla="*/ 2691147 h 6774426"/>
              <a:gd name="connsiteX7820" fmla="*/ 9295605 w 12093677"/>
              <a:gd name="connsiteY7820" fmla="*/ 2691147 h 6774426"/>
              <a:gd name="connsiteX7821" fmla="*/ 9260780 w 12093677"/>
              <a:gd name="connsiteY7821" fmla="*/ 2725966 h 6774426"/>
              <a:gd name="connsiteX7822" fmla="*/ 9295605 w 12093677"/>
              <a:gd name="connsiteY7822" fmla="*/ 2760785 h 6774426"/>
              <a:gd name="connsiteX7823" fmla="*/ 9330418 w 12093677"/>
              <a:gd name="connsiteY7823" fmla="*/ 2725966 h 6774426"/>
              <a:gd name="connsiteX7824" fmla="*/ 9295605 w 12093677"/>
              <a:gd name="connsiteY7824" fmla="*/ 2691147 h 6774426"/>
              <a:gd name="connsiteX7825" fmla="*/ 9380498 w 12093677"/>
              <a:gd name="connsiteY7825" fmla="*/ 2691147 h 6774426"/>
              <a:gd name="connsiteX7826" fmla="*/ 9345672 w 12093677"/>
              <a:gd name="connsiteY7826" fmla="*/ 2725966 h 6774426"/>
              <a:gd name="connsiteX7827" fmla="*/ 9380498 w 12093677"/>
              <a:gd name="connsiteY7827" fmla="*/ 2760785 h 6774426"/>
              <a:gd name="connsiteX7828" fmla="*/ 9415310 w 12093677"/>
              <a:gd name="connsiteY7828" fmla="*/ 2725966 h 6774426"/>
              <a:gd name="connsiteX7829" fmla="*/ 9380498 w 12093677"/>
              <a:gd name="connsiteY7829" fmla="*/ 2691147 h 6774426"/>
              <a:gd name="connsiteX7830" fmla="*/ 9465391 w 12093677"/>
              <a:gd name="connsiteY7830" fmla="*/ 2691147 h 6774426"/>
              <a:gd name="connsiteX7831" fmla="*/ 9430566 w 12093677"/>
              <a:gd name="connsiteY7831" fmla="*/ 2725966 h 6774426"/>
              <a:gd name="connsiteX7832" fmla="*/ 9465391 w 12093677"/>
              <a:gd name="connsiteY7832" fmla="*/ 2760785 h 6774426"/>
              <a:gd name="connsiteX7833" fmla="*/ 9500203 w 12093677"/>
              <a:gd name="connsiteY7833" fmla="*/ 2725966 h 6774426"/>
              <a:gd name="connsiteX7834" fmla="*/ 9465391 w 12093677"/>
              <a:gd name="connsiteY7834" fmla="*/ 2691147 h 6774426"/>
              <a:gd name="connsiteX7835" fmla="*/ 9550283 w 12093677"/>
              <a:gd name="connsiteY7835" fmla="*/ 2691147 h 6774426"/>
              <a:gd name="connsiteX7836" fmla="*/ 9515458 w 12093677"/>
              <a:gd name="connsiteY7836" fmla="*/ 2725966 h 6774426"/>
              <a:gd name="connsiteX7837" fmla="*/ 9550283 w 12093677"/>
              <a:gd name="connsiteY7837" fmla="*/ 2760785 h 6774426"/>
              <a:gd name="connsiteX7838" fmla="*/ 9585095 w 12093677"/>
              <a:gd name="connsiteY7838" fmla="*/ 2725966 h 6774426"/>
              <a:gd name="connsiteX7839" fmla="*/ 9550283 w 12093677"/>
              <a:gd name="connsiteY7839" fmla="*/ 2691147 h 6774426"/>
              <a:gd name="connsiteX7840" fmla="*/ 9635175 w 12093677"/>
              <a:gd name="connsiteY7840" fmla="*/ 2691147 h 6774426"/>
              <a:gd name="connsiteX7841" fmla="*/ 9600350 w 12093677"/>
              <a:gd name="connsiteY7841" fmla="*/ 2725966 h 6774426"/>
              <a:gd name="connsiteX7842" fmla="*/ 9635175 w 12093677"/>
              <a:gd name="connsiteY7842" fmla="*/ 2760785 h 6774426"/>
              <a:gd name="connsiteX7843" fmla="*/ 9669988 w 12093677"/>
              <a:gd name="connsiteY7843" fmla="*/ 2725966 h 6774426"/>
              <a:gd name="connsiteX7844" fmla="*/ 9635175 w 12093677"/>
              <a:gd name="connsiteY7844" fmla="*/ 2691147 h 6774426"/>
              <a:gd name="connsiteX7845" fmla="*/ 10059638 w 12093677"/>
              <a:gd name="connsiteY7845" fmla="*/ 2691147 h 6774426"/>
              <a:gd name="connsiteX7846" fmla="*/ 10024812 w 12093677"/>
              <a:gd name="connsiteY7846" fmla="*/ 2725966 h 6774426"/>
              <a:gd name="connsiteX7847" fmla="*/ 10059638 w 12093677"/>
              <a:gd name="connsiteY7847" fmla="*/ 2760785 h 6774426"/>
              <a:gd name="connsiteX7848" fmla="*/ 10094450 w 12093677"/>
              <a:gd name="connsiteY7848" fmla="*/ 2725966 h 6774426"/>
              <a:gd name="connsiteX7849" fmla="*/ 10059638 w 12093677"/>
              <a:gd name="connsiteY7849" fmla="*/ 2691147 h 6774426"/>
              <a:gd name="connsiteX7850" fmla="*/ 2079719 w 12093677"/>
              <a:gd name="connsiteY7850" fmla="*/ 2776007 h 6774426"/>
              <a:gd name="connsiteX7851" fmla="*/ 2044900 w 12093677"/>
              <a:gd name="connsiteY7851" fmla="*/ 2810826 h 6774426"/>
              <a:gd name="connsiteX7852" fmla="*/ 2079719 w 12093677"/>
              <a:gd name="connsiteY7852" fmla="*/ 2845645 h 6774426"/>
              <a:gd name="connsiteX7853" fmla="*/ 2114537 w 12093677"/>
              <a:gd name="connsiteY7853" fmla="*/ 2810826 h 6774426"/>
              <a:gd name="connsiteX7854" fmla="*/ 2079719 w 12093677"/>
              <a:gd name="connsiteY7854" fmla="*/ 2776007 h 6774426"/>
              <a:gd name="connsiteX7855" fmla="*/ 2164611 w 12093677"/>
              <a:gd name="connsiteY7855" fmla="*/ 2776007 h 6774426"/>
              <a:gd name="connsiteX7856" fmla="*/ 2129792 w 12093677"/>
              <a:gd name="connsiteY7856" fmla="*/ 2810826 h 6774426"/>
              <a:gd name="connsiteX7857" fmla="*/ 2164611 w 12093677"/>
              <a:gd name="connsiteY7857" fmla="*/ 2845645 h 6774426"/>
              <a:gd name="connsiteX7858" fmla="*/ 2199430 w 12093677"/>
              <a:gd name="connsiteY7858" fmla="*/ 2810826 h 6774426"/>
              <a:gd name="connsiteX7859" fmla="*/ 2164611 w 12093677"/>
              <a:gd name="connsiteY7859" fmla="*/ 2776007 h 6774426"/>
              <a:gd name="connsiteX7860" fmla="*/ 2249497 w 12093677"/>
              <a:gd name="connsiteY7860" fmla="*/ 2776007 h 6774426"/>
              <a:gd name="connsiteX7861" fmla="*/ 2214678 w 12093677"/>
              <a:gd name="connsiteY7861" fmla="*/ 2810826 h 6774426"/>
              <a:gd name="connsiteX7862" fmla="*/ 2249497 w 12093677"/>
              <a:gd name="connsiteY7862" fmla="*/ 2845645 h 6774426"/>
              <a:gd name="connsiteX7863" fmla="*/ 2284316 w 12093677"/>
              <a:gd name="connsiteY7863" fmla="*/ 2810826 h 6774426"/>
              <a:gd name="connsiteX7864" fmla="*/ 2249497 w 12093677"/>
              <a:gd name="connsiteY7864" fmla="*/ 2776007 h 6774426"/>
              <a:gd name="connsiteX7865" fmla="*/ 2334389 w 12093677"/>
              <a:gd name="connsiteY7865" fmla="*/ 2776007 h 6774426"/>
              <a:gd name="connsiteX7866" fmla="*/ 2299570 w 12093677"/>
              <a:gd name="connsiteY7866" fmla="*/ 2810826 h 6774426"/>
              <a:gd name="connsiteX7867" fmla="*/ 2334389 w 12093677"/>
              <a:gd name="connsiteY7867" fmla="*/ 2845645 h 6774426"/>
              <a:gd name="connsiteX7868" fmla="*/ 2369208 w 12093677"/>
              <a:gd name="connsiteY7868" fmla="*/ 2810826 h 6774426"/>
              <a:gd name="connsiteX7869" fmla="*/ 2334389 w 12093677"/>
              <a:gd name="connsiteY7869" fmla="*/ 2776007 h 6774426"/>
              <a:gd name="connsiteX7870" fmla="*/ 2419282 w 12093677"/>
              <a:gd name="connsiteY7870" fmla="*/ 2776007 h 6774426"/>
              <a:gd name="connsiteX7871" fmla="*/ 2384463 w 12093677"/>
              <a:gd name="connsiteY7871" fmla="*/ 2810826 h 6774426"/>
              <a:gd name="connsiteX7872" fmla="*/ 2419282 w 12093677"/>
              <a:gd name="connsiteY7872" fmla="*/ 2845645 h 6774426"/>
              <a:gd name="connsiteX7873" fmla="*/ 2454100 w 12093677"/>
              <a:gd name="connsiteY7873" fmla="*/ 2810826 h 6774426"/>
              <a:gd name="connsiteX7874" fmla="*/ 2419282 w 12093677"/>
              <a:gd name="connsiteY7874" fmla="*/ 2776007 h 6774426"/>
              <a:gd name="connsiteX7875" fmla="*/ 2504174 w 12093677"/>
              <a:gd name="connsiteY7875" fmla="*/ 2776007 h 6774426"/>
              <a:gd name="connsiteX7876" fmla="*/ 2469355 w 12093677"/>
              <a:gd name="connsiteY7876" fmla="*/ 2810826 h 6774426"/>
              <a:gd name="connsiteX7877" fmla="*/ 2504174 w 12093677"/>
              <a:gd name="connsiteY7877" fmla="*/ 2845645 h 6774426"/>
              <a:gd name="connsiteX7878" fmla="*/ 2538993 w 12093677"/>
              <a:gd name="connsiteY7878" fmla="*/ 2810826 h 6774426"/>
              <a:gd name="connsiteX7879" fmla="*/ 2504174 w 12093677"/>
              <a:gd name="connsiteY7879" fmla="*/ 2776007 h 6774426"/>
              <a:gd name="connsiteX7880" fmla="*/ 2589067 w 12093677"/>
              <a:gd name="connsiteY7880" fmla="*/ 2776007 h 6774426"/>
              <a:gd name="connsiteX7881" fmla="*/ 2554248 w 12093677"/>
              <a:gd name="connsiteY7881" fmla="*/ 2810826 h 6774426"/>
              <a:gd name="connsiteX7882" fmla="*/ 2589067 w 12093677"/>
              <a:gd name="connsiteY7882" fmla="*/ 2845645 h 6774426"/>
              <a:gd name="connsiteX7883" fmla="*/ 2623886 w 12093677"/>
              <a:gd name="connsiteY7883" fmla="*/ 2810826 h 6774426"/>
              <a:gd name="connsiteX7884" fmla="*/ 2589067 w 12093677"/>
              <a:gd name="connsiteY7884" fmla="*/ 2776007 h 6774426"/>
              <a:gd name="connsiteX7885" fmla="*/ 2673959 w 12093677"/>
              <a:gd name="connsiteY7885" fmla="*/ 2776007 h 6774426"/>
              <a:gd name="connsiteX7886" fmla="*/ 2639140 w 12093677"/>
              <a:gd name="connsiteY7886" fmla="*/ 2810826 h 6774426"/>
              <a:gd name="connsiteX7887" fmla="*/ 2673959 w 12093677"/>
              <a:gd name="connsiteY7887" fmla="*/ 2845645 h 6774426"/>
              <a:gd name="connsiteX7888" fmla="*/ 2708778 w 12093677"/>
              <a:gd name="connsiteY7888" fmla="*/ 2810826 h 6774426"/>
              <a:gd name="connsiteX7889" fmla="*/ 2673959 w 12093677"/>
              <a:gd name="connsiteY7889" fmla="*/ 2776007 h 6774426"/>
              <a:gd name="connsiteX7890" fmla="*/ 2758852 w 12093677"/>
              <a:gd name="connsiteY7890" fmla="*/ 2776007 h 6774426"/>
              <a:gd name="connsiteX7891" fmla="*/ 2724033 w 12093677"/>
              <a:gd name="connsiteY7891" fmla="*/ 2810826 h 6774426"/>
              <a:gd name="connsiteX7892" fmla="*/ 2758852 w 12093677"/>
              <a:gd name="connsiteY7892" fmla="*/ 2845645 h 6774426"/>
              <a:gd name="connsiteX7893" fmla="*/ 2793670 w 12093677"/>
              <a:gd name="connsiteY7893" fmla="*/ 2810826 h 6774426"/>
              <a:gd name="connsiteX7894" fmla="*/ 2758852 w 12093677"/>
              <a:gd name="connsiteY7894" fmla="*/ 2776007 h 6774426"/>
              <a:gd name="connsiteX7895" fmla="*/ 2843744 w 12093677"/>
              <a:gd name="connsiteY7895" fmla="*/ 2776007 h 6774426"/>
              <a:gd name="connsiteX7896" fmla="*/ 2808925 w 12093677"/>
              <a:gd name="connsiteY7896" fmla="*/ 2810826 h 6774426"/>
              <a:gd name="connsiteX7897" fmla="*/ 2843744 w 12093677"/>
              <a:gd name="connsiteY7897" fmla="*/ 2845645 h 6774426"/>
              <a:gd name="connsiteX7898" fmla="*/ 2878563 w 12093677"/>
              <a:gd name="connsiteY7898" fmla="*/ 2810826 h 6774426"/>
              <a:gd name="connsiteX7899" fmla="*/ 2843744 w 12093677"/>
              <a:gd name="connsiteY7899" fmla="*/ 2776007 h 6774426"/>
              <a:gd name="connsiteX7900" fmla="*/ 2928636 w 12093677"/>
              <a:gd name="connsiteY7900" fmla="*/ 2776007 h 6774426"/>
              <a:gd name="connsiteX7901" fmla="*/ 2893817 w 12093677"/>
              <a:gd name="connsiteY7901" fmla="*/ 2810826 h 6774426"/>
              <a:gd name="connsiteX7902" fmla="*/ 2928636 w 12093677"/>
              <a:gd name="connsiteY7902" fmla="*/ 2845645 h 6774426"/>
              <a:gd name="connsiteX7903" fmla="*/ 2963455 w 12093677"/>
              <a:gd name="connsiteY7903" fmla="*/ 2810826 h 6774426"/>
              <a:gd name="connsiteX7904" fmla="*/ 2928636 w 12093677"/>
              <a:gd name="connsiteY7904" fmla="*/ 2776007 h 6774426"/>
              <a:gd name="connsiteX7905" fmla="*/ 3013529 w 12093677"/>
              <a:gd name="connsiteY7905" fmla="*/ 2776007 h 6774426"/>
              <a:gd name="connsiteX7906" fmla="*/ 2978710 w 12093677"/>
              <a:gd name="connsiteY7906" fmla="*/ 2810826 h 6774426"/>
              <a:gd name="connsiteX7907" fmla="*/ 3013529 w 12093677"/>
              <a:gd name="connsiteY7907" fmla="*/ 2845645 h 6774426"/>
              <a:gd name="connsiteX7908" fmla="*/ 3048348 w 12093677"/>
              <a:gd name="connsiteY7908" fmla="*/ 2810826 h 6774426"/>
              <a:gd name="connsiteX7909" fmla="*/ 3013529 w 12093677"/>
              <a:gd name="connsiteY7909" fmla="*/ 2776007 h 6774426"/>
              <a:gd name="connsiteX7910" fmla="*/ 3098422 w 12093677"/>
              <a:gd name="connsiteY7910" fmla="*/ 2776007 h 6774426"/>
              <a:gd name="connsiteX7911" fmla="*/ 3063603 w 12093677"/>
              <a:gd name="connsiteY7911" fmla="*/ 2810826 h 6774426"/>
              <a:gd name="connsiteX7912" fmla="*/ 3098422 w 12093677"/>
              <a:gd name="connsiteY7912" fmla="*/ 2845645 h 6774426"/>
              <a:gd name="connsiteX7913" fmla="*/ 3133240 w 12093677"/>
              <a:gd name="connsiteY7913" fmla="*/ 2810826 h 6774426"/>
              <a:gd name="connsiteX7914" fmla="*/ 3098422 w 12093677"/>
              <a:gd name="connsiteY7914" fmla="*/ 2776007 h 6774426"/>
              <a:gd name="connsiteX7915" fmla="*/ 3183314 w 12093677"/>
              <a:gd name="connsiteY7915" fmla="*/ 2776007 h 6774426"/>
              <a:gd name="connsiteX7916" fmla="*/ 3148495 w 12093677"/>
              <a:gd name="connsiteY7916" fmla="*/ 2810826 h 6774426"/>
              <a:gd name="connsiteX7917" fmla="*/ 3183314 w 12093677"/>
              <a:gd name="connsiteY7917" fmla="*/ 2845645 h 6774426"/>
              <a:gd name="connsiteX7918" fmla="*/ 3218133 w 12093677"/>
              <a:gd name="connsiteY7918" fmla="*/ 2810826 h 6774426"/>
              <a:gd name="connsiteX7919" fmla="*/ 3183314 w 12093677"/>
              <a:gd name="connsiteY7919" fmla="*/ 2776007 h 6774426"/>
              <a:gd name="connsiteX7920" fmla="*/ 3268206 w 12093677"/>
              <a:gd name="connsiteY7920" fmla="*/ 2776007 h 6774426"/>
              <a:gd name="connsiteX7921" fmla="*/ 3233387 w 12093677"/>
              <a:gd name="connsiteY7921" fmla="*/ 2810826 h 6774426"/>
              <a:gd name="connsiteX7922" fmla="*/ 3268206 w 12093677"/>
              <a:gd name="connsiteY7922" fmla="*/ 2845645 h 6774426"/>
              <a:gd name="connsiteX7923" fmla="*/ 3303025 w 12093677"/>
              <a:gd name="connsiteY7923" fmla="*/ 2810826 h 6774426"/>
              <a:gd name="connsiteX7924" fmla="*/ 3268206 w 12093677"/>
              <a:gd name="connsiteY7924" fmla="*/ 2776007 h 6774426"/>
              <a:gd name="connsiteX7925" fmla="*/ 3437992 w 12093677"/>
              <a:gd name="connsiteY7925" fmla="*/ 2776007 h 6774426"/>
              <a:gd name="connsiteX7926" fmla="*/ 3403173 w 12093677"/>
              <a:gd name="connsiteY7926" fmla="*/ 2810826 h 6774426"/>
              <a:gd name="connsiteX7927" fmla="*/ 3437992 w 12093677"/>
              <a:gd name="connsiteY7927" fmla="*/ 2845645 h 6774426"/>
              <a:gd name="connsiteX7928" fmla="*/ 3472810 w 12093677"/>
              <a:gd name="connsiteY7928" fmla="*/ 2810826 h 6774426"/>
              <a:gd name="connsiteX7929" fmla="*/ 3437992 w 12093677"/>
              <a:gd name="connsiteY7929" fmla="*/ 2776007 h 6774426"/>
              <a:gd name="connsiteX7930" fmla="*/ 3522884 w 12093677"/>
              <a:gd name="connsiteY7930" fmla="*/ 2776007 h 6774426"/>
              <a:gd name="connsiteX7931" fmla="*/ 3488065 w 12093677"/>
              <a:gd name="connsiteY7931" fmla="*/ 2810826 h 6774426"/>
              <a:gd name="connsiteX7932" fmla="*/ 3522884 w 12093677"/>
              <a:gd name="connsiteY7932" fmla="*/ 2845645 h 6774426"/>
              <a:gd name="connsiteX7933" fmla="*/ 3557703 w 12093677"/>
              <a:gd name="connsiteY7933" fmla="*/ 2810826 h 6774426"/>
              <a:gd name="connsiteX7934" fmla="*/ 3522884 w 12093677"/>
              <a:gd name="connsiteY7934" fmla="*/ 2776007 h 6774426"/>
              <a:gd name="connsiteX7935" fmla="*/ 3607776 w 12093677"/>
              <a:gd name="connsiteY7935" fmla="*/ 2776007 h 6774426"/>
              <a:gd name="connsiteX7936" fmla="*/ 3572957 w 12093677"/>
              <a:gd name="connsiteY7936" fmla="*/ 2810826 h 6774426"/>
              <a:gd name="connsiteX7937" fmla="*/ 3607776 w 12093677"/>
              <a:gd name="connsiteY7937" fmla="*/ 2845645 h 6774426"/>
              <a:gd name="connsiteX7938" fmla="*/ 3642595 w 12093677"/>
              <a:gd name="connsiteY7938" fmla="*/ 2810826 h 6774426"/>
              <a:gd name="connsiteX7939" fmla="*/ 3607776 w 12093677"/>
              <a:gd name="connsiteY7939" fmla="*/ 2776007 h 6774426"/>
              <a:gd name="connsiteX7940" fmla="*/ 5645202 w 12093677"/>
              <a:gd name="connsiteY7940" fmla="*/ 2776007 h 6774426"/>
              <a:gd name="connsiteX7941" fmla="*/ 5610383 w 12093677"/>
              <a:gd name="connsiteY7941" fmla="*/ 2810826 h 6774426"/>
              <a:gd name="connsiteX7942" fmla="*/ 5645202 w 12093677"/>
              <a:gd name="connsiteY7942" fmla="*/ 2845645 h 6774426"/>
              <a:gd name="connsiteX7943" fmla="*/ 5680021 w 12093677"/>
              <a:gd name="connsiteY7943" fmla="*/ 2810826 h 6774426"/>
              <a:gd name="connsiteX7944" fmla="*/ 5645202 w 12093677"/>
              <a:gd name="connsiteY7944" fmla="*/ 2776007 h 6774426"/>
              <a:gd name="connsiteX7945" fmla="*/ 5730095 w 12093677"/>
              <a:gd name="connsiteY7945" fmla="*/ 2776007 h 6774426"/>
              <a:gd name="connsiteX7946" fmla="*/ 5695277 w 12093677"/>
              <a:gd name="connsiteY7946" fmla="*/ 2810826 h 6774426"/>
              <a:gd name="connsiteX7947" fmla="*/ 5730095 w 12093677"/>
              <a:gd name="connsiteY7947" fmla="*/ 2845645 h 6774426"/>
              <a:gd name="connsiteX7948" fmla="*/ 5764914 w 12093677"/>
              <a:gd name="connsiteY7948" fmla="*/ 2810826 h 6774426"/>
              <a:gd name="connsiteX7949" fmla="*/ 5730095 w 12093677"/>
              <a:gd name="connsiteY7949" fmla="*/ 2776007 h 6774426"/>
              <a:gd name="connsiteX7950" fmla="*/ 5814988 w 12093677"/>
              <a:gd name="connsiteY7950" fmla="*/ 2776007 h 6774426"/>
              <a:gd name="connsiteX7951" fmla="*/ 5780169 w 12093677"/>
              <a:gd name="connsiteY7951" fmla="*/ 2810826 h 6774426"/>
              <a:gd name="connsiteX7952" fmla="*/ 5814988 w 12093677"/>
              <a:gd name="connsiteY7952" fmla="*/ 2845645 h 6774426"/>
              <a:gd name="connsiteX7953" fmla="*/ 5849806 w 12093677"/>
              <a:gd name="connsiteY7953" fmla="*/ 2810826 h 6774426"/>
              <a:gd name="connsiteX7954" fmla="*/ 5814988 w 12093677"/>
              <a:gd name="connsiteY7954" fmla="*/ 2776007 h 6774426"/>
              <a:gd name="connsiteX7955" fmla="*/ 5984772 w 12093677"/>
              <a:gd name="connsiteY7955" fmla="*/ 2776007 h 6774426"/>
              <a:gd name="connsiteX7956" fmla="*/ 5949953 w 12093677"/>
              <a:gd name="connsiteY7956" fmla="*/ 2810826 h 6774426"/>
              <a:gd name="connsiteX7957" fmla="*/ 5984772 w 12093677"/>
              <a:gd name="connsiteY7957" fmla="*/ 2845645 h 6774426"/>
              <a:gd name="connsiteX7958" fmla="*/ 6019591 w 12093677"/>
              <a:gd name="connsiteY7958" fmla="*/ 2810826 h 6774426"/>
              <a:gd name="connsiteX7959" fmla="*/ 5984772 w 12093677"/>
              <a:gd name="connsiteY7959" fmla="*/ 2776007 h 6774426"/>
              <a:gd name="connsiteX7960" fmla="*/ 6154557 w 12093677"/>
              <a:gd name="connsiteY7960" fmla="*/ 2776007 h 6774426"/>
              <a:gd name="connsiteX7961" fmla="*/ 6119732 w 12093677"/>
              <a:gd name="connsiteY7961" fmla="*/ 2810826 h 6774426"/>
              <a:gd name="connsiteX7962" fmla="*/ 6154557 w 12093677"/>
              <a:gd name="connsiteY7962" fmla="*/ 2845645 h 6774426"/>
              <a:gd name="connsiteX7963" fmla="*/ 6189369 w 12093677"/>
              <a:gd name="connsiteY7963" fmla="*/ 2810826 h 6774426"/>
              <a:gd name="connsiteX7964" fmla="*/ 6154557 w 12093677"/>
              <a:gd name="connsiteY7964" fmla="*/ 2776007 h 6774426"/>
              <a:gd name="connsiteX7965" fmla="*/ 6409235 w 12093677"/>
              <a:gd name="connsiteY7965" fmla="*/ 2776007 h 6774426"/>
              <a:gd name="connsiteX7966" fmla="*/ 6374409 w 12093677"/>
              <a:gd name="connsiteY7966" fmla="*/ 2810826 h 6774426"/>
              <a:gd name="connsiteX7967" fmla="*/ 6409235 w 12093677"/>
              <a:gd name="connsiteY7967" fmla="*/ 2845645 h 6774426"/>
              <a:gd name="connsiteX7968" fmla="*/ 6444047 w 12093677"/>
              <a:gd name="connsiteY7968" fmla="*/ 2810826 h 6774426"/>
              <a:gd name="connsiteX7969" fmla="*/ 6409235 w 12093677"/>
              <a:gd name="connsiteY7969" fmla="*/ 2776007 h 6774426"/>
              <a:gd name="connsiteX7970" fmla="*/ 6494127 w 12093677"/>
              <a:gd name="connsiteY7970" fmla="*/ 2776007 h 6774426"/>
              <a:gd name="connsiteX7971" fmla="*/ 6459302 w 12093677"/>
              <a:gd name="connsiteY7971" fmla="*/ 2810826 h 6774426"/>
              <a:gd name="connsiteX7972" fmla="*/ 6494127 w 12093677"/>
              <a:gd name="connsiteY7972" fmla="*/ 2845645 h 6774426"/>
              <a:gd name="connsiteX7973" fmla="*/ 6528939 w 12093677"/>
              <a:gd name="connsiteY7973" fmla="*/ 2810826 h 6774426"/>
              <a:gd name="connsiteX7974" fmla="*/ 6494127 w 12093677"/>
              <a:gd name="connsiteY7974" fmla="*/ 2776007 h 6774426"/>
              <a:gd name="connsiteX7975" fmla="*/ 6579020 w 12093677"/>
              <a:gd name="connsiteY7975" fmla="*/ 2776007 h 6774426"/>
              <a:gd name="connsiteX7976" fmla="*/ 6544195 w 12093677"/>
              <a:gd name="connsiteY7976" fmla="*/ 2810826 h 6774426"/>
              <a:gd name="connsiteX7977" fmla="*/ 6579020 w 12093677"/>
              <a:gd name="connsiteY7977" fmla="*/ 2845645 h 6774426"/>
              <a:gd name="connsiteX7978" fmla="*/ 6613833 w 12093677"/>
              <a:gd name="connsiteY7978" fmla="*/ 2810826 h 6774426"/>
              <a:gd name="connsiteX7979" fmla="*/ 6579020 w 12093677"/>
              <a:gd name="connsiteY7979" fmla="*/ 2776007 h 6774426"/>
              <a:gd name="connsiteX7980" fmla="*/ 7088401 w 12093677"/>
              <a:gd name="connsiteY7980" fmla="*/ 2776007 h 6774426"/>
              <a:gd name="connsiteX7981" fmla="*/ 7053576 w 12093677"/>
              <a:gd name="connsiteY7981" fmla="*/ 2810826 h 6774426"/>
              <a:gd name="connsiteX7982" fmla="*/ 7088401 w 12093677"/>
              <a:gd name="connsiteY7982" fmla="*/ 2845645 h 6774426"/>
              <a:gd name="connsiteX7983" fmla="*/ 7123213 w 12093677"/>
              <a:gd name="connsiteY7983" fmla="*/ 2810826 h 6774426"/>
              <a:gd name="connsiteX7984" fmla="*/ 7088401 w 12093677"/>
              <a:gd name="connsiteY7984" fmla="*/ 2776007 h 6774426"/>
              <a:gd name="connsiteX7985" fmla="*/ 7173293 w 12093677"/>
              <a:gd name="connsiteY7985" fmla="*/ 2776007 h 6774426"/>
              <a:gd name="connsiteX7986" fmla="*/ 7138468 w 12093677"/>
              <a:gd name="connsiteY7986" fmla="*/ 2810826 h 6774426"/>
              <a:gd name="connsiteX7987" fmla="*/ 7173293 w 12093677"/>
              <a:gd name="connsiteY7987" fmla="*/ 2845645 h 6774426"/>
              <a:gd name="connsiteX7988" fmla="*/ 7208105 w 12093677"/>
              <a:gd name="connsiteY7988" fmla="*/ 2810826 h 6774426"/>
              <a:gd name="connsiteX7989" fmla="*/ 7173293 w 12093677"/>
              <a:gd name="connsiteY7989" fmla="*/ 2776007 h 6774426"/>
              <a:gd name="connsiteX7990" fmla="*/ 7427971 w 12093677"/>
              <a:gd name="connsiteY7990" fmla="*/ 2776007 h 6774426"/>
              <a:gd name="connsiteX7991" fmla="*/ 7393146 w 12093677"/>
              <a:gd name="connsiteY7991" fmla="*/ 2810826 h 6774426"/>
              <a:gd name="connsiteX7992" fmla="*/ 7427971 w 12093677"/>
              <a:gd name="connsiteY7992" fmla="*/ 2845645 h 6774426"/>
              <a:gd name="connsiteX7993" fmla="*/ 7462783 w 12093677"/>
              <a:gd name="connsiteY7993" fmla="*/ 2810826 h 6774426"/>
              <a:gd name="connsiteX7994" fmla="*/ 7427971 w 12093677"/>
              <a:gd name="connsiteY7994" fmla="*/ 2776007 h 6774426"/>
              <a:gd name="connsiteX7995" fmla="*/ 7512863 w 12093677"/>
              <a:gd name="connsiteY7995" fmla="*/ 2776007 h 6774426"/>
              <a:gd name="connsiteX7996" fmla="*/ 7478038 w 12093677"/>
              <a:gd name="connsiteY7996" fmla="*/ 2810826 h 6774426"/>
              <a:gd name="connsiteX7997" fmla="*/ 7512863 w 12093677"/>
              <a:gd name="connsiteY7997" fmla="*/ 2845645 h 6774426"/>
              <a:gd name="connsiteX7998" fmla="*/ 7547675 w 12093677"/>
              <a:gd name="connsiteY7998" fmla="*/ 2810826 h 6774426"/>
              <a:gd name="connsiteX7999" fmla="*/ 7512863 w 12093677"/>
              <a:gd name="connsiteY7999" fmla="*/ 2776007 h 6774426"/>
              <a:gd name="connsiteX8000" fmla="*/ 7597755 w 12093677"/>
              <a:gd name="connsiteY8000" fmla="*/ 2776007 h 6774426"/>
              <a:gd name="connsiteX8001" fmla="*/ 7562930 w 12093677"/>
              <a:gd name="connsiteY8001" fmla="*/ 2810826 h 6774426"/>
              <a:gd name="connsiteX8002" fmla="*/ 7597755 w 12093677"/>
              <a:gd name="connsiteY8002" fmla="*/ 2845645 h 6774426"/>
              <a:gd name="connsiteX8003" fmla="*/ 7632568 w 12093677"/>
              <a:gd name="connsiteY8003" fmla="*/ 2810826 h 6774426"/>
              <a:gd name="connsiteX8004" fmla="*/ 7597755 w 12093677"/>
              <a:gd name="connsiteY8004" fmla="*/ 2776007 h 6774426"/>
              <a:gd name="connsiteX8005" fmla="*/ 7682649 w 12093677"/>
              <a:gd name="connsiteY8005" fmla="*/ 2776007 h 6774426"/>
              <a:gd name="connsiteX8006" fmla="*/ 7647823 w 12093677"/>
              <a:gd name="connsiteY8006" fmla="*/ 2810826 h 6774426"/>
              <a:gd name="connsiteX8007" fmla="*/ 7682649 w 12093677"/>
              <a:gd name="connsiteY8007" fmla="*/ 2845645 h 6774426"/>
              <a:gd name="connsiteX8008" fmla="*/ 7717461 w 12093677"/>
              <a:gd name="connsiteY8008" fmla="*/ 2810826 h 6774426"/>
              <a:gd name="connsiteX8009" fmla="*/ 7682649 w 12093677"/>
              <a:gd name="connsiteY8009" fmla="*/ 2776007 h 6774426"/>
              <a:gd name="connsiteX8010" fmla="*/ 7767541 w 12093677"/>
              <a:gd name="connsiteY8010" fmla="*/ 2776007 h 6774426"/>
              <a:gd name="connsiteX8011" fmla="*/ 7732716 w 12093677"/>
              <a:gd name="connsiteY8011" fmla="*/ 2810826 h 6774426"/>
              <a:gd name="connsiteX8012" fmla="*/ 7767541 w 12093677"/>
              <a:gd name="connsiteY8012" fmla="*/ 2845645 h 6774426"/>
              <a:gd name="connsiteX8013" fmla="*/ 7802353 w 12093677"/>
              <a:gd name="connsiteY8013" fmla="*/ 2810826 h 6774426"/>
              <a:gd name="connsiteX8014" fmla="*/ 7767541 w 12093677"/>
              <a:gd name="connsiteY8014" fmla="*/ 2776007 h 6774426"/>
              <a:gd name="connsiteX8015" fmla="*/ 7852433 w 12093677"/>
              <a:gd name="connsiteY8015" fmla="*/ 2776007 h 6774426"/>
              <a:gd name="connsiteX8016" fmla="*/ 7817608 w 12093677"/>
              <a:gd name="connsiteY8016" fmla="*/ 2810826 h 6774426"/>
              <a:gd name="connsiteX8017" fmla="*/ 7852433 w 12093677"/>
              <a:gd name="connsiteY8017" fmla="*/ 2845645 h 6774426"/>
              <a:gd name="connsiteX8018" fmla="*/ 7887245 w 12093677"/>
              <a:gd name="connsiteY8018" fmla="*/ 2810826 h 6774426"/>
              <a:gd name="connsiteX8019" fmla="*/ 7852433 w 12093677"/>
              <a:gd name="connsiteY8019" fmla="*/ 2776007 h 6774426"/>
              <a:gd name="connsiteX8020" fmla="*/ 7937325 w 12093677"/>
              <a:gd name="connsiteY8020" fmla="*/ 2776007 h 6774426"/>
              <a:gd name="connsiteX8021" fmla="*/ 7902500 w 12093677"/>
              <a:gd name="connsiteY8021" fmla="*/ 2810826 h 6774426"/>
              <a:gd name="connsiteX8022" fmla="*/ 7937325 w 12093677"/>
              <a:gd name="connsiteY8022" fmla="*/ 2845645 h 6774426"/>
              <a:gd name="connsiteX8023" fmla="*/ 7972138 w 12093677"/>
              <a:gd name="connsiteY8023" fmla="*/ 2810826 h 6774426"/>
              <a:gd name="connsiteX8024" fmla="*/ 7937325 w 12093677"/>
              <a:gd name="connsiteY8024" fmla="*/ 2776007 h 6774426"/>
              <a:gd name="connsiteX8025" fmla="*/ 8022219 w 12093677"/>
              <a:gd name="connsiteY8025" fmla="*/ 2776007 h 6774426"/>
              <a:gd name="connsiteX8026" fmla="*/ 7987393 w 12093677"/>
              <a:gd name="connsiteY8026" fmla="*/ 2810826 h 6774426"/>
              <a:gd name="connsiteX8027" fmla="*/ 8022219 w 12093677"/>
              <a:gd name="connsiteY8027" fmla="*/ 2845645 h 6774426"/>
              <a:gd name="connsiteX8028" fmla="*/ 8057031 w 12093677"/>
              <a:gd name="connsiteY8028" fmla="*/ 2810826 h 6774426"/>
              <a:gd name="connsiteX8029" fmla="*/ 8022219 w 12093677"/>
              <a:gd name="connsiteY8029" fmla="*/ 2776007 h 6774426"/>
              <a:gd name="connsiteX8030" fmla="*/ 8107111 w 12093677"/>
              <a:gd name="connsiteY8030" fmla="*/ 2776007 h 6774426"/>
              <a:gd name="connsiteX8031" fmla="*/ 8072286 w 12093677"/>
              <a:gd name="connsiteY8031" fmla="*/ 2810826 h 6774426"/>
              <a:gd name="connsiteX8032" fmla="*/ 8107111 w 12093677"/>
              <a:gd name="connsiteY8032" fmla="*/ 2845645 h 6774426"/>
              <a:gd name="connsiteX8033" fmla="*/ 8141923 w 12093677"/>
              <a:gd name="connsiteY8033" fmla="*/ 2810826 h 6774426"/>
              <a:gd name="connsiteX8034" fmla="*/ 8107111 w 12093677"/>
              <a:gd name="connsiteY8034" fmla="*/ 2776007 h 6774426"/>
              <a:gd name="connsiteX8035" fmla="*/ 8192003 w 12093677"/>
              <a:gd name="connsiteY8035" fmla="*/ 2776007 h 6774426"/>
              <a:gd name="connsiteX8036" fmla="*/ 8157178 w 12093677"/>
              <a:gd name="connsiteY8036" fmla="*/ 2810826 h 6774426"/>
              <a:gd name="connsiteX8037" fmla="*/ 8192003 w 12093677"/>
              <a:gd name="connsiteY8037" fmla="*/ 2845645 h 6774426"/>
              <a:gd name="connsiteX8038" fmla="*/ 8226815 w 12093677"/>
              <a:gd name="connsiteY8038" fmla="*/ 2810826 h 6774426"/>
              <a:gd name="connsiteX8039" fmla="*/ 8192003 w 12093677"/>
              <a:gd name="connsiteY8039" fmla="*/ 2776007 h 6774426"/>
              <a:gd name="connsiteX8040" fmla="*/ 8276895 w 12093677"/>
              <a:gd name="connsiteY8040" fmla="*/ 2776007 h 6774426"/>
              <a:gd name="connsiteX8041" fmla="*/ 8242070 w 12093677"/>
              <a:gd name="connsiteY8041" fmla="*/ 2810826 h 6774426"/>
              <a:gd name="connsiteX8042" fmla="*/ 8276895 w 12093677"/>
              <a:gd name="connsiteY8042" fmla="*/ 2845645 h 6774426"/>
              <a:gd name="connsiteX8043" fmla="*/ 8311708 w 12093677"/>
              <a:gd name="connsiteY8043" fmla="*/ 2810826 h 6774426"/>
              <a:gd name="connsiteX8044" fmla="*/ 8276895 w 12093677"/>
              <a:gd name="connsiteY8044" fmla="*/ 2776007 h 6774426"/>
              <a:gd name="connsiteX8045" fmla="*/ 8361789 w 12093677"/>
              <a:gd name="connsiteY8045" fmla="*/ 2776007 h 6774426"/>
              <a:gd name="connsiteX8046" fmla="*/ 8326963 w 12093677"/>
              <a:gd name="connsiteY8046" fmla="*/ 2810826 h 6774426"/>
              <a:gd name="connsiteX8047" fmla="*/ 8361789 w 12093677"/>
              <a:gd name="connsiteY8047" fmla="*/ 2845645 h 6774426"/>
              <a:gd name="connsiteX8048" fmla="*/ 8396601 w 12093677"/>
              <a:gd name="connsiteY8048" fmla="*/ 2810826 h 6774426"/>
              <a:gd name="connsiteX8049" fmla="*/ 8361789 w 12093677"/>
              <a:gd name="connsiteY8049" fmla="*/ 2776007 h 6774426"/>
              <a:gd name="connsiteX8050" fmla="*/ 8446681 w 12093677"/>
              <a:gd name="connsiteY8050" fmla="*/ 2776007 h 6774426"/>
              <a:gd name="connsiteX8051" fmla="*/ 8411856 w 12093677"/>
              <a:gd name="connsiteY8051" fmla="*/ 2810826 h 6774426"/>
              <a:gd name="connsiteX8052" fmla="*/ 8446681 w 12093677"/>
              <a:gd name="connsiteY8052" fmla="*/ 2845645 h 6774426"/>
              <a:gd name="connsiteX8053" fmla="*/ 8481493 w 12093677"/>
              <a:gd name="connsiteY8053" fmla="*/ 2810826 h 6774426"/>
              <a:gd name="connsiteX8054" fmla="*/ 8446681 w 12093677"/>
              <a:gd name="connsiteY8054" fmla="*/ 2776007 h 6774426"/>
              <a:gd name="connsiteX8055" fmla="*/ 8531573 w 12093677"/>
              <a:gd name="connsiteY8055" fmla="*/ 2776007 h 6774426"/>
              <a:gd name="connsiteX8056" fmla="*/ 8496748 w 12093677"/>
              <a:gd name="connsiteY8056" fmla="*/ 2810826 h 6774426"/>
              <a:gd name="connsiteX8057" fmla="*/ 8531573 w 12093677"/>
              <a:gd name="connsiteY8057" fmla="*/ 2845645 h 6774426"/>
              <a:gd name="connsiteX8058" fmla="*/ 8566385 w 12093677"/>
              <a:gd name="connsiteY8058" fmla="*/ 2810826 h 6774426"/>
              <a:gd name="connsiteX8059" fmla="*/ 8531573 w 12093677"/>
              <a:gd name="connsiteY8059" fmla="*/ 2776007 h 6774426"/>
              <a:gd name="connsiteX8060" fmla="*/ 8616465 w 12093677"/>
              <a:gd name="connsiteY8060" fmla="*/ 2776007 h 6774426"/>
              <a:gd name="connsiteX8061" fmla="*/ 8581640 w 12093677"/>
              <a:gd name="connsiteY8061" fmla="*/ 2810826 h 6774426"/>
              <a:gd name="connsiteX8062" fmla="*/ 8616465 w 12093677"/>
              <a:gd name="connsiteY8062" fmla="*/ 2845645 h 6774426"/>
              <a:gd name="connsiteX8063" fmla="*/ 8651278 w 12093677"/>
              <a:gd name="connsiteY8063" fmla="*/ 2810826 h 6774426"/>
              <a:gd name="connsiteX8064" fmla="*/ 8616465 w 12093677"/>
              <a:gd name="connsiteY8064" fmla="*/ 2776007 h 6774426"/>
              <a:gd name="connsiteX8065" fmla="*/ 8701358 w 12093677"/>
              <a:gd name="connsiteY8065" fmla="*/ 2776007 h 6774426"/>
              <a:gd name="connsiteX8066" fmla="*/ 8666532 w 12093677"/>
              <a:gd name="connsiteY8066" fmla="*/ 2810826 h 6774426"/>
              <a:gd name="connsiteX8067" fmla="*/ 8701358 w 12093677"/>
              <a:gd name="connsiteY8067" fmla="*/ 2845645 h 6774426"/>
              <a:gd name="connsiteX8068" fmla="*/ 8736170 w 12093677"/>
              <a:gd name="connsiteY8068" fmla="*/ 2810826 h 6774426"/>
              <a:gd name="connsiteX8069" fmla="*/ 8701358 w 12093677"/>
              <a:gd name="connsiteY8069" fmla="*/ 2776007 h 6774426"/>
              <a:gd name="connsiteX8070" fmla="*/ 8786251 w 12093677"/>
              <a:gd name="connsiteY8070" fmla="*/ 2776007 h 6774426"/>
              <a:gd name="connsiteX8071" fmla="*/ 8751426 w 12093677"/>
              <a:gd name="connsiteY8071" fmla="*/ 2810826 h 6774426"/>
              <a:gd name="connsiteX8072" fmla="*/ 8786251 w 12093677"/>
              <a:gd name="connsiteY8072" fmla="*/ 2845645 h 6774426"/>
              <a:gd name="connsiteX8073" fmla="*/ 8821063 w 12093677"/>
              <a:gd name="connsiteY8073" fmla="*/ 2810826 h 6774426"/>
              <a:gd name="connsiteX8074" fmla="*/ 8786251 w 12093677"/>
              <a:gd name="connsiteY8074" fmla="*/ 2776007 h 6774426"/>
              <a:gd name="connsiteX8075" fmla="*/ 8871143 w 12093677"/>
              <a:gd name="connsiteY8075" fmla="*/ 2776007 h 6774426"/>
              <a:gd name="connsiteX8076" fmla="*/ 8836318 w 12093677"/>
              <a:gd name="connsiteY8076" fmla="*/ 2810826 h 6774426"/>
              <a:gd name="connsiteX8077" fmla="*/ 8871143 w 12093677"/>
              <a:gd name="connsiteY8077" fmla="*/ 2845645 h 6774426"/>
              <a:gd name="connsiteX8078" fmla="*/ 8905955 w 12093677"/>
              <a:gd name="connsiteY8078" fmla="*/ 2810826 h 6774426"/>
              <a:gd name="connsiteX8079" fmla="*/ 8871143 w 12093677"/>
              <a:gd name="connsiteY8079" fmla="*/ 2776007 h 6774426"/>
              <a:gd name="connsiteX8080" fmla="*/ 8956035 w 12093677"/>
              <a:gd name="connsiteY8080" fmla="*/ 2776007 h 6774426"/>
              <a:gd name="connsiteX8081" fmla="*/ 8921210 w 12093677"/>
              <a:gd name="connsiteY8081" fmla="*/ 2810826 h 6774426"/>
              <a:gd name="connsiteX8082" fmla="*/ 8956035 w 12093677"/>
              <a:gd name="connsiteY8082" fmla="*/ 2845645 h 6774426"/>
              <a:gd name="connsiteX8083" fmla="*/ 8990848 w 12093677"/>
              <a:gd name="connsiteY8083" fmla="*/ 2810826 h 6774426"/>
              <a:gd name="connsiteX8084" fmla="*/ 8956035 w 12093677"/>
              <a:gd name="connsiteY8084" fmla="*/ 2776007 h 6774426"/>
              <a:gd name="connsiteX8085" fmla="*/ 9040928 w 12093677"/>
              <a:gd name="connsiteY8085" fmla="*/ 2776007 h 6774426"/>
              <a:gd name="connsiteX8086" fmla="*/ 9006102 w 12093677"/>
              <a:gd name="connsiteY8086" fmla="*/ 2810826 h 6774426"/>
              <a:gd name="connsiteX8087" fmla="*/ 9040928 w 12093677"/>
              <a:gd name="connsiteY8087" fmla="*/ 2845645 h 6774426"/>
              <a:gd name="connsiteX8088" fmla="*/ 9075740 w 12093677"/>
              <a:gd name="connsiteY8088" fmla="*/ 2810826 h 6774426"/>
              <a:gd name="connsiteX8089" fmla="*/ 9040928 w 12093677"/>
              <a:gd name="connsiteY8089" fmla="*/ 2776007 h 6774426"/>
              <a:gd name="connsiteX8090" fmla="*/ 9125821 w 12093677"/>
              <a:gd name="connsiteY8090" fmla="*/ 2776007 h 6774426"/>
              <a:gd name="connsiteX8091" fmla="*/ 9090996 w 12093677"/>
              <a:gd name="connsiteY8091" fmla="*/ 2810826 h 6774426"/>
              <a:gd name="connsiteX8092" fmla="*/ 9125821 w 12093677"/>
              <a:gd name="connsiteY8092" fmla="*/ 2845645 h 6774426"/>
              <a:gd name="connsiteX8093" fmla="*/ 9160633 w 12093677"/>
              <a:gd name="connsiteY8093" fmla="*/ 2810826 h 6774426"/>
              <a:gd name="connsiteX8094" fmla="*/ 9125821 w 12093677"/>
              <a:gd name="connsiteY8094" fmla="*/ 2776007 h 6774426"/>
              <a:gd name="connsiteX8095" fmla="*/ 9210713 w 12093677"/>
              <a:gd name="connsiteY8095" fmla="*/ 2776007 h 6774426"/>
              <a:gd name="connsiteX8096" fmla="*/ 9175888 w 12093677"/>
              <a:gd name="connsiteY8096" fmla="*/ 2810826 h 6774426"/>
              <a:gd name="connsiteX8097" fmla="*/ 9210713 w 12093677"/>
              <a:gd name="connsiteY8097" fmla="*/ 2845645 h 6774426"/>
              <a:gd name="connsiteX8098" fmla="*/ 9245525 w 12093677"/>
              <a:gd name="connsiteY8098" fmla="*/ 2810826 h 6774426"/>
              <a:gd name="connsiteX8099" fmla="*/ 9210713 w 12093677"/>
              <a:gd name="connsiteY8099" fmla="*/ 2776007 h 6774426"/>
              <a:gd name="connsiteX8100" fmla="*/ 9295605 w 12093677"/>
              <a:gd name="connsiteY8100" fmla="*/ 2776007 h 6774426"/>
              <a:gd name="connsiteX8101" fmla="*/ 9260780 w 12093677"/>
              <a:gd name="connsiteY8101" fmla="*/ 2810826 h 6774426"/>
              <a:gd name="connsiteX8102" fmla="*/ 9295605 w 12093677"/>
              <a:gd name="connsiteY8102" fmla="*/ 2845645 h 6774426"/>
              <a:gd name="connsiteX8103" fmla="*/ 9330418 w 12093677"/>
              <a:gd name="connsiteY8103" fmla="*/ 2810826 h 6774426"/>
              <a:gd name="connsiteX8104" fmla="*/ 9295605 w 12093677"/>
              <a:gd name="connsiteY8104" fmla="*/ 2776007 h 6774426"/>
              <a:gd name="connsiteX8105" fmla="*/ 9380498 w 12093677"/>
              <a:gd name="connsiteY8105" fmla="*/ 2776007 h 6774426"/>
              <a:gd name="connsiteX8106" fmla="*/ 9345672 w 12093677"/>
              <a:gd name="connsiteY8106" fmla="*/ 2810826 h 6774426"/>
              <a:gd name="connsiteX8107" fmla="*/ 9380498 w 12093677"/>
              <a:gd name="connsiteY8107" fmla="*/ 2845645 h 6774426"/>
              <a:gd name="connsiteX8108" fmla="*/ 9415310 w 12093677"/>
              <a:gd name="connsiteY8108" fmla="*/ 2810826 h 6774426"/>
              <a:gd name="connsiteX8109" fmla="*/ 9380498 w 12093677"/>
              <a:gd name="connsiteY8109" fmla="*/ 2776007 h 6774426"/>
              <a:gd name="connsiteX8110" fmla="*/ 9635175 w 12093677"/>
              <a:gd name="connsiteY8110" fmla="*/ 2776007 h 6774426"/>
              <a:gd name="connsiteX8111" fmla="*/ 9600350 w 12093677"/>
              <a:gd name="connsiteY8111" fmla="*/ 2810826 h 6774426"/>
              <a:gd name="connsiteX8112" fmla="*/ 9635175 w 12093677"/>
              <a:gd name="connsiteY8112" fmla="*/ 2845645 h 6774426"/>
              <a:gd name="connsiteX8113" fmla="*/ 9669988 w 12093677"/>
              <a:gd name="connsiteY8113" fmla="*/ 2810826 h 6774426"/>
              <a:gd name="connsiteX8114" fmla="*/ 9635175 w 12093677"/>
              <a:gd name="connsiteY8114" fmla="*/ 2776007 h 6774426"/>
              <a:gd name="connsiteX8115" fmla="*/ 10059638 w 12093677"/>
              <a:gd name="connsiteY8115" fmla="*/ 2776007 h 6774426"/>
              <a:gd name="connsiteX8116" fmla="*/ 10024812 w 12093677"/>
              <a:gd name="connsiteY8116" fmla="*/ 2810826 h 6774426"/>
              <a:gd name="connsiteX8117" fmla="*/ 10059638 w 12093677"/>
              <a:gd name="connsiteY8117" fmla="*/ 2845645 h 6774426"/>
              <a:gd name="connsiteX8118" fmla="*/ 10094450 w 12093677"/>
              <a:gd name="connsiteY8118" fmla="*/ 2810826 h 6774426"/>
              <a:gd name="connsiteX8119" fmla="*/ 10059638 w 12093677"/>
              <a:gd name="connsiteY8119" fmla="*/ 2776007 h 6774426"/>
              <a:gd name="connsiteX8120" fmla="*/ 2164611 w 12093677"/>
              <a:gd name="connsiteY8120" fmla="*/ 2860867 h 6774426"/>
              <a:gd name="connsiteX8121" fmla="*/ 2129792 w 12093677"/>
              <a:gd name="connsiteY8121" fmla="*/ 2895686 h 6774426"/>
              <a:gd name="connsiteX8122" fmla="*/ 2164611 w 12093677"/>
              <a:gd name="connsiteY8122" fmla="*/ 2930504 h 6774426"/>
              <a:gd name="connsiteX8123" fmla="*/ 2199430 w 12093677"/>
              <a:gd name="connsiteY8123" fmla="*/ 2895686 h 6774426"/>
              <a:gd name="connsiteX8124" fmla="*/ 2164611 w 12093677"/>
              <a:gd name="connsiteY8124" fmla="*/ 2860867 h 6774426"/>
              <a:gd name="connsiteX8125" fmla="*/ 2249497 w 12093677"/>
              <a:gd name="connsiteY8125" fmla="*/ 2860867 h 6774426"/>
              <a:gd name="connsiteX8126" fmla="*/ 2214678 w 12093677"/>
              <a:gd name="connsiteY8126" fmla="*/ 2895686 h 6774426"/>
              <a:gd name="connsiteX8127" fmla="*/ 2249497 w 12093677"/>
              <a:gd name="connsiteY8127" fmla="*/ 2930504 h 6774426"/>
              <a:gd name="connsiteX8128" fmla="*/ 2284316 w 12093677"/>
              <a:gd name="connsiteY8128" fmla="*/ 2895686 h 6774426"/>
              <a:gd name="connsiteX8129" fmla="*/ 2249497 w 12093677"/>
              <a:gd name="connsiteY8129" fmla="*/ 2860867 h 6774426"/>
              <a:gd name="connsiteX8130" fmla="*/ 2334389 w 12093677"/>
              <a:gd name="connsiteY8130" fmla="*/ 2860867 h 6774426"/>
              <a:gd name="connsiteX8131" fmla="*/ 2299570 w 12093677"/>
              <a:gd name="connsiteY8131" fmla="*/ 2895686 h 6774426"/>
              <a:gd name="connsiteX8132" fmla="*/ 2334389 w 12093677"/>
              <a:gd name="connsiteY8132" fmla="*/ 2930504 h 6774426"/>
              <a:gd name="connsiteX8133" fmla="*/ 2369208 w 12093677"/>
              <a:gd name="connsiteY8133" fmla="*/ 2895686 h 6774426"/>
              <a:gd name="connsiteX8134" fmla="*/ 2334389 w 12093677"/>
              <a:gd name="connsiteY8134" fmla="*/ 2860867 h 6774426"/>
              <a:gd name="connsiteX8135" fmla="*/ 2419282 w 12093677"/>
              <a:gd name="connsiteY8135" fmla="*/ 2860867 h 6774426"/>
              <a:gd name="connsiteX8136" fmla="*/ 2384463 w 12093677"/>
              <a:gd name="connsiteY8136" fmla="*/ 2895686 h 6774426"/>
              <a:gd name="connsiteX8137" fmla="*/ 2419282 w 12093677"/>
              <a:gd name="connsiteY8137" fmla="*/ 2930504 h 6774426"/>
              <a:gd name="connsiteX8138" fmla="*/ 2454100 w 12093677"/>
              <a:gd name="connsiteY8138" fmla="*/ 2895686 h 6774426"/>
              <a:gd name="connsiteX8139" fmla="*/ 2419282 w 12093677"/>
              <a:gd name="connsiteY8139" fmla="*/ 2860867 h 6774426"/>
              <a:gd name="connsiteX8140" fmla="*/ 2504174 w 12093677"/>
              <a:gd name="connsiteY8140" fmla="*/ 2860867 h 6774426"/>
              <a:gd name="connsiteX8141" fmla="*/ 2469355 w 12093677"/>
              <a:gd name="connsiteY8141" fmla="*/ 2895686 h 6774426"/>
              <a:gd name="connsiteX8142" fmla="*/ 2504174 w 12093677"/>
              <a:gd name="connsiteY8142" fmla="*/ 2930504 h 6774426"/>
              <a:gd name="connsiteX8143" fmla="*/ 2538993 w 12093677"/>
              <a:gd name="connsiteY8143" fmla="*/ 2895686 h 6774426"/>
              <a:gd name="connsiteX8144" fmla="*/ 2504174 w 12093677"/>
              <a:gd name="connsiteY8144" fmla="*/ 2860867 h 6774426"/>
              <a:gd name="connsiteX8145" fmla="*/ 2589067 w 12093677"/>
              <a:gd name="connsiteY8145" fmla="*/ 2860867 h 6774426"/>
              <a:gd name="connsiteX8146" fmla="*/ 2554248 w 12093677"/>
              <a:gd name="connsiteY8146" fmla="*/ 2895686 h 6774426"/>
              <a:gd name="connsiteX8147" fmla="*/ 2589067 w 12093677"/>
              <a:gd name="connsiteY8147" fmla="*/ 2930504 h 6774426"/>
              <a:gd name="connsiteX8148" fmla="*/ 2623886 w 12093677"/>
              <a:gd name="connsiteY8148" fmla="*/ 2895686 h 6774426"/>
              <a:gd name="connsiteX8149" fmla="*/ 2589067 w 12093677"/>
              <a:gd name="connsiteY8149" fmla="*/ 2860867 h 6774426"/>
              <a:gd name="connsiteX8150" fmla="*/ 2673959 w 12093677"/>
              <a:gd name="connsiteY8150" fmla="*/ 2860867 h 6774426"/>
              <a:gd name="connsiteX8151" fmla="*/ 2639140 w 12093677"/>
              <a:gd name="connsiteY8151" fmla="*/ 2895686 h 6774426"/>
              <a:gd name="connsiteX8152" fmla="*/ 2673959 w 12093677"/>
              <a:gd name="connsiteY8152" fmla="*/ 2930504 h 6774426"/>
              <a:gd name="connsiteX8153" fmla="*/ 2708778 w 12093677"/>
              <a:gd name="connsiteY8153" fmla="*/ 2895686 h 6774426"/>
              <a:gd name="connsiteX8154" fmla="*/ 2673959 w 12093677"/>
              <a:gd name="connsiteY8154" fmla="*/ 2860867 h 6774426"/>
              <a:gd name="connsiteX8155" fmla="*/ 2758852 w 12093677"/>
              <a:gd name="connsiteY8155" fmla="*/ 2860867 h 6774426"/>
              <a:gd name="connsiteX8156" fmla="*/ 2724033 w 12093677"/>
              <a:gd name="connsiteY8156" fmla="*/ 2895686 h 6774426"/>
              <a:gd name="connsiteX8157" fmla="*/ 2758852 w 12093677"/>
              <a:gd name="connsiteY8157" fmla="*/ 2930504 h 6774426"/>
              <a:gd name="connsiteX8158" fmla="*/ 2793670 w 12093677"/>
              <a:gd name="connsiteY8158" fmla="*/ 2895686 h 6774426"/>
              <a:gd name="connsiteX8159" fmla="*/ 2758852 w 12093677"/>
              <a:gd name="connsiteY8159" fmla="*/ 2860867 h 6774426"/>
              <a:gd name="connsiteX8160" fmla="*/ 2843744 w 12093677"/>
              <a:gd name="connsiteY8160" fmla="*/ 2860867 h 6774426"/>
              <a:gd name="connsiteX8161" fmla="*/ 2808925 w 12093677"/>
              <a:gd name="connsiteY8161" fmla="*/ 2895686 h 6774426"/>
              <a:gd name="connsiteX8162" fmla="*/ 2843744 w 12093677"/>
              <a:gd name="connsiteY8162" fmla="*/ 2930504 h 6774426"/>
              <a:gd name="connsiteX8163" fmla="*/ 2878563 w 12093677"/>
              <a:gd name="connsiteY8163" fmla="*/ 2895686 h 6774426"/>
              <a:gd name="connsiteX8164" fmla="*/ 2843744 w 12093677"/>
              <a:gd name="connsiteY8164" fmla="*/ 2860867 h 6774426"/>
              <a:gd name="connsiteX8165" fmla="*/ 2928636 w 12093677"/>
              <a:gd name="connsiteY8165" fmla="*/ 2860867 h 6774426"/>
              <a:gd name="connsiteX8166" fmla="*/ 2893817 w 12093677"/>
              <a:gd name="connsiteY8166" fmla="*/ 2895686 h 6774426"/>
              <a:gd name="connsiteX8167" fmla="*/ 2928636 w 12093677"/>
              <a:gd name="connsiteY8167" fmla="*/ 2930504 h 6774426"/>
              <a:gd name="connsiteX8168" fmla="*/ 2963455 w 12093677"/>
              <a:gd name="connsiteY8168" fmla="*/ 2895686 h 6774426"/>
              <a:gd name="connsiteX8169" fmla="*/ 2928636 w 12093677"/>
              <a:gd name="connsiteY8169" fmla="*/ 2860867 h 6774426"/>
              <a:gd name="connsiteX8170" fmla="*/ 3013529 w 12093677"/>
              <a:gd name="connsiteY8170" fmla="*/ 2860867 h 6774426"/>
              <a:gd name="connsiteX8171" fmla="*/ 2978710 w 12093677"/>
              <a:gd name="connsiteY8171" fmla="*/ 2895686 h 6774426"/>
              <a:gd name="connsiteX8172" fmla="*/ 3013529 w 12093677"/>
              <a:gd name="connsiteY8172" fmla="*/ 2930504 h 6774426"/>
              <a:gd name="connsiteX8173" fmla="*/ 3048348 w 12093677"/>
              <a:gd name="connsiteY8173" fmla="*/ 2895686 h 6774426"/>
              <a:gd name="connsiteX8174" fmla="*/ 3013529 w 12093677"/>
              <a:gd name="connsiteY8174" fmla="*/ 2860867 h 6774426"/>
              <a:gd name="connsiteX8175" fmla="*/ 3098422 w 12093677"/>
              <a:gd name="connsiteY8175" fmla="*/ 2860867 h 6774426"/>
              <a:gd name="connsiteX8176" fmla="*/ 3063603 w 12093677"/>
              <a:gd name="connsiteY8176" fmla="*/ 2895686 h 6774426"/>
              <a:gd name="connsiteX8177" fmla="*/ 3098422 w 12093677"/>
              <a:gd name="connsiteY8177" fmla="*/ 2930504 h 6774426"/>
              <a:gd name="connsiteX8178" fmla="*/ 3133240 w 12093677"/>
              <a:gd name="connsiteY8178" fmla="*/ 2895686 h 6774426"/>
              <a:gd name="connsiteX8179" fmla="*/ 3098422 w 12093677"/>
              <a:gd name="connsiteY8179" fmla="*/ 2860867 h 6774426"/>
              <a:gd name="connsiteX8180" fmla="*/ 3183314 w 12093677"/>
              <a:gd name="connsiteY8180" fmla="*/ 2860867 h 6774426"/>
              <a:gd name="connsiteX8181" fmla="*/ 3148495 w 12093677"/>
              <a:gd name="connsiteY8181" fmla="*/ 2895686 h 6774426"/>
              <a:gd name="connsiteX8182" fmla="*/ 3183314 w 12093677"/>
              <a:gd name="connsiteY8182" fmla="*/ 2930504 h 6774426"/>
              <a:gd name="connsiteX8183" fmla="*/ 3218133 w 12093677"/>
              <a:gd name="connsiteY8183" fmla="*/ 2895686 h 6774426"/>
              <a:gd name="connsiteX8184" fmla="*/ 3183314 w 12093677"/>
              <a:gd name="connsiteY8184" fmla="*/ 2860867 h 6774426"/>
              <a:gd name="connsiteX8185" fmla="*/ 3268206 w 12093677"/>
              <a:gd name="connsiteY8185" fmla="*/ 2860867 h 6774426"/>
              <a:gd name="connsiteX8186" fmla="*/ 3233387 w 12093677"/>
              <a:gd name="connsiteY8186" fmla="*/ 2895686 h 6774426"/>
              <a:gd name="connsiteX8187" fmla="*/ 3268206 w 12093677"/>
              <a:gd name="connsiteY8187" fmla="*/ 2930504 h 6774426"/>
              <a:gd name="connsiteX8188" fmla="*/ 3303025 w 12093677"/>
              <a:gd name="connsiteY8188" fmla="*/ 2895686 h 6774426"/>
              <a:gd name="connsiteX8189" fmla="*/ 3268206 w 12093677"/>
              <a:gd name="connsiteY8189" fmla="*/ 2860867 h 6774426"/>
              <a:gd name="connsiteX8190" fmla="*/ 3353099 w 12093677"/>
              <a:gd name="connsiteY8190" fmla="*/ 2860867 h 6774426"/>
              <a:gd name="connsiteX8191" fmla="*/ 3318280 w 12093677"/>
              <a:gd name="connsiteY8191" fmla="*/ 2895686 h 6774426"/>
              <a:gd name="connsiteX8192" fmla="*/ 3353099 w 12093677"/>
              <a:gd name="connsiteY8192" fmla="*/ 2930504 h 6774426"/>
              <a:gd name="connsiteX8193" fmla="*/ 3387918 w 12093677"/>
              <a:gd name="connsiteY8193" fmla="*/ 2895686 h 6774426"/>
              <a:gd name="connsiteX8194" fmla="*/ 3353099 w 12093677"/>
              <a:gd name="connsiteY8194" fmla="*/ 2860867 h 6774426"/>
              <a:gd name="connsiteX8195" fmla="*/ 3437992 w 12093677"/>
              <a:gd name="connsiteY8195" fmla="*/ 2860867 h 6774426"/>
              <a:gd name="connsiteX8196" fmla="*/ 3403173 w 12093677"/>
              <a:gd name="connsiteY8196" fmla="*/ 2895686 h 6774426"/>
              <a:gd name="connsiteX8197" fmla="*/ 3437992 w 12093677"/>
              <a:gd name="connsiteY8197" fmla="*/ 2930504 h 6774426"/>
              <a:gd name="connsiteX8198" fmla="*/ 3472810 w 12093677"/>
              <a:gd name="connsiteY8198" fmla="*/ 2895686 h 6774426"/>
              <a:gd name="connsiteX8199" fmla="*/ 3437992 w 12093677"/>
              <a:gd name="connsiteY8199" fmla="*/ 2860867 h 6774426"/>
              <a:gd name="connsiteX8200" fmla="*/ 3522884 w 12093677"/>
              <a:gd name="connsiteY8200" fmla="*/ 2860867 h 6774426"/>
              <a:gd name="connsiteX8201" fmla="*/ 3488065 w 12093677"/>
              <a:gd name="connsiteY8201" fmla="*/ 2895686 h 6774426"/>
              <a:gd name="connsiteX8202" fmla="*/ 3522884 w 12093677"/>
              <a:gd name="connsiteY8202" fmla="*/ 2930504 h 6774426"/>
              <a:gd name="connsiteX8203" fmla="*/ 3557703 w 12093677"/>
              <a:gd name="connsiteY8203" fmla="*/ 2895686 h 6774426"/>
              <a:gd name="connsiteX8204" fmla="*/ 3522884 w 12093677"/>
              <a:gd name="connsiteY8204" fmla="*/ 2860867 h 6774426"/>
              <a:gd name="connsiteX8205" fmla="*/ 3607776 w 12093677"/>
              <a:gd name="connsiteY8205" fmla="*/ 2860867 h 6774426"/>
              <a:gd name="connsiteX8206" fmla="*/ 3572957 w 12093677"/>
              <a:gd name="connsiteY8206" fmla="*/ 2895686 h 6774426"/>
              <a:gd name="connsiteX8207" fmla="*/ 3607776 w 12093677"/>
              <a:gd name="connsiteY8207" fmla="*/ 2930504 h 6774426"/>
              <a:gd name="connsiteX8208" fmla="*/ 3642595 w 12093677"/>
              <a:gd name="connsiteY8208" fmla="*/ 2895686 h 6774426"/>
              <a:gd name="connsiteX8209" fmla="*/ 3607776 w 12093677"/>
              <a:gd name="connsiteY8209" fmla="*/ 2860867 h 6774426"/>
              <a:gd name="connsiteX8210" fmla="*/ 5560310 w 12093677"/>
              <a:gd name="connsiteY8210" fmla="*/ 2860867 h 6774426"/>
              <a:gd name="connsiteX8211" fmla="*/ 5525491 w 12093677"/>
              <a:gd name="connsiteY8211" fmla="*/ 2895686 h 6774426"/>
              <a:gd name="connsiteX8212" fmla="*/ 5560310 w 12093677"/>
              <a:gd name="connsiteY8212" fmla="*/ 2930504 h 6774426"/>
              <a:gd name="connsiteX8213" fmla="*/ 5595129 w 12093677"/>
              <a:gd name="connsiteY8213" fmla="*/ 2895686 h 6774426"/>
              <a:gd name="connsiteX8214" fmla="*/ 5560310 w 12093677"/>
              <a:gd name="connsiteY8214" fmla="*/ 2860867 h 6774426"/>
              <a:gd name="connsiteX8215" fmla="*/ 5645202 w 12093677"/>
              <a:gd name="connsiteY8215" fmla="*/ 2860867 h 6774426"/>
              <a:gd name="connsiteX8216" fmla="*/ 5610383 w 12093677"/>
              <a:gd name="connsiteY8216" fmla="*/ 2895686 h 6774426"/>
              <a:gd name="connsiteX8217" fmla="*/ 5645202 w 12093677"/>
              <a:gd name="connsiteY8217" fmla="*/ 2930504 h 6774426"/>
              <a:gd name="connsiteX8218" fmla="*/ 5680021 w 12093677"/>
              <a:gd name="connsiteY8218" fmla="*/ 2895686 h 6774426"/>
              <a:gd name="connsiteX8219" fmla="*/ 5645202 w 12093677"/>
              <a:gd name="connsiteY8219" fmla="*/ 2860867 h 6774426"/>
              <a:gd name="connsiteX8220" fmla="*/ 5730095 w 12093677"/>
              <a:gd name="connsiteY8220" fmla="*/ 2860867 h 6774426"/>
              <a:gd name="connsiteX8221" fmla="*/ 5695277 w 12093677"/>
              <a:gd name="connsiteY8221" fmla="*/ 2895686 h 6774426"/>
              <a:gd name="connsiteX8222" fmla="*/ 5730095 w 12093677"/>
              <a:gd name="connsiteY8222" fmla="*/ 2930504 h 6774426"/>
              <a:gd name="connsiteX8223" fmla="*/ 5764914 w 12093677"/>
              <a:gd name="connsiteY8223" fmla="*/ 2895686 h 6774426"/>
              <a:gd name="connsiteX8224" fmla="*/ 5730095 w 12093677"/>
              <a:gd name="connsiteY8224" fmla="*/ 2860867 h 6774426"/>
              <a:gd name="connsiteX8225" fmla="*/ 5814988 w 12093677"/>
              <a:gd name="connsiteY8225" fmla="*/ 2860867 h 6774426"/>
              <a:gd name="connsiteX8226" fmla="*/ 5780169 w 12093677"/>
              <a:gd name="connsiteY8226" fmla="*/ 2895686 h 6774426"/>
              <a:gd name="connsiteX8227" fmla="*/ 5814988 w 12093677"/>
              <a:gd name="connsiteY8227" fmla="*/ 2930504 h 6774426"/>
              <a:gd name="connsiteX8228" fmla="*/ 5849806 w 12093677"/>
              <a:gd name="connsiteY8228" fmla="*/ 2895686 h 6774426"/>
              <a:gd name="connsiteX8229" fmla="*/ 5814988 w 12093677"/>
              <a:gd name="connsiteY8229" fmla="*/ 2860867 h 6774426"/>
              <a:gd name="connsiteX8230" fmla="*/ 6069665 w 12093677"/>
              <a:gd name="connsiteY8230" fmla="*/ 2860867 h 6774426"/>
              <a:gd name="connsiteX8231" fmla="*/ 6034839 w 12093677"/>
              <a:gd name="connsiteY8231" fmla="*/ 2895686 h 6774426"/>
              <a:gd name="connsiteX8232" fmla="*/ 6069665 w 12093677"/>
              <a:gd name="connsiteY8232" fmla="*/ 2930504 h 6774426"/>
              <a:gd name="connsiteX8233" fmla="*/ 6104477 w 12093677"/>
              <a:gd name="connsiteY8233" fmla="*/ 2895686 h 6774426"/>
              <a:gd name="connsiteX8234" fmla="*/ 6069665 w 12093677"/>
              <a:gd name="connsiteY8234" fmla="*/ 2860867 h 6774426"/>
              <a:gd name="connsiteX8235" fmla="*/ 6239450 w 12093677"/>
              <a:gd name="connsiteY8235" fmla="*/ 2860867 h 6774426"/>
              <a:gd name="connsiteX8236" fmla="*/ 6204625 w 12093677"/>
              <a:gd name="connsiteY8236" fmla="*/ 2895686 h 6774426"/>
              <a:gd name="connsiteX8237" fmla="*/ 6239450 w 12093677"/>
              <a:gd name="connsiteY8237" fmla="*/ 2930504 h 6774426"/>
              <a:gd name="connsiteX8238" fmla="*/ 6274263 w 12093677"/>
              <a:gd name="connsiteY8238" fmla="*/ 2895686 h 6774426"/>
              <a:gd name="connsiteX8239" fmla="*/ 6239450 w 12093677"/>
              <a:gd name="connsiteY8239" fmla="*/ 2860867 h 6774426"/>
              <a:gd name="connsiteX8240" fmla="*/ 6409235 w 12093677"/>
              <a:gd name="connsiteY8240" fmla="*/ 2860867 h 6774426"/>
              <a:gd name="connsiteX8241" fmla="*/ 6374409 w 12093677"/>
              <a:gd name="connsiteY8241" fmla="*/ 2895686 h 6774426"/>
              <a:gd name="connsiteX8242" fmla="*/ 6409235 w 12093677"/>
              <a:gd name="connsiteY8242" fmla="*/ 2930504 h 6774426"/>
              <a:gd name="connsiteX8243" fmla="*/ 6444047 w 12093677"/>
              <a:gd name="connsiteY8243" fmla="*/ 2895686 h 6774426"/>
              <a:gd name="connsiteX8244" fmla="*/ 6409235 w 12093677"/>
              <a:gd name="connsiteY8244" fmla="*/ 2860867 h 6774426"/>
              <a:gd name="connsiteX8245" fmla="*/ 6579020 w 12093677"/>
              <a:gd name="connsiteY8245" fmla="*/ 2860867 h 6774426"/>
              <a:gd name="connsiteX8246" fmla="*/ 6544195 w 12093677"/>
              <a:gd name="connsiteY8246" fmla="*/ 2895686 h 6774426"/>
              <a:gd name="connsiteX8247" fmla="*/ 6579020 w 12093677"/>
              <a:gd name="connsiteY8247" fmla="*/ 2930504 h 6774426"/>
              <a:gd name="connsiteX8248" fmla="*/ 6613833 w 12093677"/>
              <a:gd name="connsiteY8248" fmla="*/ 2895686 h 6774426"/>
              <a:gd name="connsiteX8249" fmla="*/ 6579020 w 12093677"/>
              <a:gd name="connsiteY8249" fmla="*/ 2860867 h 6774426"/>
              <a:gd name="connsiteX8250" fmla="*/ 6748805 w 12093677"/>
              <a:gd name="connsiteY8250" fmla="*/ 2860867 h 6774426"/>
              <a:gd name="connsiteX8251" fmla="*/ 6713979 w 12093677"/>
              <a:gd name="connsiteY8251" fmla="*/ 2895686 h 6774426"/>
              <a:gd name="connsiteX8252" fmla="*/ 6748805 w 12093677"/>
              <a:gd name="connsiteY8252" fmla="*/ 2930504 h 6774426"/>
              <a:gd name="connsiteX8253" fmla="*/ 6783617 w 12093677"/>
              <a:gd name="connsiteY8253" fmla="*/ 2895686 h 6774426"/>
              <a:gd name="connsiteX8254" fmla="*/ 6748805 w 12093677"/>
              <a:gd name="connsiteY8254" fmla="*/ 2860867 h 6774426"/>
              <a:gd name="connsiteX8255" fmla="*/ 6833697 w 12093677"/>
              <a:gd name="connsiteY8255" fmla="*/ 2860867 h 6774426"/>
              <a:gd name="connsiteX8256" fmla="*/ 6798872 w 12093677"/>
              <a:gd name="connsiteY8256" fmla="*/ 2895686 h 6774426"/>
              <a:gd name="connsiteX8257" fmla="*/ 6833697 w 12093677"/>
              <a:gd name="connsiteY8257" fmla="*/ 2930504 h 6774426"/>
              <a:gd name="connsiteX8258" fmla="*/ 6868509 w 12093677"/>
              <a:gd name="connsiteY8258" fmla="*/ 2895686 h 6774426"/>
              <a:gd name="connsiteX8259" fmla="*/ 6833697 w 12093677"/>
              <a:gd name="connsiteY8259" fmla="*/ 2860867 h 6774426"/>
              <a:gd name="connsiteX8260" fmla="*/ 6918589 w 12093677"/>
              <a:gd name="connsiteY8260" fmla="*/ 2860867 h 6774426"/>
              <a:gd name="connsiteX8261" fmla="*/ 6883764 w 12093677"/>
              <a:gd name="connsiteY8261" fmla="*/ 2895686 h 6774426"/>
              <a:gd name="connsiteX8262" fmla="*/ 6918589 w 12093677"/>
              <a:gd name="connsiteY8262" fmla="*/ 2930504 h 6774426"/>
              <a:gd name="connsiteX8263" fmla="*/ 6953402 w 12093677"/>
              <a:gd name="connsiteY8263" fmla="*/ 2895686 h 6774426"/>
              <a:gd name="connsiteX8264" fmla="*/ 6918589 w 12093677"/>
              <a:gd name="connsiteY8264" fmla="*/ 2860867 h 6774426"/>
              <a:gd name="connsiteX8265" fmla="*/ 7088401 w 12093677"/>
              <a:gd name="connsiteY8265" fmla="*/ 2860867 h 6774426"/>
              <a:gd name="connsiteX8266" fmla="*/ 7053576 w 12093677"/>
              <a:gd name="connsiteY8266" fmla="*/ 2895686 h 6774426"/>
              <a:gd name="connsiteX8267" fmla="*/ 7088401 w 12093677"/>
              <a:gd name="connsiteY8267" fmla="*/ 2930504 h 6774426"/>
              <a:gd name="connsiteX8268" fmla="*/ 7123213 w 12093677"/>
              <a:gd name="connsiteY8268" fmla="*/ 2895686 h 6774426"/>
              <a:gd name="connsiteX8269" fmla="*/ 7088401 w 12093677"/>
              <a:gd name="connsiteY8269" fmla="*/ 2860867 h 6774426"/>
              <a:gd name="connsiteX8270" fmla="*/ 7173293 w 12093677"/>
              <a:gd name="connsiteY8270" fmla="*/ 2860867 h 6774426"/>
              <a:gd name="connsiteX8271" fmla="*/ 7138468 w 12093677"/>
              <a:gd name="connsiteY8271" fmla="*/ 2895686 h 6774426"/>
              <a:gd name="connsiteX8272" fmla="*/ 7173293 w 12093677"/>
              <a:gd name="connsiteY8272" fmla="*/ 2930504 h 6774426"/>
              <a:gd name="connsiteX8273" fmla="*/ 7208105 w 12093677"/>
              <a:gd name="connsiteY8273" fmla="*/ 2895686 h 6774426"/>
              <a:gd name="connsiteX8274" fmla="*/ 7173293 w 12093677"/>
              <a:gd name="connsiteY8274" fmla="*/ 2860867 h 6774426"/>
              <a:gd name="connsiteX8275" fmla="*/ 7258186 w 12093677"/>
              <a:gd name="connsiteY8275" fmla="*/ 2860867 h 6774426"/>
              <a:gd name="connsiteX8276" fmla="*/ 7223361 w 12093677"/>
              <a:gd name="connsiteY8276" fmla="*/ 2895686 h 6774426"/>
              <a:gd name="connsiteX8277" fmla="*/ 7258186 w 12093677"/>
              <a:gd name="connsiteY8277" fmla="*/ 2930504 h 6774426"/>
              <a:gd name="connsiteX8278" fmla="*/ 7292999 w 12093677"/>
              <a:gd name="connsiteY8278" fmla="*/ 2895686 h 6774426"/>
              <a:gd name="connsiteX8279" fmla="*/ 7258186 w 12093677"/>
              <a:gd name="connsiteY8279" fmla="*/ 2860867 h 6774426"/>
              <a:gd name="connsiteX8280" fmla="*/ 7427971 w 12093677"/>
              <a:gd name="connsiteY8280" fmla="*/ 2860867 h 6774426"/>
              <a:gd name="connsiteX8281" fmla="*/ 7393146 w 12093677"/>
              <a:gd name="connsiteY8281" fmla="*/ 2895686 h 6774426"/>
              <a:gd name="connsiteX8282" fmla="*/ 7427971 w 12093677"/>
              <a:gd name="connsiteY8282" fmla="*/ 2930504 h 6774426"/>
              <a:gd name="connsiteX8283" fmla="*/ 7462783 w 12093677"/>
              <a:gd name="connsiteY8283" fmla="*/ 2895686 h 6774426"/>
              <a:gd name="connsiteX8284" fmla="*/ 7427971 w 12093677"/>
              <a:gd name="connsiteY8284" fmla="*/ 2860867 h 6774426"/>
              <a:gd name="connsiteX8285" fmla="*/ 7512863 w 12093677"/>
              <a:gd name="connsiteY8285" fmla="*/ 2860867 h 6774426"/>
              <a:gd name="connsiteX8286" fmla="*/ 7478038 w 12093677"/>
              <a:gd name="connsiteY8286" fmla="*/ 2895686 h 6774426"/>
              <a:gd name="connsiteX8287" fmla="*/ 7512863 w 12093677"/>
              <a:gd name="connsiteY8287" fmla="*/ 2930504 h 6774426"/>
              <a:gd name="connsiteX8288" fmla="*/ 7547675 w 12093677"/>
              <a:gd name="connsiteY8288" fmla="*/ 2895686 h 6774426"/>
              <a:gd name="connsiteX8289" fmla="*/ 7512863 w 12093677"/>
              <a:gd name="connsiteY8289" fmla="*/ 2860867 h 6774426"/>
              <a:gd name="connsiteX8290" fmla="*/ 7597755 w 12093677"/>
              <a:gd name="connsiteY8290" fmla="*/ 2860867 h 6774426"/>
              <a:gd name="connsiteX8291" fmla="*/ 7562930 w 12093677"/>
              <a:gd name="connsiteY8291" fmla="*/ 2895686 h 6774426"/>
              <a:gd name="connsiteX8292" fmla="*/ 7597755 w 12093677"/>
              <a:gd name="connsiteY8292" fmla="*/ 2930504 h 6774426"/>
              <a:gd name="connsiteX8293" fmla="*/ 7632568 w 12093677"/>
              <a:gd name="connsiteY8293" fmla="*/ 2895686 h 6774426"/>
              <a:gd name="connsiteX8294" fmla="*/ 7597755 w 12093677"/>
              <a:gd name="connsiteY8294" fmla="*/ 2860867 h 6774426"/>
              <a:gd name="connsiteX8295" fmla="*/ 7682649 w 12093677"/>
              <a:gd name="connsiteY8295" fmla="*/ 2860867 h 6774426"/>
              <a:gd name="connsiteX8296" fmla="*/ 7647823 w 12093677"/>
              <a:gd name="connsiteY8296" fmla="*/ 2895686 h 6774426"/>
              <a:gd name="connsiteX8297" fmla="*/ 7682649 w 12093677"/>
              <a:gd name="connsiteY8297" fmla="*/ 2930504 h 6774426"/>
              <a:gd name="connsiteX8298" fmla="*/ 7717461 w 12093677"/>
              <a:gd name="connsiteY8298" fmla="*/ 2895686 h 6774426"/>
              <a:gd name="connsiteX8299" fmla="*/ 7682649 w 12093677"/>
              <a:gd name="connsiteY8299" fmla="*/ 2860867 h 6774426"/>
              <a:gd name="connsiteX8300" fmla="*/ 7767541 w 12093677"/>
              <a:gd name="connsiteY8300" fmla="*/ 2860867 h 6774426"/>
              <a:gd name="connsiteX8301" fmla="*/ 7732716 w 12093677"/>
              <a:gd name="connsiteY8301" fmla="*/ 2895686 h 6774426"/>
              <a:gd name="connsiteX8302" fmla="*/ 7767541 w 12093677"/>
              <a:gd name="connsiteY8302" fmla="*/ 2930504 h 6774426"/>
              <a:gd name="connsiteX8303" fmla="*/ 7802353 w 12093677"/>
              <a:gd name="connsiteY8303" fmla="*/ 2895686 h 6774426"/>
              <a:gd name="connsiteX8304" fmla="*/ 7767541 w 12093677"/>
              <a:gd name="connsiteY8304" fmla="*/ 2860867 h 6774426"/>
              <a:gd name="connsiteX8305" fmla="*/ 7852433 w 12093677"/>
              <a:gd name="connsiteY8305" fmla="*/ 2860867 h 6774426"/>
              <a:gd name="connsiteX8306" fmla="*/ 7817608 w 12093677"/>
              <a:gd name="connsiteY8306" fmla="*/ 2895686 h 6774426"/>
              <a:gd name="connsiteX8307" fmla="*/ 7852433 w 12093677"/>
              <a:gd name="connsiteY8307" fmla="*/ 2930504 h 6774426"/>
              <a:gd name="connsiteX8308" fmla="*/ 7887245 w 12093677"/>
              <a:gd name="connsiteY8308" fmla="*/ 2895686 h 6774426"/>
              <a:gd name="connsiteX8309" fmla="*/ 7852433 w 12093677"/>
              <a:gd name="connsiteY8309" fmla="*/ 2860867 h 6774426"/>
              <a:gd name="connsiteX8310" fmla="*/ 7937325 w 12093677"/>
              <a:gd name="connsiteY8310" fmla="*/ 2860867 h 6774426"/>
              <a:gd name="connsiteX8311" fmla="*/ 7902500 w 12093677"/>
              <a:gd name="connsiteY8311" fmla="*/ 2895686 h 6774426"/>
              <a:gd name="connsiteX8312" fmla="*/ 7937325 w 12093677"/>
              <a:gd name="connsiteY8312" fmla="*/ 2930504 h 6774426"/>
              <a:gd name="connsiteX8313" fmla="*/ 7972138 w 12093677"/>
              <a:gd name="connsiteY8313" fmla="*/ 2895686 h 6774426"/>
              <a:gd name="connsiteX8314" fmla="*/ 7937325 w 12093677"/>
              <a:gd name="connsiteY8314" fmla="*/ 2860867 h 6774426"/>
              <a:gd name="connsiteX8315" fmla="*/ 8022219 w 12093677"/>
              <a:gd name="connsiteY8315" fmla="*/ 2860867 h 6774426"/>
              <a:gd name="connsiteX8316" fmla="*/ 7987393 w 12093677"/>
              <a:gd name="connsiteY8316" fmla="*/ 2895686 h 6774426"/>
              <a:gd name="connsiteX8317" fmla="*/ 8022219 w 12093677"/>
              <a:gd name="connsiteY8317" fmla="*/ 2930504 h 6774426"/>
              <a:gd name="connsiteX8318" fmla="*/ 8057031 w 12093677"/>
              <a:gd name="connsiteY8318" fmla="*/ 2895686 h 6774426"/>
              <a:gd name="connsiteX8319" fmla="*/ 8022219 w 12093677"/>
              <a:gd name="connsiteY8319" fmla="*/ 2860867 h 6774426"/>
              <a:gd name="connsiteX8320" fmla="*/ 8107111 w 12093677"/>
              <a:gd name="connsiteY8320" fmla="*/ 2860867 h 6774426"/>
              <a:gd name="connsiteX8321" fmla="*/ 8072286 w 12093677"/>
              <a:gd name="connsiteY8321" fmla="*/ 2895686 h 6774426"/>
              <a:gd name="connsiteX8322" fmla="*/ 8107111 w 12093677"/>
              <a:gd name="connsiteY8322" fmla="*/ 2930504 h 6774426"/>
              <a:gd name="connsiteX8323" fmla="*/ 8141923 w 12093677"/>
              <a:gd name="connsiteY8323" fmla="*/ 2895686 h 6774426"/>
              <a:gd name="connsiteX8324" fmla="*/ 8107111 w 12093677"/>
              <a:gd name="connsiteY8324" fmla="*/ 2860867 h 6774426"/>
              <a:gd name="connsiteX8325" fmla="*/ 8192003 w 12093677"/>
              <a:gd name="connsiteY8325" fmla="*/ 2860867 h 6774426"/>
              <a:gd name="connsiteX8326" fmla="*/ 8157178 w 12093677"/>
              <a:gd name="connsiteY8326" fmla="*/ 2895686 h 6774426"/>
              <a:gd name="connsiteX8327" fmla="*/ 8192003 w 12093677"/>
              <a:gd name="connsiteY8327" fmla="*/ 2930504 h 6774426"/>
              <a:gd name="connsiteX8328" fmla="*/ 8226815 w 12093677"/>
              <a:gd name="connsiteY8328" fmla="*/ 2895686 h 6774426"/>
              <a:gd name="connsiteX8329" fmla="*/ 8192003 w 12093677"/>
              <a:gd name="connsiteY8329" fmla="*/ 2860867 h 6774426"/>
              <a:gd name="connsiteX8330" fmla="*/ 8276895 w 12093677"/>
              <a:gd name="connsiteY8330" fmla="*/ 2860867 h 6774426"/>
              <a:gd name="connsiteX8331" fmla="*/ 8242070 w 12093677"/>
              <a:gd name="connsiteY8331" fmla="*/ 2895686 h 6774426"/>
              <a:gd name="connsiteX8332" fmla="*/ 8276895 w 12093677"/>
              <a:gd name="connsiteY8332" fmla="*/ 2930504 h 6774426"/>
              <a:gd name="connsiteX8333" fmla="*/ 8311708 w 12093677"/>
              <a:gd name="connsiteY8333" fmla="*/ 2895686 h 6774426"/>
              <a:gd name="connsiteX8334" fmla="*/ 8276895 w 12093677"/>
              <a:gd name="connsiteY8334" fmla="*/ 2860867 h 6774426"/>
              <a:gd name="connsiteX8335" fmla="*/ 8361789 w 12093677"/>
              <a:gd name="connsiteY8335" fmla="*/ 2860867 h 6774426"/>
              <a:gd name="connsiteX8336" fmla="*/ 8326963 w 12093677"/>
              <a:gd name="connsiteY8336" fmla="*/ 2895686 h 6774426"/>
              <a:gd name="connsiteX8337" fmla="*/ 8361789 w 12093677"/>
              <a:gd name="connsiteY8337" fmla="*/ 2930504 h 6774426"/>
              <a:gd name="connsiteX8338" fmla="*/ 8396601 w 12093677"/>
              <a:gd name="connsiteY8338" fmla="*/ 2895686 h 6774426"/>
              <a:gd name="connsiteX8339" fmla="*/ 8361789 w 12093677"/>
              <a:gd name="connsiteY8339" fmla="*/ 2860867 h 6774426"/>
              <a:gd name="connsiteX8340" fmla="*/ 8446681 w 12093677"/>
              <a:gd name="connsiteY8340" fmla="*/ 2860867 h 6774426"/>
              <a:gd name="connsiteX8341" fmla="*/ 8411856 w 12093677"/>
              <a:gd name="connsiteY8341" fmla="*/ 2895686 h 6774426"/>
              <a:gd name="connsiteX8342" fmla="*/ 8446681 w 12093677"/>
              <a:gd name="connsiteY8342" fmla="*/ 2930504 h 6774426"/>
              <a:gd name="connsiteX8343" fmla="*/ 8481493 w 12093677"/>
              <a:gd name="connsiteY8343" fmla="*/ 2895686 h 6774426"/>
              <a:gd name="connsiteX8344" fmla="*/ 8446681 w 12093677"/>
              <a:gd name="connsiteY8344" fmla="*/ 2860867 h 6774426"/>
              <a:gd name="connsiteX8345" fmla="*/ 8531573 w 12093677"/>
              <a:gd name="connsiteY8345" fmla="*/ 2860867 h 6774426"/>
              <a:gd name="connsiteX8346" fmla="*/ 8496748 w 12093677"/>
              <a:gd name="connsiteY8346" fmla="*/ 2895686 h 6774426"/>
              <a:gd name="connsiteX8347" fmla="*/ 8531573 w 12093677"/>
              <a:gd name="connsiteY8347" fmla="*/ 2930504 h 6774426"/>
              <a:gd name="connsiteX8348" fmla="*/ 8566385 w 12093677"/>
              <a:gd name="connsiteY8348" fmla="*/ 2895686 h 6774426"/>
              <a:gd name="connsiteX8349" fmla="*/ 8531573 w 12093677"/>
              <a:gd name="connsiteY8349" fmla="*/ 2860867 h 6774426"/>
              <a:gd name="connsiteX8350" fmla="*/ 8616465 w 12093677"/>
              <a:gd name="connsiteY8350" fmla="*/ 2860867 h 6774426"/>
              <a:gd name="connsiteX8351" fmla="*/ 8581640 w 12093677"/>
              <a:gd name="connsiteY8351" fmla="*/ 2895686 h 6774426"/>
              <a:gd name="connsiteX8352" fmla="*/ 8616465 w 12093677"/>
              <a:gd name="connsiteY8352" fmla="*/ 2930504 h 6774426"/>
              <a:gd name="connsiteX8353" fmla="*/ 8651278 w 12093677"/>
              <a:gd name="connsiteY8353" fmla="*/ 2895686 h 6774426"/>
              <a:gd name="connsiteX8354" fmla="*/ 8616465 w 12093677"/>
              <a:gd name="connsiteY8354" fmla="*/ 2860867 h 6774426"/>
              <a:gd name="connsiteX8355" fmla="*/ 8701358 w 12093677"/>
              <a:gd name="connsiteY8355" fmla="*/ 2860867 h 6774426"/>
              <a:gd name="connsiteX8356" fmla="*/ 8666532 w 12093677"/>
              <a:gd name="connsiteY8356" fmla="*/ 2895686 h 6774426"/>
              <a:gd name="connsiteX8357" fmla="*/ 8701358 w 12093677"/>
              <a:gd name="connsiteY8357" fmla="*/ 2930504 h 6774426"/>
              <a:gd name="connsiteX8358" fmla="*/ 8736170 w 12093677"/>
              <a:gd name="connsiteY8358" fmla="*/ 2895686 h 6774426"/>
              <a:gd name="connsiteX8359" fmla="*/ 8701358 w 12093677"/>
              <a:gd name="connsiteY8359" fmla="*/ 2860867 h 6774426"/>
              <a:gd name="connsiteX8360" fmla="*/ 8786251 w 12093677"/>
              <a:gd name="connsiteY8360" fmla="*/ 2860867 h 6774426"/>
              <a:gd name="connsiteX8361" fmla="*/ 8751426 w 12093677"/>
              <a:gd name="connsiteY8361" fmla="*/ 2895686 h 6774426"/>
              <a:gd name="connsiteX8362" fmla="*/ 8786251 w 12093677"/>
              <a:gd name="connsiteY8362" fmla="*/ 2930504 h 6774426"/>
              <a:gd name="connsiteX8363" fmla="*/ 8821063 w 12093677"/>
              <a:gd name="connsiteY8363" fmla="*/ 2895686 h 6774426"/>
              <a:gd name="connsiteX8364" fmla="*/ 8786251 w 12093677"/>
              <a:gd name="connsiteY8364" fmla="*/ 2860867 h 6774426"/>
              <a:gd name="connsiteX8365" fmla="*/ 8871143 w 12093677"/>
              <a:gd name="connsiteY8365" fmla="*/ 2860867 h 6774426"/>
              <a:gd name="connsiteX8366" fmla="*/ 8836318 w 12093677"/>
              <a:gd name="connsiteY8366" fmla="*/ 2895686 h 6774426"/>
              <a:gd name="connsiteX8367" fmla="*/ 8871143 w 12093677"/>
              <a:gd name="connsiteY8367" fmla="*/ 2930504 h 6774426"/>
              <a:gd name="connsiteX8368" fmla="*/ 8905955 w 12093677"/>
              <a:gd name="connsiteY8368" fmla="*/ 2895686 h 6774426"/>
              <a:gd name="connsiteX8369" fmla="*/ 8871143 w 12093677"/>
              <a:gd name="connsiteY8369" fmla="*/ 2860867 h 6774426"/>
              <a:gd name="connsiteX8370" fmla="*/ 8956035 w 12093677"/>
              <a:gd name="connsiteY8370" fmla="*/ 2860867 h 6774426"/>
              <a:gd name="connsiteX8371" fmla="*/ 8921210 w 12093677"/>
              <a:gd name="connsiteY8371" fmla="*/ 2895686 h 6774426"/>
              <a:gd name="connsiteX8372" fmla="*/ 8956035 w 12093677"/>
              <a:gd name="connsiteY8372" fmla="*/ 2930504 h 6774426"/>
              <a:gd name="connsiteX8373" fmla="*/ 8990848 w 12093677"/>
              <a:gd name="connsiteY8373" fmla="*/ 2895686 h 6774426"/>
              <a:gd name="connsiteX8374" fmla="*/ 8956035 w 12093677"/>
              <a:gd name="connsiteY8374" fmla="*/ 2860867 h 6774426"/>
              <a:gd name="connsiteX8375" fmla="*/ 9040928 w 12093677"/>
              <a:gd name="connsiteY8375" fmla="*/ 2860867 h 6774426"/>
              <a:gd name="connsiteX8376" fmla="*/ 9006102 w 12093677"/>
              <a:gd name="connsiteY8376" fmla="*/ 2895686 h 6774426"/>
              <a:gd name="connsiteX8377" fmla="*/ 9040928 w 12093677"/>
              <a:gd name="connsiteY8377" fmla="*/ 2930504 h 6774426"/>
              <a:gd name="connsiteX8378" fmla="*/ 9075740 w 12093677"/>
              <a:gd name="connsiteY8378" fmla="*/ 2895686 h 6774426"/>
              <a:gd name="connsiteX8379" fmla="*/ 9040928 w 12093677"/>
              <a:gd name="connsiteY8379" fmla="*/ 2860867 h 6774426"/>
              <a:gd name="connsiteX8380" fmla="*/ 9125821 w 12093677"/>
              <a:gd name="connsiteY8380" fmla="*/ 2860867 h 6774426"/>
              <a:gd name="connsiteX8381" fmla="*/ 9090996 w 12093677"/>
              <a:gd name="connsiteY8381" fmla="*/ 2895686 h 6774426"/>
              <a:gd name="connsiteX8382" fmla="*/ 9125821 w 12093677"/>
              <a:gd name="connsiteY8382" fmla="*/ 2930504 h 6774426"/>
              <a:gd name="connsiteX8383" fmla="*/ 9160633 w 12093677"/>
              <a:gd name="connsiteY8383" fmla="*/ 2895686 h 6774426"/>
              <a:gd name="connsiteX8384" fmla="*/ 9125821 w 12093677"/>
              <a:gd name="connsiteY8384" fmla="*/ 2860867 h 6774426"/>
              <a:gd name="connsiteX8385" fmla="*/ 9210713 w 12093677"/>
              <a:gd name="connsiteY8385" fmla="*/ 2860867 h 6774426"/>
              <a:gd name="connsiteX8386" fmla="*/ 9175888 w 12093677"/>
              <a:gd name="connsiteY8386" fmla="*/ 2895686 h 6774426"/>
              <a:gd name="connsiteX8387" fmla="*/ 9210713 w 12093677"/>
              <a:gd name="connsiteY8387" fmla="*/ 2930504 h 6774426"/>
              <a:gd name="connsiteX8388" fmla="*/ 9245525 w 12093677"/>
              <a:gd name="connsiteY8388" fmla="*/ 2895686 h 6774426"/>
              <a:gd name="connsiteX8389" fmla="*/ 9210713 w 12093677"/>
              <a:gd name="connsiteY8389" fmla="*/ 2860867 h 6774426"/>
              <a:gd name="connsiteX8390" fmla="*/ 9295605 w 12093677"/>
              <a:gd name="connsiteY8390" fmla="*/ 2860867 h 6774426"/>
              <a:gd name="connsiteX8391" fmla="*/ 9260780 w 12093677"/>
              <a:gd name="connsiteY8391" fmla="*/ 2895686 h 6774426"/>
              <a:gd name="connsiteX8392" fmla="*/ 9295605 w 12093677"/>
              <a:gd name="connsiteY8392" fmla="*/ 2930504 h 6774426"/>
              <a:gd name="connsiteX8393" fmla="*/ 9330418 w 12093677"/>
              <a:gd name="connsiteY8393" fmla="*/ 2895686 h 6774426"/>
              <a:gd name="connsiteX8394" fmla="*/ 9295605 w 12093677"/>
              <a:gd name="connsiteY8394" fmla="*/ 2860867 h 6774426"/>
              <a:gd name="connsiteX8395" fmla="*/ 9720068 w 12093677"/>
              <a:gd name="connsiteY8395" fmla="*/ 2860867 h 6774426"/>
              <a:gd name="connsiteX8396" fmla="*/ 9685242 w 12093677"/>
              <a:gd name="connsiteY8396" fmla="*/ 2895686 h 6774426"/>
              <a:gd name="connsiteX8397" fmla="*/ 9720068 w 12093677"/>
              <a:gd name="connsiteY8397" fmla="*/ 2930504 h 6774426"/>
              <a:gd name="connsiteX8398" fmla="*/ 9754880 w 12093677"/>
              <a:gd name="connsiteY8398" fmla="*/ 2895686 h 6774426"/>
              <a:gd name="connsiteX8399" fmla="*/ 9720068 w 12093677"/>
              <a:gd name="connsiteY8399" fmla="*/ 2860867 h 6774426"/>
              <a:gd name="connsiteX8400" fmla="*/ 10059638 w 12093677"/>
              <a:gd name="connsiteY8400" fmla="*/ 2860867 h 6774426"/>
              <a:gd name="connsiteX8401" fmla="*/ 10024812 w 12093677"/>
              <a:gd name="connsiteY8401" fmla="*/ 2895686 h 6774426"/>
              <a:gd name="connsiteX8402" fmla="*/ 10059638 w 12093677"/>
              <a:gd name="connsiteY8402" fmla="*/ 2930504 h 6774426"/>
              <a:gd name="connsiteX8403" fmla="*/ 10094450 w 12093677"/>
              <a:gd name="connsiteY8403" fmla="*/ 2895686 h 6774426"/>
              <a:gd name="connsiteX8404" fmla="*/ 10059638 w 12093677"/>
              <a:gd name="connsiteY8404" fmla="*/ 2860867 h 6774426"/>
              <a:gd name="connsiteX8405" fmla="*/ 2164611 w 12093677"/>
              <a:gd name="connsiteY8405" fmla="*/ 2945728 h 6774426"/>
              <a:gd name="connsiteX8406" fmla="*/ 2129792 w 12093677"/>
              <a:gd name="connsiteY8406" fmla="*/ 2980546 h 6774426"/>
              <a:gd name="connsiteX8407" fmla="*/ 2164611 w 12093677"/>
              <a:gd name="connsiteY8407" fmla="*/ 3015365 h 6774426"/>
              <a:gd name="connsiteX8408" fmla="*/ 2199430 w 12093677"/>
              <a:gd name="connsiteY8408" fmla="*/ 2980546 h 6774426"/>
              <a:gd name="connsiteX8409" fmla="*/ 2164611 w 12093677"/>
              <a:gd name="connsiteY8409" fmla="*/ 2945728 h 6774426"/>
              <a:gd name="connsiteX8410" fmla="*/ 2249497 w 12093677"/>
              <a:gd name="connsiteY8410" fmla="*/ 2945728 h 6774426"/>
              <a:gd name="connsiteX8411" fmla="*/ 2214678 w 12093677"/>
              <a:gd name="connsiteY8411" fmla="*/ 2980546 h 6774426"/>
              <a:gd name="connsiteX8412" fmla="*/ 2249497 w 12093677"/>
              <a:gd name="connsiteY8412" fmla="*/ 3015365 h 6774426"/>
              <a:gd name="connsiteX8413" fmla="*/ 2284316 w 12093677"/>
              <a:gd name="connsiteY8413" fmla="*/ 2980546 h 6774426"/>
              <a:gd name="connsiteX8414" fmla="*/ 2249497 w 12093677"/>
              <a:gd name="connsiteY8414" fmla="*/ 2945728 h 6774426"/>
              <a:gd name="connsiteX8415" fmla="*/ 2334389 w 12093677"/>
              <a:gd name="connsiteY8415" fmla="*/ 2945728 h 6774426"/>
              <a:gd name="connsiteX8416" fmla="*/ 2299570 w 12093677"/>
              <a:gd name="connsiteY8416" fmla="*/ 2980546 h 6774426"/>
              <a:gd name="connsiteX8417" fmla="*/ 2334389 w 12093677"/>
              <a:gd name="connsiteY8417" fmla="*/ 3015365 h 6774426"/>
              <a:gd name="connsiteX8418" fmla="*/ 2369208 w 12093677"/>
              <a:gd name="connsiteY8418" fmla="*/ 2980546 h 6774426"/>
              <a:gd name="connsiteX8419" fmla="*/ 2334389 w 12093677"/>
              <a:gd name="connsiteY8419" fmla="*/ 2945728 h 6774426"/>
              <a:gd name="connsiteX8420" fmla="*/ 2419282 w 12093677"/>
              <a:gd name="connsiteY8420" fmla="*/ 2945728 h 6774426"/>
              <a:gd name="connsiteX8421" fmla="*/ 2384463 w 12093677"/>
              <a:gd name="connsiteY8421" fmla="*/ 2980546 h 6774426"/>
              <a:gd name="connsiteX8422" fmla="*/ 2419282 w 12093677"/>
              <a:gd name="connsiteY8422" fmla="*/ 3015365 h 6774426"/>
              <a:gd name="connsiteX8423" fmla="*/ 2454100 w 12093677"/>
              <a:gd name="connsiteY8423" fmla="*/ 2980546 h 6774426"/>
              <a:gd name="connsiteX8424" fmla="*/ 2419282 w 12093677"/>
              <a:gd name="connsiteY8424" fmla="*/ 2945728 h 6774426"/>
              <a:gd name="connsiteX8425" fmla="*/ 2504174 w 12093677"/>
              <a:gd name="connsiteY8425" fmla="*/ 2945728 h 6774426"/>
              <a:gd name="connsiteX8426" fmla="*/ 2469355 w 12093677"/>
              <a:gd name="connsiteY8426" fmla="*/ 2980546 h 6774426"/>
              <a:gd name="connsiteX8427" fmla="*/ 2504174 w 12093677"/>
              <a:gd name="connsiteY8427" fmla="*/ 3015365 h 6774426"/>
              <a:gd name="connsiteX8428" fmla="*/ 2538993 w 12093677"/>
              <a:gd name="connsiteY8428" fmla="*/ 2980546 h 6774426"/>
              <a:gd name="connsiteX8429" fmla="*/ 2504174 w 12093677"/>
              <a:gd name="connsiteY8429" fmla="*/ 2945728 h 6774426"/>
              <a:gd name="connsiteX8430" fmla="*/ 2589067 w 12093677"/>
              <a:gd name="connsiteY8430" fmla="*/ 2945728 h 6774426"/>
              <a:gd name="connsiteX8431" fmla="*/ 2554248 w 12093677"/>
              <a:gd name="connsiteY8431" fmla="*/ 2980546 h 6774426"/>
              <a:gd name="connsiteX8432" fmla="*/ 2589067 w 12093677"/>
              <a:gd name="connsiteY8432" fmla="*/ 3015365 h 6774426"/>
              <a:gd name="connsiteX8433" fmla="*/ 2623886 w 12093677"/>
              <a:gd name="connsiteY8433" fmla="*/ 2980546 h 6774426"/>
              <a:gd name="connsiteX8434" fmla="*/ 2589067 w 12093677"/>
              <a:gd name="connsiteY8434" fmla="*/ 2945728 h 6774426"/>
              <a:gd name="connsiteX8435" fmla="*/ 2673959 w 12093677"/>
              <a:gd name="connsiteY8435" fmla="*/ 2945728 h 6774426"/>
              <a:gd name="connsiteX8436" fmla="*/ 2639140 w 12093677"/>
              <a:gd name="connsiteY8436" fmla="*/ 2980546 h 6774426"/>
              <a:gd name="connsiteX8437" fmla="*/ 2673959 w 12093677"/>
              <a:gd name="connsiteY8437" fmla="*/ 3015365 h 6774426"/>
              <a:gd name="connsiteX8438" fmla="*/ 2708778 w 12093677"/>
              <a:gd name="connsiteY8438" fmla="*/ 2980546 h 6774426"/>
              <a:gd name="connsiteX8439" fmla="*/ 2673959 w 12093677"/>
              <a:gd name="connsiteY8439" fmla="*/ 2945728 h 6774426"/>
              <a:gd name="connsiteX8440" fmla="*/ 2758852 w 12093677"/>
              <a:gd name="connsiteY8440" fmla="*/ 2945728 h 6774426"/>
              <a:gd name="connsiteX8441" fmla="*/ 2724033 w 12093677"/>
              <a:gd name="connsiteY8441" fmla="*/ 2980546 h 6774426"/>
              <a:gd name="connsiteX8442" fmla="*/ 2758852 w 12093677"/>
              <a:gd name="connsiteY8442" fmla="*/ 3015365 h 6774426"/>
              <a:gd name="connsiteX8443" fmla="*/ 2793670 w 12093677"/>
              <a:gd name="connsiteY8443" fmla="*/ 2980546 h 6774426"/>
              <a:gd name="connsiteX8444" fmla="*/ 2758852 w 12093677"/>
              <a:gd name="connsiteY8444" fmla="*/ 2945728 h 6774426"/>
              <a:gd name="connsiteX8445" fmla="*/ 2843744 w 12093677"/>
              <a:gd name="connsiteY8445" fmla="*/ 2945728 h 6774426"/>
              <a:gd name="connsiteX8446" fmla="*/ 2808925 w 12093677"/>
              <a:gd name="connsiteY8446" fmla="*/ 2980546 h 6774426"/>
              <a:gd name="connsiteX8447" fmla="*/ 2843744 w 12093677"/>
              <a:gd name="connsiteY8447" fmla="*/ 3015365 h 6774426"/>
              <a:gd name="connsiteX8448" fmla="*/ 2878563 w 12093677"/>
              <a:gd name="connsiteY8448" fmla="*/ 2980546 h 6774426"/>
              <a:gd name="connsiteX8449" fmla="*/ 2843744 w 12093677"/>
              <a:gd name="connsiteY8449" fmla="*/ 2945728 h 6774426"/>
              <a:gd name="connsiteX8450" fmla="*/ 2928636 w 12093677"/>
              <a:gd name="connsiteY8450" fmla="*/ 2945728 h 6774426"/>
              <a:gd name="connsiteX8451" fmla="*/ 2893817 w 12093677"/>
              <a:gd name="connsiteY8451" fmla="*/ 2980546 h 6774426"/>
              <a:gd name="connsiteX8452" fmla="*/ 2928636 w 12093677"/>
              <a:gd name="connsiteY8452" fmla="*/ 3015365 h 6774426"/>
              <a:gd name="connsiteX8453" fmla="*/ 2963455 w 12093677"/>
              <a:gd name="connsiteY8453" fmla="*/ 2980546 h 6774426"/>
              <a:gd name="connsiteX8454" fmla="*/ 2928636 w 12093677"/>
              <a:gd name="connsiteY8454" fmla="*/ 2945728 h 6774426"/>
              <a:gd name="connsiteX8455" fmla="*/ 3013529 w 12093677"/>
              <a:gd name="connsiteY8455" fmla="*/ 2945728 h 6774426"/>
              <a:gd name="connsiteX8456" fmla="*/ 2978710 w 12093677"/>
              <a:gd name="connsiteY8456" fmla="*/ 2980546 h 6774426"/>
              <a:gd name="connsiteX8457" fmla="*/ 3013529 w 12093677"/>
              <a:gd name="connsiteY8457" fmla="*/ 3015365 h 6774426"/>
              <a:gd name="connsiteX8458" fmla="*/ 3048348 w 12093677"/>
              <a:gd name="connsiteY8458" fmla="*/ 2980546 h 6774426"/>
              <a:gd name="connsiteX8459" fmla="*/ 3013529 w 12093677"/>
              <a:gd name="connsiteY8459" fmla="*/ 2945728 h 6774426"/>
              <a:gd name="connsiteX8460" fmla="*/ 3098422 w 12093677"/>
              <a:gd name="connsiteY8460" fmla="*/ 2945728 h 6774426"/>
              <a:gd name="connsiteX8461" fmla="*/ 3063603 w 12093677"/>
              <a:gd name="connsiteY8461" fmla="*/ 2980546 h 6774426"/>
              <a:gd name="connsiteX8462" fmla="*/ 3098422 w 12093677"/>
              <a:gd name="connsiteY8462" fmla="*/ 3015365 h 6774426"/>
              <a:gd name="connsiteX8463" fmla="*/ 3133240 w 12093677"/>
              <a:gd name="connsiteY8463" fmla="*/ 2980546 h 6774426"/>
              <a:gd name="connsiteX8464" fmla="*/ 3098422 w 12093677"/>
              <a:gd name="connsiteY8464" fmla="*/ 2945728 h 6774426"/>
              <a:gd name="connsiteX8465" fmla="*/ 3183314 w 12093677"/>
              <a:gd name="connsiteY8465" fmla="*/ 2945728 h 6774426"/>
              <a:gd name="connsiteX8466" fmla="*/ 3148495 w 12093677"/>
              <a:gd name="connsiteY8466" fmla="*/ 2980546 h 6774426"/>
              <a:gd name="connsiteX8467" fmla="*/ 3183314 w 12093677"/>
              <a:gd name="connsiteY8467" fmla="*/ 3015365 h 6774426"/>
              <a:gd name="connsiteX8468" fmla="*/ 3218133 w 12093677"/>
              <a:gd name="connsiteY8468" fmla="*/ 2980546 h 6774426"/>
              <a:gd name="connsiteX8469" fmla="*/ 3183314 w 12093677"/>
              <a:gd name="connsiteY8469" fmla="*/ 2945728 h 6774426"/>
              <a:gd name="connsiteX8470" fmla="*/ 3268206 w 12093677"/>
              <a:gd name="connsiteY8470" fmla="*/ 2945728 h 6774426"/>
              <a:gd name="connsiteX8471" fmla="*/ 3233387 w 12093677"/>
              <a:gd name="connsiteY8471" fmla="*/ 2980546 h 6774426"/>
              <a:gd name="connsiteX8472" fmla="*/ 3268206 w 12093677"/>
              <a:gd name="connsiteY8472" fmla="*/ 3015365 h 6774426"/>
              <a:gd name="connsiteX8473" fmla="*/ 3303025 w 12093677"/>
              <a:gd name="connsiteY8473" fmla="*/ 2980546 h 6774426"/>
              <a:gd name="connsiteX8474" fmla="*/ 3268206 w 12093677"/>
              <a:gd name="connsiteY8474" fmla="*/ 2945728 h 6774426"/>
              <a:gd name="connsiteX8475" fmla="*/ 3353099 w 12093677"/>
              <a:gd name="connsiteY8475" fmla="*/ 2945728 h 6774426"/>
              <a:gd name="connsiteX8476" fmla="*/ 3318280 w 12093677"/>
              <a:gd name="connsiteY8476" fmla="*/ 2980546 h 6774426"/>
              <a:gd name="connsiteX8477" fmla="*/ 3353099 w 12093677"/>
              <a:gd name="connsiteY8477" fmla="*/ 3015365 h 6774426"/>
              <a:gd name="connsiteX8478" fmla="*/ 3387918 w 12093677"/>
              <a:gd name="connsiteY8478" fmla="*/ 2980546 h 6774426"/>
              <a:gd name="connsiteX8479" fmla="*/ 3353099 w 12093677"/>
              <a:gd name="connsiteY8479" fmla="*/ 2945728 h 6774426"/>
              <a:gd name="connsiteX8480" fmla="*/ 3437992 w 12093677"/>
              <a:gd name="connsiteY8480" fmla="*/ 2945728 h 6774426"/>
              <a:gd name="connsiteX8481" fmla="*/ 3403173 w 12093677"/>
              <a:gd name="connsiteY8481" fmla="*/ 2980546 h 6774426"/>
              <a:gd name="connsiteX8482" fmla="*/ 3437992 w 12093677"/>
              <a:gd name="connsiteY8482" fmla="*/ 3015365 h 6774426"/>
              <a:gd name="connsiteX8483" fmla="*/ 3472810 w 12093677"/>
              <a:gd name="connsiteY8483" fmla="*/ 2980546 h 6774426"/>
              <a:gd name="connsiteX8484" fmla="*/ 3437992 w 12093677"/>
              <a:gd name="connsiteY8484" fmla="*/ 2945728 h 6774426"/>
              <a:gd name="connsiteX8485" fmla="*/ 3522884 w 12093677"/>
              <a:gd name="connsiteY8485" fmla="*/ 2945728 h 6774426"/>
              <a:gd name="connsiteX8486" fmla="*/ 3488065 w 12093677"/>
              <a:gd name="connsiteY8486" fmla="*/ 2980546 h 6774426"/>
              <a:gd name="connsiteX8487" fmla="*/ 3522884 w 12093677"/>
              <a:gd name="connsiteY8487" fmla="*/ 3015365 h 6774426"/>
              <a:gd name="connsiteX8488" fmla="*/ 3557703 w 12093677"/>
              <a:gd name="connsiteY8488" fmla="*/ 2980546 h 6774426"/>
              <a:gd name="connsiteX8489" fmla="*/ 3522884 w 12093677"/>
              <a:gd name="connsiteY8489" fmla="*/ 2945728 h 6774426"/>
              <a:gd name="connsiteX8490" fmla="*/ 5560310 w 12093677"/>
              <a:gd name="connsiteY8490" fmla="*/ 2945728 h 6774426"/>
              <a:gd name="connsiteX8491" fmla="*/ 5525491 w 12093677"/>
              <a:gd name="connsiteY8491" fmla="*/ 2980546 h 6774426"/>
              <a:gd name="connsiteX8492" fmla="*/ 5560310 w 12093677"/>
              <a:gd name="connsiteY8492" fmla="*/ 3015365 h 6774426"/>
              <a:gd name="connsiteX8493" fmla="*/ 5595129 w 12093677"/>
              <a:gd name="connsiteY8493" fmla="*/ 2980546 h 6774426"/>
              <a:gd name="connsiteX8494" fmla="*/ 5560310 w 12093677"/>
              <a:gd name="connsiteY8494" fmla="*/ 2945728 h 6774426"/>
              <a:gd name="connsiteX8495" fmla="*/ 5645202 w 12093677"/>
              <a:gd name="connsiteY8495" fmla="*/ 2945728 h 6774426"/>
              <a:gd name="connsiteX8496" fmla="*/ 5610383 w 12093677"/>
              <a:gd name="connsiteY8496" fmla="*/ 2980546 h 6774426"/>
              <a:gd name="connsiteX8497" fmla="*/ 5645202 w 12093677"/>
              <a:gd name="connsiteY8497" fmla="*/ 3015365 h 6774426"/>
              <a:gd name="connsiteX8498" fmla="*/ 5680021 w 12093677"/>
              <a:gd name="connsiteY8498" fmla="*/ 2980546 h 6774426"/>
              <a:gd name="connsiteX8499" fmla="*/ 5645202 w 12093677"/>
              <a:gd name="connsiteY8499" fmla="*/ 2945728 h 6774426"/>
              <a:gd name="connsiteX8500" fmla="*/ 5730095 w 12093677"/>
              <a:gd name="connsiteY8500" fmla="*/ 2945728 h 6774426"/>
              <a:gd name="connsiteX8501" fmla="*/ 5695277 w 12093677"/>
              <a:gd name="connsiteY8501" fmla="*/ 2980546 h 6774426"/>
              <a:gd name="connsiteX8502" fmla="*/ 5730095 w 12093677"/>
              <a:gd name="connsiteY8502" fmla="*/ 3015365 h 6774426"/>
              <a:gd name="connsiteX8503" fmla="*/ 5764914 w 12093677"/>
              <a:gd name="connsiteY8503" fmla="*/ 2980546 h 6774426"/>
              <a:gd name="connsiteX8504" fmla="*/ 5730095 w 12093677"/>
              <a:gd name="connsiteY8504" fmla="*/ 2945728 h 6774426"/>
              <a:gd name="connsiteX8505" fmla="*/ 6324343 w 12093677"/>
              <a:gd name="connsiteY8505" fmla="*/ 2945728 h 6774426"/>
              <a:gd name="connsiteX8506" fmla="*/ 6289517 w 12093677"/>
              <a:gd name="connsiteY8506" fmla="*/ 2980546 h 6774426"/>
              <a:gd name="connsiteX8507" fmla="*/ 6324343 w 12093677"/>
              <a:gd name="connsiteY8507" fmla="*/ 3015365 h 6774426"/>
              <a:gd name="connsiteX8508" fmla="*/ 6359155 w 12093677"/>
              <a:gd name="connsiteY8508" fmla="*/ 2980546 h 6774426"/>
              <a:gd name="connsiteX8509" fmla="*/ 6324343 w 12093677"/>
              <a:gd name="connsiteY8509" fmla="*/ 2945728 h 6774426"/>
              <a:gd name="connsiteX8510" fmla="*/ 6494127 w 12093677"/>
              <a:gd name="connsiteY8510" fmla="*/ 2945728 h 6774426"/>
              <a:gd name="connsiteX8511" fmla="*/ 6459302 w 12093677"/>
              <a:gd name="connsiteY8511" fmla="*/ 2980546 h 6774426"/>
              <a:gd name="connsiteX8512" fmla="*/ 6494127 w 12093677"/>
              <a:gd name="connsiteY8512" fmla="*/ 3015365 h 6774426"/>
              <a:gd name="connsiteX8513" fmla="*/ 6528939 w 12093677"/>
              <a:gd name="connsiteY8513" fmla="*/ 2980546 h 6774426"/>
              <a:gd name="connsiteX8514" fmla="*/ 6494127 w 12093677"/>
              <a:gd name="connsiteY8514" fmla="*/ 2945728 h 6774426"/>
              <a:gd name="connsiteX8515" fmla="*/ 6663913 w 12093677"/>
              <a:gd name="connsiteY8515" fmla="*/ 2945728 h 6774426"/>
              <a:gd name="connsiteX8516" fmla="*/ 6629087 w 12093677"/>
              <a:gd name="connsiteY8516" fmla="*/ 2980546 h 6774426"/>
              <a:gd name="connsiteX8517" fmla="*/ 6663913 w 12093677"/>
              <a:gd name="connsiteY8517" fmla="*/ 3015365 h 6774426"/>
              <a:gd name="connsiteX8518" fmla="*/ 6698725 w 12093677"/>
              <a:gd name="connsiteY8518" fmla="*/ 2980546 h 6774426"/>
              <a:gd name="connsiteX8519" fmla="*/ 6663913 w 12093677"/>
              <a:gd name="connsiteY8519" fmla="*/ 2945728 h 6774426"/>
              <a:gd name="connsiteX8520" fmla="*/ 6748805 w 12093677"/>
              <a:gd name="connsiteY8520" fmla="*/ 2945728 h 6774426"/>
              <a:gd name="connsiteX8521" fmla="*/ 6713979 w 12093677"/>
              <a:gd name="connsiteY8521" fmla="*/ 2980546 h 6774426"/>
              <a:gd name="connsiteX8522" fmla="*/ 6748805 w 12093677"/>
              <a:gd name="connsiteY8522" fmla="*/ 3015365 h 6774426"/>
              <a:gd name="connsiteX8523" fmla="*/ 6783617 w 12093677"/>
              <a:gd name="connsiteY8523" fmla="*/ 2980546 h 6774426"/>
              <a:gd name="connsiteX8524" fmla="*/ 6748805 w 12093677"/>
              <a:gd name="connsiteY8524" fmla="*/ 2945728 h 6774426"/>
              <a:gd name="connsiteX8525" fmla="*/ 6833697 w 12093677"/>
              <a:gd name="connsiteY8525" fmla="*/ 2945728 h 6774426"/>
              <a:gd name="connsiteX8526" fmla="*/ 6798872 w 12093677"/>
              <a:gd name="connsiteY8526" fmla="*/ 2980546 h 6774426"/>
              <a:gd name="connsiteX8527" fmla="*/ 6833697 w 12093677"/>
              <a:gd name="connsiteY8527" fmla="*/ 3015365 h 6774426"/>
              <a:gd name="connsiteX8528" fmla="*/ 6868509 w 12093677"/>
              <a:gd name="connsiteY8528" fmla="*/ 2980546 h 6774426"/>
              <a:gd name="connsiteX8529" fmla="*/ 6833697 w 12093677"/>
              <a:gd name="connsiteY8529" fmla="*/ 2945728 h 6774426"/>
              <a:gd name="connsiteX8530" fmla="*/ 6918589 w 12093677"/>
              <a:gd name="connsiteY8530" fmla="*/ 2945728 h 6774426"/>
              <a:gd name="connsiteX8531" fmla="*/ 6883764 w 12093677"/>
              <a:gd name="connsiteY8531" fmla="*/ 2980546 h 6774426"/>
              <a:gd name="connsiteX8532" fmla="*/ 6918589 w 12093677"/>
              <a:gd name="connsiteY8532" fmla="*/ 3015365 h 6774426"/>
              <a:gd name="connsiteX8533" fmla="*/ 6953402 w 12093677"/>
              <a:gd name="connsiteY8533" fmla="*/ 2980546 h 6774426"/>
              <a:gd name="connsiteX8534" fmla="*/ 6918589 w 12093677"/>
              <a:gd name="connsiteY8534" fmla="*/ 2945728 h 6774426"/>
              <a:gd name="connsiteX8535" fmla="*/ 7003483 w 12093677"/>
              <a:gd name="connsiteY8535" fmla="*/ 2945728 h 6774426"/>
              <a:gd name="connsiteX8536" fmla="*/ 6968657 w 12093677"/>
              <a:gd name="connsiteY8536" fmla="*/ 2980546 h 6774426"/>
              <a:gd name="connsiteX8537" fmla="*/ 7003483 w 12093677"/>
              <a:gd name="connsiteY8537" fmla="*/ 3015365 h 6774426"/>
              <a:gd name="connsiteX8538" fmla="*/ 7038295 w 12093677"/>
              <a:gd name="connsiteY8538" fmla="*/ 2980546 h 6774426"/>
              <a:gd name="connsiteX8539" fmla="*/ 7003483 w 12093677"/>
              <a:gd name="connsiteY8539" fmla="*/ 2945728 h 6774426"/>
              <a:gd name="connsiteX8540" fmla="*/ 7088401 w 12093677"/>
              <a:gd name="connsiteY8540" fmla="*/ 2945728 h 6774426"/>
              <a:gd name="connsiteX8541" fmla="*/ 7053576 w 12093677"/>
              <a:gd name="connsiteY8541" fmla="*/ 2980546 h 6774426"/>
              <a:gd name="connsiteX8542" fmla="*/ 7088401 w 12093677"/>
              <a:gd name="connsiteY8542" fmla="*/ 3015365 h 6774426"/>
              <a:gd name="connsiteX8543" fmla="*/ 7123213 w 12093677"/>
              <a:gd name="connsiteY8543" fmla="*/ 2980546 h 6774426"/>
              <a:gd name="connsiteX8544" fmla="*/ 7088401 w 12093677"/>
              <a:gd name="connsiteY8544" fmla="*/ 2945728 h 6774426"/>
              <a:gd name="connsiteX8545" fmla="*/ 7173293 w 12093677"/>
              <a:gd name="connsiteY8545" fmla="*/ 2945728 h 6774426"/>
              <a:gd name="connsiteX8546" fmla="*/ 7138468 w 12093677"/>
              <a:gd name="connsiteY8546" fmla="*/ 2980546 h 6774426"/>
              <a:gd name="connsiteX8547" fmla="*/ 7173293 w 12093677"/>
              <a:gd name="connsiteY8547" fmla="*/ 3015365 h 6774426"/>
              <a:gd name="connsiteX8548" fmla="*/ 7208105 w 12093677"/>
              <a:gd name="connsiteY8548" fmla="*/ 2980546 h 6774426"/>
              <a:gd name="connsiteX8549" fmla="*/ 7173293 w 12093677"/>
              <a:gd name="connsiteY8549" fmla="*/ 2945728 h 6774426"/>
              <a:gd name="connsiteX8550" fmla="*/ 7512863 w 12093677"/>
              <a:gd name="connsiteY8550" fmla="*/ 2945728 h 6774426"/>
              <a:gd name="connsiteX8551" fmla="*/ 7478038 w 12093677"/>
              <a:gd name="connsiteY8551" fmla="*/ 2980546 h 6774426"/>
              <a:gd name="connsiteX8552" fmla="*/ 7512863 w 12093677"/>
              <a:gd name="connsiteY8552" fmla="*/ 3015365 h 6774426"/>
              <a:gd name="connsiteX8553" fmla="*/ 7547675 w 12093677"/>
              <a:gd name="connsiteY8553" fmla="*/ 2980546 h 6774426"/>
              <a:gd name="connsiteX8554" fmla="*/ 7512863 w 12093677"/>
              <a:gd name="connsiteY8554" fmla="*/ 2945728 h 6774426"/>
              <a:gd name="connsiteX8555" fmla="*/ 7597755 w 12093677"/>
              <a:gd name="connsiteY8555" fmla="*/ 2945728 h 6774426"/>
              <a:gd name="connsiteX8556" fmla="*/ 7562930 w 12093677"/>
              <a:gd name="connsiteY8556" fmla="*/ 2980546 h 6774426"/>
              <a:gd name="connsiteX8557" fmla="*/ 7597755 w 12093677"/>
              <a:gd name="connsiteY8557" fmla="*/ 3015365 h 6774426"/>
              <a:gd name="connsiteX8558" fmla="*/ 7632568 w 12093677"/>
              <a:gd name="connsiteY8558" fmla="*/ 2980546 h 6774426"/>
              <a:gd name="connsiteX8559" fmla="*/ 7597755 w 12093677"/>
              <a:gd name="connsiteY8559" fmla="*/ 2945728 h 6774426"/>
              <a:gd name="connsiteX8560" fmla="*/ 7682649 w 12093677"/>
              <a:gd name="connsiteY8560" fmla="*/ 2945728 h 6774426"/>
              <a:gd name="connsiteX8561" fmla="*/ 7647823 w 12093677"/>
              <a:gd name="connsiteY8561" fmla="*/ 2980546 h 6774426"/>
              <a:gd name="connsiteX8562" fmla="*/ 7682649 w 12093677"/>
              <a:gd name="connsiteY8562" fmla="*/ 3015365 h 6774426"/>
              <a:gd name="connsiteX8563" fmla="*/ 7717461 w 12093677"/>
              <a:gd name="connsiteY8563" fmla="*/ 2980546 h 6774426"/>
              <a:gd name="connsiteX8564" fmla="*/ 7682649 w 12093677"/>
              <a:gd name="connsiteY8564" fmla="*/ 2945728 h 6774426"/>
              <a:gd name="connsiteX8565" fmla="*/ 7768586 w 12093677"/>
              <a:gd name="connsiteY8565" fmla="*/ 2945728 h 6774426"/>
              <a:gd name="connsiteX8566" fmla="*/ 7733761 w 12093677"/>
              <a:gd name="connsiteY8566" fmla="*/ 2980546 h 6774426"/>
              <a:gd name="connsiteX8567" fmla="*/ 7768586 w 12093677"/>
              <a:gd name="connsiteY8567" fmla="*/ 3015365 h 6774426"/>
              <a:gd name="connsiteX8568" fmla="*/ 7803398 w 12093677"/>
              <a:gd name="connsiteY8568" fmla="*/ 2980546 h 6774426"/>
              <a:gd name="connsiteX8569" fmla="*/ 7768586 w 12093677"/>
              <a:gd name="connsiteY8569" fmla="*/ 2945728 h 6774426"/>
              <a:gd name="connsiteX8570" fmla="*/ 7853478 w 12093677"/>
              <a:gd name="connsiteY8570" fmla="*/ 2945728 h 6774426"/>
              <a:gd name="connsiteX8571" fmla="*/ 7818653 w 12093677"/>
              <a:gd name="connsiteY8571" fmla="*/ 2980546 h 6774426"/>
              <a:gd name="connsiteX8572" fmla="*/ 7853478 w 12093677"/>
              <a:gd name="connsiteY8572" fmla="*/ 3015365 h 6774426"/>
              <a:gd name="connsiteX8573" fmla="*/ 7888291 w 12093677"/>
              <a:gd name="connsiteY8573" fmla="*/ 2980546 h 6774426"/>
              <a:gd name="connsiteX8574" fmla="*/ 7853478 w 12093677"/>
              <a:gd name="connsiteY8574" fmla="*/ 2945728 h 6774426"/>
              <a:gd name="connsiteX8575" fmla="*/ 7936738 w 12093677"/>
              <a:gd name="connsiteY8575" fmla="*/ 2945728 h 6774426"/>
              <a:gd name="connsiteX8576" fmla="*/ 7901913 w 12093677"/>
              <a:gd name="connsiteY8576" fmla="*/ 2980546 h 6774426"/>
              <a:gd name="connsiteX8577" fmla="*/ 7936738 w 12093677"/>
              <a:gd name="connsiteY8577" fmla="*/ 3015365 h 6774426"/>
              <a:gd name="connsiteX8578" fmla="*/ 7971551 w 12093677"/>
              <a:gd name="connsiteY8578" fmla="*/ 2980546 h 6774426"/>
              <a:gd name="connsiteX8579" fmla="*/ 7936738 w 12093677"/>
              <a:gd name="connsiteY8579" fmla="*/ 2945728 h 6774426"/>
              <a:gd name="connsiteX8580" fmla="*/ 8021631 w 12093677"/>
              <a:gd name="connsiteY8580" fmla="*/ 2945728 h 6774426"/>
              <a:gd name="connsiteX8581" fmla="*/ 7986805 w 12093677"/>
              <a:gd name="connsiteY8581" fmla="*/ 2980546 h 6774426"/>
              <a:gd name="connsiteX8582" fmla="*/ 8021631 w 12093677"/>
              <a:gd name="connsiteY8582" fmla="*/ 3015365 h 6774426"/>
              <a:gd name="connsiteX8583" fmla="*/ 8056443 w 12093677"/>
              <a:gd name="connsiteY8583" fmla="*/ 2980546 h 6774426"/>
              <a:gd name="connsiteX8584" fmla="*/ 8021631 w 12093677"/>
              <a:gd name="connsiteY8584" fmla="*/ 2945728 h 6774426"/>
              <a:gd name="connsiteX8585" fmla="*/ 8106523 w 12093677"/>
              <a:gd name="connsiteY8585" fmla="*/ 2945728 h 6774426"/>
              <a:gd name="connsiteX8586" fmla="*/ 8071697 w 12093677"/>
              <a:gd name="connsiteY8586" fmla="*/ 2980546 h 6774426"/>
              <a:gd name="connsiteX8587" fmla="*/ 8106523 w 12093677"/>
              <a:gd name="connsiteY8587" fmla="*/ 3015365 h 6774426"/>
              <a:gd name="connsiteX8588" fmla="*/ 8141335 w 12093677"/>
              <a:gd name="connsiteY8588" fmla="*/ 2980546 h 6774426"/>
              <a:gd name="connsiteX8589" fmla="*/ 8106523 w 12093677"/>
              <a:gd name="connsiteY8589" fmla="*/ 2945728 h 6774426"/>
              <a:gd name="connsiteX8590" fmla="*/ 8192525 w 12093677"/>
              <a:gd name="connsiteY8590" fmla="*/ 2945728 h 6774426"/>
              <a:gd name="connsiteX8591" fmla="*/ 8157700 w 12093677"/>
              <a:gd name="connsiteY8591" fmla="*/ 2980546 h 6774426"/>
              <a:gd name="connsiteX8592" fmla="*/ 8192525 w 12093677"/>
              <a:gd name="connsiteY8592" fmla="*/ 3015365 h 6774426"/>
              <a:gd name="connsiteX8593" fmla="*/ 8227338 w 12093677"/>
              <a:gd name="connsiteY8593" fmla="*/ 2980546 h 6774426"/>
              <a:gd name="connsiteX8594" fmla="*/ 8192525 w 12093677"/>
              <a:gd name="connsiteY8594" fmla="*/ 2945728 h 6774426"/>
              <a:gd name="connsiteX8595" fmla="*/ 8277418 w 12093677"/>
              <a:gd name="connsiteY8595" fmla="*/ 2945728 h 6774426"/>
              <a:gd name="connsiteX8596" fmla="*/ 8242593 w 12093677"/>
              <a:gd name="connsiteY8596" fmla="*/ 2980546 h 6774426"/>
              <a:gd name="connsiteX8597" fmla="*/ 8277418 w 12093677"/>
              <a:gd name="connsiteY8597" fmla="*/ 3015365 h 6774426"/>
              <a:gd name="connsiteX8598" fmla="*/ 8312231 w 12093677"/>
              <a:gd name="connsiteY8598" fmla="*/ 2980546 h 6774426"/>
              <a:gd name="connsiteX8599" fmla="*/ 8277418 w 12093677"/>
              <a:gd name="connsiteY8599" fmla="*/ 2945728 h 6774426"/>
              <a:gd name="connsiteX8600" fmla="*/ 8361789 w 12093677"/>
              <a:gd name="connsiteY8600" fmla="*/ 2945728 h 6774426"/>
              <a:gd name="connsiteX8601" fmla="*/ 8326963 w 12093677"/>
              <a:gd name="connsiteY8601" fmla="*/ 2980546 h 6774426"/>
              <a:gd name="connsiteX8602" fmla="*/ 8361789 w 12093677"/>
              <a:gd name="connsiteY8602" fmla="*/ 3015365 h 6774426"/>
              <a:gd name="connsiteX8603" fmla="*/ 8396601 w 12093677"/>
              <a:gd name="connsiteY8603" fmla="*/ 2980546 h 6774426"/>
              <a:gd name="connsiteX8604" fmla="*/ 8361789 w 12093677"/>
              <a:gd name="connsiteY8604" fmla="*/ 2945728 h 6774426"/>
              <a:gd name="connsiteX8605" fmla="*/ 8446681 w 12093677"/>
              <a:gd name="connsiteY8605" fmla="*/ 2945728 h 6774426"/>
              <a:gd name="connsiteX8606" fmla="*/ 8411856 w 12093677"/>
              <a:gd name="connsiteY8606" fmla="*/ 2980546 h 6774426"/>
              <a:gd name="connsiteX8607" fmla="*/ 8446681 w 12093677"/>
              <a:gd name="connsiteY8607" fmla="*/ 3015365 h 6774426"/>
              <a:gd name="connsiteX8608" fmla="*/ 8481493 w 12093677"/>
              <a:gd name="connsiteY8608" fmla="*/ 2980546 h 6774426"/>
              <a:gd name="connsiteX8609" fmla="*/ 8446681 w 12093677"/>
              <a:gd name="connsiteY8609" fmla="*/ 2945728 h 6774426"/>
              <a:gd name="connsiteX8610" fmla="*/ 8531573 w 12093677"/>
              <a:gd name="connsiteY8610" fmla="*/ 2945728 h 6774426"/>
              <a:gd name="connsiteX8611" fmla="*/ 8496748 w 12093677"/>
              <a:gd name="connsiteY8611" fmla="*/ 2980546 h 6774426"/>
              <a:gd name="connsiteX8612" fmla="*/ 8531573 w 12093677"/>
              <a:gd name="connsiteY8612" fmla="*/ 3015365 h 6774426"/>
              <a:gd name="connsiteX8613" fmla="*/ 8566385 w 12093677"/>
              <a:gd name="connsiteY8613" fmla="*/ 2980546 h 6774426"/>
              <a:gd name="connsiteX8614" fmla="*/ 8531573 w 12093677"/>
              <a:gd name="connsiteY8614" fmla="*/ 2945728 h 6774426"/>
              <a:gd name="connsiteX8615" fmla="*/ 8616465 w 12093677"/>
              <a:gd name="connsiteY8615" fmla="*/ 2945728 h 6774426"/>
              <a:gd name="connsiteX8616" fmla="*/ 8581640 w 12093677"/>
              <a:gd name="connsiteY8616" fmla="*/ 2980546 h 6774426"/>
              <a:gd name="connsiteX8617" fmla="*/ 8616465 w 12093677"/>
              <a:gd name="connsiteY8617" fmla="*/ 3015365 h 6774426"/>
              <a:gd name="connsiteX8618" fmla="*/ 8651278 w 12093677"/>
              <a:gd name="connsiteY8618" fmla="*/ 2980546 h 6774426"/>
              <a:gd name="connsiteX8619" fmla="*/ 8616465 w 12093677"/>
              <a:gd name="connsiteY8619" fmla="*/ 2945728 h 6774426"/>
              <a:gd name="connsiteX8620" fmla="*/ 8701358 w 12093677"/>
              <a:gd name="connsiteY8620" fmla="*/ 2945728 h 6774426"/>
              <a:gd name="connsiteX8621" fmla="*/ 8666532 w 12093677"/>
              <a:gd name="connsiteY8621" fmla="*/ 2980546 h 6774426"/>
              <a:gd name="connsiteX8622" fmla="*/ 8701358 w 12093677"/>
              <a:gd name="connsiteY8622" fmla="*/ 3015365 h 6774426"/>
              <a:gd name="connsiteX8623" fmla="*/ 8736170 w 12093677"/>
              <a:gd name="connsiteY8623" fmla="*/ 2980546 h 6774426"/>
              <a:gd name="connsiteX8624" fmla="*/ 8701358 w 12093677"/>
              <a:gd name="connsiteY8624" fmla="*/ 2945728 h 6774426"/>
              <a:gd name="connsiteX8625" fmla="*/ 8786251 w 12093677"/>
              <a:gd name="connsiteY8625" fmla="*/ 2945728 h 6774426"/>
              <a:gd name="connsiteX8626" fmla="*/ 8751426 w 12093677"/>
              <a:gd name="connsiteY8626" fmla="*/ 2980546 h 6774426"/>
              <a:gd name="connsiteX8627" fmla="*/ 8786251 w 12093677"/>
              <a:gd name="connsiteY8627" fmla="*/ 3015365 h 6774426"/>
              <a:gd name="connsiteX8628" fmla="*/ 8821063 w 12093677"/>
              <a:gd name="connsiteY8628" fmla="*/ 2980546 h 6774426"/>
              <a:gd name="connsiteX8629" fmla="*/ 8786251 w 12093677"/>
              <a:gd name="connsiteY8629" fmla="*/ 2945728 h 6774426"/>
              <a:gd name="connsiteX8630" fmla="*/ 8871143 w 12093677"/>
              <a:gd name="connsiteY8630" fmla="*/ 2945728 h 6774426"/>
              <a:gd name="connsiteX8631" fmla="*/ 8836318 w 12093677"/>
              <a:gd name="connsiteY8631" fmla="*/ 2980546 h 6774426"/>
              <a:gd name="connsiteX8632" fmla="*/ 8871143 w 12093677"/>
              <a:gd name="connsiteY8632" fmla="*/ 3015365 h 6774426"/>
              <a:gd name="connsiteX8633" fmla="*/ 8905955 w 12093677"/>
              <a:gd name="connsiteY8633" fmla="*/ 2980546 h 6774426"/>
              <a:gd name="connsiteX8634" fmla="*/ 8871143 w 12093677"/>
              <a:gd name="connsiteY8634" fmla="*/ 2945728 h 6774426"/>
              <a:gd name="connsiteX8635" fmla="*/ 8956035 w 12093677"/>
              <a:gd name="connsiteY8635" fmla="*/ 2945728 h 6774426"/>
              <a:gd name="connsiteX8636" fmla="*/ 8921210 w 12093677"/>
              <a:gd name="connsiteY8636" fmla="*/ 2980546 h 6774426"/>
              <a:gd name="connsiteX8637" fmla="*/ 8956035 w 12093677"/>
              <a:gd name="connsiteY8637" fmla="*/ 3015365 h 6774426"/>
              <a:gd name="connsiteX8638" fmla="*/ 8990848 w 12093677"/>
              <a:gd name="connsiteY8638" fmla="*/ 2980546 h 6774426"/>
              <a:gd name="connsiteX8639" fmla="*/ 8956035 w 12093677"/>
              <a:gd name="connsiteY8639" fmla="*/ 2945728 h 6774426"/>
              <a:gd name="connsiteX8640" fmla="*/ 9040928 w 12093677"/>
              <a:gd name="connsiteY8640" fmla="*/ 2945728 h 6774426"/>
              <a:gd name="connsiteX8641" fmla="*/ 9006102 w 12093677"/>
              <a:gd name="connsiteY8641" fmla="*/ 2980546 h 6774426"/>
              <a:gd name="connsiteX8642" fmla="*/ 9040928 w 12093677"/>
              <a:gd name="connsiteY8642" fmla="*/ 3015365 h 6774426"/>
              <a:gd name="connsiteX8643" fmla="*/ 9075740 w 12093677"/>
              <a:gd name="connsiteY8643" fmla="*/ 2980546 h 6774426"/>
              <a:gd name="connsiteX8644" fmla="*/ 9040928 w 12093677"/>
              <a:gd name="connsiteY8644" fmla="*/ 2945728 h 6774426"/>
              <a:gd name="connsiteX8645" fmla="*/ 9125821 w 12093677"/>
              <a:gd name="connsiteY8645" fmla="*/ 2945728 h 6774426"/>
              <a:gd name="connsiteX8646" fmla="*/ 9090996 w 12093677"/>
              <a:gd name="connsiteY8646" fmla="*/ 2980546 h 6774426"/>
              <a:gd name="connsiteX8647" fmla="*/ 9125821 w 12093677"/>
              <a:gd name="connsiteY8647" fmla="*/ 3015365 h 6774426"/>
              <a:gd name="connsiteX8648" fmla="*/ 9160633 w 12093677"/>
              <a:gd name="connsiteY8648" fmla="*/ 2980546 h 6774426"/>
              <a:gd name="connsiteX8649" fmla="*/ 9125821 w 12093677"/>
              <a:gd name="connsiteY8649" fmla="*/ 2945728 h 6774426"/>
              <a:gd name="connsiteX8650" fmla="*/ 9210713 w 12093677"/>
              <a:gd name="connsiteY8650" fmla="*/ 2945728 h 6774426"/>
              <a:gd name="connsiteX8651" fmla="*/ 9175888 w 12093677"/>
              <a:gd name="connsiteY8651" fmla="*/ 2980546 h 6774426"/>
              <a:gd name="connsiteX8652" fmla="*/ 9210713 w 12093677"/>
              <a:gd name="connsiteY8652" fmla="*/ 3015365 h 6774426"/>
              <a:gd name="connsiteX8653" fmla="*/ 9245525 w 12093677"/>
              <a:gd name="connsiteY8653" fmla="*/ 2980546 h 6774426"/>
              <a:gd name="connsiteX8654" fmla="*/ 9210713 w 12093677"/>
              <a:gd name="connsiteY8654" fmla="*/ 2945728 h 6774426"/>
              <a:gd name="connsiteX8655" fmla="*/ 9295605 w 12093677"/>
              <a:gd name="connsiteY8655" fmla="*/ 2945728 h 6774426"/>
              <a:gd name="connsiteX8656" fmla="*/ 9260780 w 12093677"/>
              <a:gd name="connsiteY8656" fmla="*/ 2980546 h 6774426"/>
              <a:gd name="connsiteX8657" fmla="*/ 9295605 w 12093677"/>
              <a:gd name="connsiteY8657" fmla="*/ 3015365 h 6774426"/>
              <a:gd name="connsiteX8658" fmla="*/ 9330418 w 12093677"/>
              <a:gd name="connsiteY8658" fmla="*/ 2980546 h 6774426"/>
              <a:gd name="connsiteX8659" fmla="*/ 9295605 w 12093677"/>
              <a:gd name="connsiteY8659" fmla="*/ 2945728 h 6774426"/>
              <a:gd name="connsiteX8660" fmla="*/ 9380498 w 12093677"/>
              <a:gd name="connsiteY8660" fmla="*/ 2945728 h 6774426"/>
              <a:gd name="connsiteX8661" fmla="*/ 9345672 w 12093677"/>
              <a:gd name="connsiteY8661" fmla="*/ 2980546 h 6774426"/>
              <a:gd name="connsiteX8662" fmla="*/ 9380498 w 12093677"/>
              <a:gd name="connsiteY8662" fmla="*/ 3015365 h 6774426"/>
              <a:gd name="connsiteX8663" fmla="*/ 9415310 w 12093677"/>
              <a:gd name="connsiteY8663" fmla="*/ 2980546 h 6774426"/>
              <a:gd name="connsiteX8664" fmla="*/ 9380498 w 12093677"/>
              <a:gd name="connsiteY8664" fmla="*/ 2945728 h 6774426"/>
              <a:gd name="connsiteX8665" fmla="*/ 9465391 w 12093677"/>
              <a:gd name="connsiteY8665" fmla="*/ 2945728 h 6774426"/>
              <a:gd name="connsiteX8666" fmla="*/ 9430566 w 12093677"/>
              <a:gd name="connsiteY8666" fmla="*/ 2980546 h 6774426"/>
              <a:gd name="connsiteX8667" fmla="*/ 9465391 w 12093677"/>
              <a:gd name="connsiteY8667" fmla="*/ 3015365 h 6774426"/>
              <a:gd name="connsiteX8668" fmla="*/ 9500203 w 12093677"/>
              <a:gd name="connsiteY8668" fmla="*/ 2980546 h 6774426"/>
              <a:gd name="connsiteX8669" fmla="*/ 9465391 w 12093677"/>
              <a:gd name="connsiteY8669" fmla="*/ 2945728 h 6774426"/>
              <a:gd name="connsiteX8670" fmla="*/ 9720068 w 12093677"/>
              <a:gd name="connsiteY8670" fmla="*/ 2945728 h 6774426"/>
              <a:gd name="connsiteX8671" fmla="*/ 9685242 w 12093677"/>
              <a:gd name="connsiteY8671" fmla="*/ 2980546 h 6774426"/>
              <a:gd name="connsiteX8672" fmla="*/ 9720068 w 12093677"/>
              <a:gd name="connsiteY8672" fmla="*/ 3015365 h 6774426"/>
              <a:gd name="connsiteX8673" fmla="*/ 9754880 w 12093677"/>
              <a:gd name="connsiteY8673" fmla="*/ 2980546 h 6774426"/>
              <a:gd name="connsiteX8674" fmla="*/ 9720068 w 12093677"/>
              <a:gd name="connsiteY8674" fmla="*/ 2945728 h 6774426"/>
              <a:gd name="connsiteX8675" fmla="*/ 9974745 w 12093677"/>
              <a:gd name="connsiteY8675" fmla="*/ 2945728 h 6774426"/>
              <a:gd name="connsiteX8676" fmla="*/ 9939920 w 12093677"/>
              <a:gd name="connsiteY8676" fmla="*/ 2980546 h 6774426"/>
              <a:gd name="connsiteX8677" fmla="*/ 9974745 w 12093677"/>
              <a:gd name="connsiteY8677" fmla="*/ 3015365 h 6774426"/>
              <a:gd name="connsiteX8678" fmla="*/ 10009558 w 12093677"/>
              <a:gd name="connsiteY8678" fmla="*/ 2980546 h 6774426"/>
              <a:gd name="connsiteX8679" fmla="*/ 9974745 w 12093677"/>
              <a:gd name="connsiteY8679" fmla="*/ 2945728 h 6774426"/>
              <a:gd name="connsiteX8680" fmla="*/ 2249497 w 12093677"/>
              <a:gd name="connsiteY8680" fmla="*/ 3030587 h 6774426"/>
              <a:gd name="connsiteX8681" fmla="*/ 2214678 w 12093677"/>
              <a:gd name="connsiteY8681" fmla="*/ 3065406 h 6774426"/>
              <a:gd name="connsiteX8682" fmla="*/ 2249497 w 12093677"/>
              <a:gd name="connsiteY8682" fmla="*/ 3100225 h 6774426"/>
              <a:gd name="connsiteX8683" fmla="*/ 2284316 w 12093677"/>
              <a:gd name="connsiteY8683" fmla="*/ 3065406 h 6774426"/>
              <a:gd name="connsiteX8684" fmla="*/ 2249497 w 12093677"/>
              <a:gd name="connsiteY8684" fmla="*/ 3030587 h 6774426"/>
              <a:gd name="connsiteX8685" fmla="*/ 2334389 w 12093677"/>
              <a:gd name="connsiteY8685" fmla="*/ 3030587 h 6774426"/>
              <a:gd name="connsiteX8686" fmla="*/ 2299570 w 12093677"/>
              <a:gd name="connsiteY8686" fmla="*/ 3065406 h 6774426"/>
              <a:gd name="connsiteX8687" fmla="*/ 2334389 w 12093677"/>
              <a:gd name="connsiteY8687" fmla="*/ 3100225 h 6774426"/>
              <a:gd name="connsiteX8688" fmla="*/ 2369208 w 12093677"/>
              <a:gd name="connsiteY8688" fmla="*/ 3065406 h 6774426"/>
              <a:gd name="connsiteX8689" fmla="*/ 2334389 w 12093677"/>
              <a:gd name="connsiteY8689" fmla="*/ 3030587 h 6774426"/>
              <a:gd name="connsiteX8690" fmla="*/ 2419282 w 12093677"/>
              <a:gd name="connsiteY8690" fmla="*/ 3030587 h 6774426"/>
              <a:gd name="connsiteX8691" fmla="*/ 2384463 w 12093677"/>
              <a:gd name="connsiteY8691" fmla="*/ 3065406 h 6774426"/>
              <a:gd name="connsiteX8692" fmla="*/ 2419282 w 12093677"/>
              <a:gd name="connsiteY8692" fmla="*/ 3100225 h 6774426"/>
              <a:gd name="connsiteX8693" fmla="*/ 2454100 w 12093677"/>
              <a:gd name="connsiteY8693" fmla="*/ 3065406 h 6774426"/>
              <a:gd name="connsiteX8694" fmla="*/ 2419282 w 12093677"/>
              <a:gd name="connsiteY8694" fmla="*/ 3030587 h 6774426"/>
              <a:gd name="connsiteX8695" fmla="*/ 2504174 w 12093677"/>
              <a:gd name="connsiteY8695" fmla="*/ 3030587 h 6774426"/>
              <a:gd name="connsiteX8696" fmla="*/ 2469355 w 12093677"/>
              <a:gd name="connsiteY8696" fmla="*/ 3065406 h 6774426"/>
              <a:gd name="connsiteX8697" fmla="*/ 2504174 w 12093677"/>
              <a:gd name="connsiteY8697" fmla="*/ 3100225 h 6774426"/>
              <a:gd name="connsiteX8698" fmla="*/ 2538993 w 12093677"/>
              <a:gd name="connsiteY8698" fmla="*/ 3065406 h 6774426"/>
              <a:gd name="connsiteX8699" fmla="*/ 2504174 w 12093677"/>
              <a:gd name="connsiteY8699" fmla="*/ 3030587 h 6774426"/>
              <a:gd name="connsiteX8700" fmla="*/ 2589067 w 12093677"/>
              <a:gd name="connsiteY8700" fmla="*/ 3030587 h 6774426"/>
              <a:gd name="connsiteX8701" fmla="*/ 2554248 w 12093677"/>
              <a:gd name="connsiteY8701" fmla="*/ 3065406 h 6774426"/>
              <a:gd name="connsiteX8702" fmla="*/ 2589067 w 12093677"/>
              <a:gd name="connsiteY8702" fmla="*/ 3100225 h 6774426"/>
              <a:gd name="connsiteX8703" fmla="*/ 2623886 w 12093677"/>
              <a:gd name="connsiteY8703" fmla="*/ 3065406 h 6774426"/>
              <a:gd name="connsiteX8704" fmla="*/ 2589067 w 12093677"/>
              <a:gd name="connsiteY8704" fmla="*/ 3030587 h 6774426"/>
              <a:gd name="connsiteX8705" fmla="*/ 2673959 w 12093677"/>
              <a:gd name="connsiteY8705" fmla="*/ 3030587 h 6774426"/>
              <a:gd name="connsiteX8706" fmla="*/ 2639140 w 12093677"/>
              <a:gd name="connsiteY8706" fmla="*/ 3065406 h 6774426"/>
              <a:gd name="connsiteX8707" fmla="*/ 2673959 w 12093677"/>
              <a:gd name="connsiteY8707" fmla="*/ 3100225 h 6774426"/>
              <a:gd name="connsiteX8708" fmla="*/ 2708778 w 12093677"/>
              <a:gd name="connsiteY8708" fmla="*/ 3065406 h 6774426"/>
              <a:gd name="connsiteX8709" fmla="*/ 2673959 w 12093677"/>
              <a:gd name="connsiteY8709" fmla="*/ 3030587 h 6774426"/>
              <a:gd name="connsiteX8710" fmla="*/ 2758852 w 12093677"/>
              <a:gd name="connsiteY8710" fmla="*/ 3030587 h 6774426"/>
              <a:gd name="connsiteX8711" fmla="*/ 2724033 w 12093677"/>
              <a:gd name="connsiteY8711" fmla="*/ 3065406 h 6774426"/>
              <a:gd name="connsiteX8712" fmla="*/ 2758852 w 12093677"/>
              <a:gd name="connsiteY8712" fmla="*/ 3100225 h 6774426"/>
              <a:gd name="connsiteX8713" fmla="*/ 2793670 w 12093677"/>
              <a:gd name="connsiteY8713" fmla="*/ 3065406 h 6774426"/>
              <a:gd name="connsiteX8714" fmla="*/ 2758852 w 12093677"/>
              <a:gd name="connsiteY8714" fmla="*/ 3030587 h 6774426"/>
              <a:gd name="connsiteX8715" fmla="*/ 2843744 w 12093677"/>
              <a:gd name="connsiteY8715" fmla="*/ 3030587 h 6774426"/>
              <a:gd name="connsiteX8716" fmla="*/ 2808925 w 12093677"/>
              <a:gd name="connsiteY8716" fmla="*/ 3065406 h 6774426"/>
              <a:gd name="connsiteX8717" fmla="*/ 2843744 w 12093677"/>
              <a:gd name="connsiteY8717" fmla="*/ 3100225 h 6774426"/>
              <a:gd name="connsiteX8718" fmla="*/ 2878563 w 12093677"/>
              <a:gd name="connsiteY8718" fmla="*/ 3065406 h 6774426"/>
              <a:gd name="connsiteX8719" fmla="*/ 2843744 w 12093677"/>
              <a:gd name="connsiteY8719" fmla="*/ 3030587 h 6774426"/>
              <a:gd name="connsiteX8720" fmla="*/ 2928636 w 12093677"/>
              <a:gd name="connsiteY8720" fmla="*/ 3030587 h 6774426"/>
              <a:gd name="connsiteX8721" fmla="*/ 2893817 w 12093677"/>
              <a:gd name="connsiteY8721" fmla="*/ 3065406 h 6774426"/>
              <a:gd name="connsiteX8722" fmla="*/ 2928636 w 12093677"/>
              <a:gd name="connsiteY8722" fmla="*/ 3100225 h 6774426"/>
              <a:gd name="connsiteX8723" fmla="*/ 2963455 w 12093677"/>
              <a:gd name="connsiteY8723" fmla="*/ 3065406 h 6774426"/>
              <a:gd name="connsiteX8724" fmla="*/ 2928636 w 12093677"/>
              <a:gd name="connsiteY8724" fmla="*/ 3030587 h 6774426"/>
              <a:gd name="connsiteX8725" fmla="*/ 3013529 w 12093677"/>
              <a:gd name="connsiteY8725" fmla="*/ 3030587 h 6774426"/>
              <a:gd name="connsiteX8726" fmla="*/ 2978710 w 12093677"/>
              <a:gd name="connsiteY8726" fmla="*/ 3065406 h 6774426"/>
              <a:gd name="connsiteX8727" fmla="*/ 3013529 w 12093677"/>
              <a:gd name="connsiteY8727" fmla="*/ 3100225 h 6774426"/>
              <a:gd name="connsiteX8728" fmla="*/ 3048348 w 12093677"/>
              <a:gd name="connsiteY8728" fmla="*/ 3065406 h 6774426"/>
              <a:gd name="connsiteX8729" fmla="*/ 3013529 w 12093677"/>
              <a:gd name="connsiteY8729" fmla="*/ 3030587 h 6774426"/>
              <a:gd name="connsiteX8730" fmla="*/ 3098422 w 12093677"/>
              <a:gd name="connsiteY8730" fmla="*/ 3030587 h 6774426"/>
              <a:gd name="connsiteX8731" fmla="*/ 3063603 w 12093677"/>
              <a:gd name="connsiteY8731" fmla="*/ 3065406 h 6774426"/>
              <a:gd name="connsiteX8732" fmla="*/ 3098422 w 12093677"/>
              <a:gd name="connsiteY8732" fmla="*/ 3100225 h 6774426"/>
              <a:gd name="connsiteX8733" fmla="*/ 3133240 w 12093677"/>
              <a:gd name="connsiteY8733" fmla="*/ 3065406 h 6774426"/>
              <a:gd name="connsiteX8734" fmla="*/ 3098422 w 12093677"/>
              <a:gd name="connsiteY8734" fmla="*/ 3030587 h 6774426"/>
              <a:gd name="connsiteX8735" fmla="*/ 3183314 w 12093677"/>
              <a:gd name="connsiteY8735" fmla="*/ 3030587 h 6774426"/>
              <a:gd name="connsiteX8736" fmla="*/ 3148495 w 12093677"/>
              <a:gd name="connsiteY8736" fmla="*/ 3065406 h 6774426"/>
              <a:gd name="connsiteX8737" fmla="*/ 3183314 w 12093677"/>
              <a:gd name="connsiteY8737" fmla="*/ 3100225 h 6774426"/>
              <a:gd name="connsiteX8738" fmla="*/ 3218133 w 12093677"/>
              <a:gd name="connsiteY8738" fmla="*/ 3065406 h 6774426"/>
              <a:gd name="connsiteX8739" fmla="*/ 3183314 w 12093677"/>
              <a:gd name="connsiteY8739" fmla="*/ 3030587 h 6774426"/>
              <a:gd name="connsiteX8740" fmla="*/ 3268206 w 12093677"/>
              <a:gd name="connsiteY8740" fmla="*/ 3030587 h 6774426"/>
              <a:gd name="connsiteX8741" fmla="*/ 3233387 w 12093677"/>
              <a:gd name="connsiteY8741" fmla="*/ 3065406 h 6774426"/>
              <a:gd name="connsiteX8742" fmla="*/ 3268206 w 12093677"/>
              <a:gd name="connsiteY8742" fmla="*/ 3100225 h 6774426"/>
              <a:gd name="connsiteX8743" fmla="*/ 3303025 w 12093677"/>
              <a:gd name="connsiteY8743" fmla="*/ 3065406 h 6774426"/>
              <a:gd name="connsiteX8744" fmla="*/ 3268206 w 12093677"/>
              <a:gd name="connsiteY8744" fmla="*/ 3030587 h 6774426"/>
              <a:gd name="connsiteX8745" fmla="*/ 3353099 w 12093677"/>
              <a:gd name="connsiteY8745" fmla="*/ 3030587 h 6774426"/>
              <a:gd name="connsiteX8746" fmla="*/ 3318280 w 12093677"/>
              <a:gd name="connsiteY8746" fmla="*/ 3065406 h 6774426"/>
              <a:gd name="connsiteX8747" fmla="*/ 3353099 w 12093677"/>
              <a:gd name="connsiteY8747" fmla="*/ 3100225 h 6774426"/>
              <a:gd name="connsiteX8748" fmla="*/ 3387918 w 12093677"/>
              <a:gd name="connsiteY8748" fmla="*/ 3065406 h 6774426"/>
              <a:gd name="connsiteX8749" fmla="*/ 3353099 w 12093677"/>
              <a:gd name="connsiteY8749" fmla="*/ 3030587 h 6774426"/>
              <a:gd name="connsiteX8750" fmla="*/ 3437992 w 12093677"/>
              <a:gd name="connsiteY8750" fmla="*/ 3030587 h 6774426"/>
              <a:gd name="connsiteX8751" fmla="*/ 3403173 w 12093677"/>
              <a:gd name="connsiteY8751" fmla="*/ 3065406 h 6774426"/>
              <a:gd name="connsiteX8752" fmla="*/ 3437992 w 12093677"/>
              <a:gd name="connsiteY8752" fmla="*/ 3100225 h 6774426"/>
              <a:gd name="connsiteX8753" fmla="*/ 3472810 w 12093677"/>
              <a:gd name="connsiteY8753" fmla="*/ 3065406 h 6774426"/>
              <a:gd name="connsiteX8754" fmla="*/ 3437992 w 12093677"/>
              <a:gd name="connsiteY8754" fmla="*/ 3030587 h 6774426"/>
              <a:gd name="connsiteX8755" fmla="*/ 5645202 w 12093677"/>
              <a:gd name="connsiteY8755" fmla="*/ 3030587 h 6774426"/>
              <a:gd name="connsiteX8756" fmla="*/ 5610383 w 12093677"/>
              <a:gd name="connsiteY8756" fmla="*/ 3065406 h 6774426"/>
              <a:gd name="connsiteX8757" fmla="*/ 5645202 w 12093677"/>
              <a:gd name="connsiteY8757" fmla="*/ 3100225 h 6774426"/>
              <a:gd name="connsiteX8758" fmla="*/ 5680021 w 12093677"/>
              <a:gd name="connsiteY8758" fmla="*/ 3065406 h 6774426"/>
              <a:gd name="connsiteX8759" fmla="*/ 5645202 w 12093677"/>
              <a:gd name="connsiteY8759" fmla="*/ 3030587 h 6774426"/>
              <a:gd name="connsiteX8760" fmla="*/ 5984773 w 12093677"/>
              <a:gd name="connsiteY8760" fmla="*/ 3030587 h 6774426"/>
              <a:gd name="connsiteX8761" fmla="*/ 5949947 w 12093677"/>
              <a:gd name="connsiteY8761" fmla="*/ 3065406 h 6774426"/>
              <a:gd name="connsiteX8762" fmla="*/ 5984773 w 12093677"/>
              <a:gd name="connsiteY8762" fmla="*/ 3100225 h 6774426"/>
              <a:gd name="connsiteX8763" fmla="*/ 6019585 w 12093677"/>
              <a:gd name="connsiteY8763" fmla="*/ 3065406 h 6774426"/>
              <a:gd name="connsiteX8764" fmla="*/ 5984773 w 12093677"/>
              <a:gd name="connsiteY8764" fmla="*/ 3030587 h 6774426"/>
              <a:gd name="connsiteX8765" fmla="*/ 6069665 w 12093677"/>
              <a:gd name="connsiteY8765" fmla="*/ 3030587 h 6774426"/>
              <a:gd name="connsiteX8766" fmla="*/ 6034839 w 12093677"/>
              <a:gd name="connsiteY8766" fmla="*/ 3065406 h 6774426"/>
              <a:gd name="connsiteX8767" fmla="*/ 6069665 w 12093677"/>
              <a:gd name="connsiteY8767" fmla="*/ 3100225 h 6774426"/>
              <a:gd name="connsiteX8768" fmla="*/ 6104477 w 12093677"/>
              <a:gd name="connsiteY8768" fmla="*/ 3065406 h 6774426"/>
              <a:gd name="connsiteX8769" fmla="*/ 6069665 w 12093677"/>
              <a:gd name="connsiteY8769" fmla="*/ 3030587 h 6774426"/>
              <a:gd name="connsiteX8770" fmla="*/ 6239450 w 12093677"/>
              <a:gd name="connsiteY8770" fmla="*/ 3030587 h 6774426"/>
              <a:gd name="connsiteX8771" fmla="*/ 6204625 w 12093677"/>
              <a:gd name="connsiteY8771" fmla="*/ 3065406 h 6774426"/>
              <a:gd name="connsiteX8772" fmla="*/ 6239450 w 12093677"/>
              <a:gd name="connsiteY8772" fmla="*/ 3100225 h 6774426"/>
              <a:gd name="connsiteX8773" fmla="*/ 6274263 w 12093677"/>
              <a:gd name="connsiteY8773" fmla="*/ 3065406 h 6774426"/>
              <a:gd name="connsiteX8774" fmla="*/ 6239450 w 12093677"/>
              <a:gd name="connsiteY8774" fmla="*/ 3030587 h 6774426"/>
              <a:gd name="connsiteX8775" fmla="*/ 6918589 w 12093677"/>
              <a:gd name="connsiteY8775" fmla="*/ 3030587 h 6774426"/>
              <a:gd name="connsiteX8776" fmla="*/ 6883764 w 12093677"/>
              <a:gd name="connsiteY8776" fmla="*/ 3065406 h 6774426"/>
              <a:gd name="connsiteX8777" fmla="*/ 6918589 w 12093677"/>
              <a:gd name="connsiteY8777" fmla="*/ 3100225 h 6774426"/>
              <a:gd name="connsiteX8778" fmla="*/ 6953402 w 12093677"/>
              <a:gd name="connsiteY8778" fmla="*/ 3065406 h 6774426"/>
              <a:gd name="connsiteX8779" fmla="*/ 6918589 w 12093677"/>
              <a:gd name="connsiteY8779" fmla="*/ 3030587 h 6774426"/>
              <a:gd name="connsiteX8780" fmla="*/ 7003483 w 12093677"/>
              <a:gd name="connsiteY8780" fmla="*/ 3030587 h 6774426"/>
              <a:gd name="connsiteX8781" fmla="*/ 6968657 w 12093677"/>
              <a:gd name="connsiteY8781" fmla="*/ 3065406 h 6774426"/>
              <a:gd name="connsiteX8782" fmla="*/ 7003483 w 12093677"/>
              <a:gd name="connsiteY8782" fmla="*/ 3100225 h 6774426"/>
              <a:gd name="connsiteX8783" fmla="*/ 7038295 w 12093677"/>
              <a:gd name="connsiteY8783" fmla="*/ 3065406 h 6774426"/>
              <a:gd name="connsiteX8784" fmla="*/ 7003483 w 12093677"/>
              <a:gd name="connsiteY8784" fmla="*/ 3030587 h 6774426"/>
              <a:gd name="connsiteX8785" fmla="*/ 7088401 w 12093677"/>
              <a:gd name="connsiteY8785" fmla="*/ 3030587 h 6774426"/>
              <a:gd name="connsiteX8786" fmla="*/ 7053576 w 12093677"/>
              <a:gd name="connsiteY8786" fmla="*/ 3065406 h 6774426"/>
              <a:gd name="connsiteX8787" fmla="*/ 7088401 w 12093677"/>
              <a:gd name="connsiteY8787" fmla="*/ 3100225 h 6774426"/>
              <a:gd name="connsiteX8788" fmla="*/ 7123213 w 12093677"/>
              <a:gd name="connsiteY8788" fmla="*/ 3065406 h 6774426"/>
              <a:gd name="connsiteX8789" fmla="*/ 7088401 w 12093677"/>
              <a:gd name="connsiteY8789" fmla="*/ 3030587 h 6774426"/>
              <a:gd name="connsiteX8790" fmla="*/ 7173293 w 12093677"/>
              <a:gd name="connsiteY8790" fmla="*/ 3030587 h 6774426"/>
              <a:gd name="connsiteX8791" fmla="*/ 7138468 w 12093677"/>
              <a:gd name="connsiteY8791" fmla="*/ 3065406 h 6774426"/>
              <a:gd name="connsiteX8792" fmla="*/ 7173293 w 12093677"/>
              <a:gd name="connsiteY8792" fmla="*/ 3100225 h 6774426"/>
              <a:gd name="connsiteX8793" fmla="*/ 7208105 w 12093677"/>
              <a:gd name="connsiteY8793" fmla="*/ 3065406 h 6774426"/>
              <a:gd name="connsiteX8794" fmla="*/ 7173293 w 12093677"/>
              <a:gd name="connsiteY8794" fmla="*/ 3030587 h 6774426"/>
              <a:gd name="connsiteX8795" fmla="*/ 7258186 w 12093677"/>
              <a:gd name="connsiteY8795" fmla="*/ 3030587 h 6774426"/>
              <a:gd name="connsiteX8796" fmla="*/ 7223361 w 12093677"/>
              <a:gd name="connsiteY8796" fmla="*/ 3065406 h 6774426"/>
              <a:gd name="connsiteX8797" fmla="*/ 7258186 w 12093677"/>
              <a:gd name="connsiteY8797" fmla="*/ 3100225 h 6774426"/>
              <a:gd name="connsiteX8798" fmla="*/ 7292999 w 12093677"/>
              <a:gd name="connsiteY8798" fmla="*/ 3065406 h 6774426"/>
              <a:gd name="connsiteX8799" fmla="*/ 7258186 w 12093677"/>
              <a:gd name="connsiteY8799" fmla="*/ 3030587 h 6774426"/>
              <a:gd name="connsiteX8800" fmla="*/ 7343079 w 12093677"/>
              <a:gd name="connsiteY8800" fmla="*/ 3030587 h 6774426"/>
              <a:gd name="connsiteX8801" fmla="*/ 7308253 w 12093677"/>
              <a:gd name="connsiteY8801" fmla="*/ 3065406 h 6774426"/>
              <a:gd name="connsiteX8802" fmla="*/ 7343079 w 12093677"/>
              <a:gd name="connsiteY8802" fmla="*/ 3100225 h 6774426"/>
              <a:gd name="connsiteX8803" fmla="*/ 7377891 w 12093677"/>
              <a:gd name="connsiteY8803" fmla="*/ 3065406 h 6774426"/>
              <a:gd name="connsiteX8804" fmla="*/ 7343079 w 12093677"/>
              <a:gd name="connsiteY8804" fmla="*/ 3030587 h 6774426"/>
              <a:gd name="connsiteX8805" fmla="*/ 7427971 w 12093677"/>
              <a:gd name="connsiteY8805" fmla="*/ 3030587 h 6774426"/>
              <a:gd name="connsiteX8806" fmla="*/ 7393146 w 12093677"/>
              <a:gd name="connsiteY8806" fmla="*/ 3065406 h 6774426"/>
              <a:gd name="connsiteX8807" fmla="*/ 7427971 w 12093677"/>
              <a:gd name="connsiteY8807" fmla="*/ 3100225 h 6774426"/>
              <a:gd name="connsiteX8808" fmla="*/ 7462783 w 12093677"/>
              <a:gd name="connsiteY8808" fmla="*/ 3065406 h 6774426"/>
              <a:gd name="connsiteX8809" fmla="*/ 7427971 w 12093677"/>
              <a:gd name="connsiteY8809" fmla="*/ 3030587 h 6774426"/>
              <a:gd name="connsiteX8810" fmla="*/ 7512863 w 12093677"/>
              <a:gd name="connsiteY8810" fmla="*/ 3030587 h 6774426"/>
              <a:gd name="connsiteX8811" fmla="*/ 7478038 w 12093677"/>
              <a:gd name="connsiteY8811" fmla="*/ 3065406 h 6774426"/>
              <a:gd name="connsiteX8812" fmla="*/ 7512863 w 12093677"/>
              <a:gd name="connsiteY8812" fmla="*/ 3100225 h 6774426"/>
              <a:gd name="connsiteX8813" fmla="*/ 7547675 w 12093677"/>
              <a:gd name="connsiteY8813" fmla="*/ 3065406 h 6774426"/>
              <a:gd name="connsiteX8814" fmla="*/ 7512863 w 12093677"/>
              <a:gd name="connsiteY8814" fmla="*/ 3030587 h 6774426"/>
              <a:gd name="connsiteX8815" fmla="*/ 7597755 w 12093677"/>
              <a:gd name="connsiteY8815" fmla="*/ 3030587 h 6774426"/>
              <a:gd name="connsiteX8816" fmla="*/ 7562930 w 12093677"/>
              <a:gd name="connsiteY8816" fmla="*/ 3065406 h 6774426"/>
              <a:gd name="connsiteX8817" fmla="*/ 7597755 w 12093677"/>
              <a:gd name="connsiteY8817" fmla="*/ 3100225 h 6774426"/>
              <a:gd name="connsiteX8818" fmla="*/ 7632568 w 12093677"/>
              <a:gd name="connsiteY8818" fmla="*/ 3065406 h 6774426"/>
              <a:gd name="connsiteX8819" fmla="*/ 7597755 w 12093677"/>
              <a:gd name="connsiteY8819" fmla="*/ 3030587 h 6774426"/>
              <a:gd name="connsiteX8820" fmla="*/ 7682649 w 12093677"/>
              <a:gd name="connsiteY8820" fmla="*/ 3030587 h 6774426"/>
              <a:gd name="connsiteX8821" fmla="*/ 7647823 w 12093677"/>
              <a:gd name="connsiteY8821" fmla="*/ 3065406 h 6774426"/>
              <a:gd name="connsiteX8822" fmla="*/ 7682649 w 12093677"/>
              <a:gd name="connsiteY8822" fmla="*/ 3100225 h 6774426"/>
              <a:gd name="connsiteX8823" fmla="*/ 7717461 w 12093677"/>
              <a:gd name="connsiteY8823" fmla="*/ 3065406 h 6774426"/>
              <a:gd name="connsiteX8824" fmla="*/ 7682649 w 12093677"/>
              <a:gd name="connsiteY8824" fmla="*/ 3030587 h 6774426"/>
              <a:gd name="connsiteX8825" fmla="*/ 7768586 w 12093677"/>
              <a:gd name="connsiteY8825" fmla="*/ 3030587 h 6774426"/>
              <a:gd name="connsiteX8826" fmla="*/ 7733761 w 12093677"/>
              <a:gd name="connsiteY8826" fmla="*/ 3065406 h 6774426"/>
              <a:gd name="connsiteX8827" fmla="*/ 7768586 w 12093677"/>
              <a:gd name="connsiteY8827" fmla="*/ 3100225 h 6774426"/>
              <a:gd name="connsiteX8828" fmla="*/ 7803398 w 12093677"/>
              <a:gd name="connsiteY8828" fmla="*/ 3065406 h 6774426"/>
              <a:gd name="connsiteX8829" fmla="*/ 7768586 w 12093677"/>
              <a:gd name="connsiteY8829" fmla="*/ 3030587 h 6774426"/>
              <a:gd name="connsiteX8830" fmla="*/ 7853478 w 12093677"/>
              <a:gd name="connsiteY8830" fmla="*/ 3030587 h 6774426"/>
              <a:gd name="connsiteX8831" fmla="*/ 7818653 w 12093677"/>
              <a:gd name="connsiteY8831" fmla="*/ 3065406 h 6774426"/>
              <a:gd name="connsiteX8832" fmla="*/ 7853478 w 12093677"/>
              <a:gd name="connsiteY8832" fmla="*/ 3100225 h 6774426"/>
              <a:gd name="connsiteX8833" fmla="*/ 7888291 w 12093677"/>
              <a:gd name="connsiteY8833" fmla="*/ 3065406 h 6774426"/>
              <a:gd name="connsiteX8834" fmla="*/ 7853478 w 12093677"/>
              <a:gd name="connsiteY8834" fmla="*/ 3030587 h 6774426"/>
              <a:gd name="connsiteX8835" fmla="*/ 7936738 w 12093677"/>
              <a:gd name="connsiteY8835" fmla="*/ 3030587 h 6774426"/>
              <a:gd name="connsiteX8836" fmla="*/ 7901913 w 12093677"/>
              <a:gd name="connsiteY8836" fmla="*/ 3065406 h 6774426"/>
              <a:gd name="connsiteX8837" fmla="*/ 7936738 w 12093677"/>
              <a:gd name="connsiteY8837" fmla="*/ 3100225 h 6774426"/>
              <a:gd name="connsiteX8838" fmla="*/ 7971551 w 12093677"/>
              <a:gd name="connsiteY8838" fmla="*/ 3065406 h 6774426"/>
              <a:gd name="connsiteX8839" fmla="*/ 7936738 w 12093677"/>
              <a:gd name="connsiteY8839" fmla="*/ 3030587 h 6774426"/>
              <a:gd name="connsiteX8840" fmla="*/ 8021631 w 12093677"/>
              <a:gd name="connsiteY8840" fmla="*/ 3030587 h 6774426"/>
              <a:gd name="connsiteX8841" fmla="*/ 7986805 w 12093677"/>
              <a:gd name="connsiteY8841" fmla="*/ 3065406 h 6774426"/>
              <a:gd name="connsiteX8842" fmla="*/ 8021631 w 12093677"/>
              <a:gd name="connsiteY8842" fmla="*/ 3100225 h 6774426"/>
              <a:gd name="connsiteX8843" fmla="*/ 8056443 w 12093677"/>
              <a:gd name="connsiteY8843" fmla="*/ 3065406 h 6774426"/>
              <a:gd name="connsiteX8844" fmla="*/ 8021631 w 12093677"/>
              <a:gd name="connsiteY8844" fmla="*/ 3030587 h 6774426"/>
              <a:gd name="connsiteX8845" fmla="*/ 8106523 w 12093677"/>
              <a:gd name="connsiteY8845" fmla="*/ 3030587 h 6774426"/>
              <a:gd name="connsiteX8846" fmla="*/ 8071697 w 12093677"/>
              <a:gd name="connsiteY8846" fmla="*/ 3065406 h 6774426"/>
              <a:gd name="connsiteX8847" fmla="*/ 8106523 w 12093677"/>
              <a:gd name="connsiteY8847" fmla="*/ 3100225 h 6774426"/>
              <a:gd name="connsiteX8848" fmla="*/ 8141335 w 12093677"/>
              <a:gd name="connsiteY8848" fmla="*/ 3065406 h 6774426"/>
              <a:gd name="connsiteX8849" fmla="*/ 8106523 w 12093677"/>
              <a:gd name="connsiteY8849" fmla="*/ 3030587 h 6774426"/>
              <a:gd name="connsiteX8850" fmla="*/ 8192525 w 12093677"/>
              <a:gd name="connsiteY8850" fmla="*/ 3030587 h 6774426"/>
              <a:gd name="connsiteX8851" fmla="*/ 8157700 w 12093677"/>
              <a:gd name="connsiteY8851" fmla="*/ 3065406 h 6774426"/>
              <a:gd name="connsiteX8852" fmla="*/ 8192525 w 12093677"/>
              <a:gd name="connsiteY8852" fmla="*/ 3100225 h 6774426"/>
              <a:gd name="connsiteX8853" fmla="*/ 8227338 w 12093677"/>
              <a:gd name="connsiteY8853" fmla="*/ 3065406 h 6774426"/>
              <a:gd name="connsiteX8854" fmla="*/ 8192525 w 12093677"/>
              <a:gd name="connsiteY8854" fmla="*/ 3030587 h 6774426"/>
              <a:gd name="connsiteX8855" fmla="*/ 8277418 w 12093677"/>
              <a:gd name="connsiteY8855" fmla="*/ 3030587 h 6774426"/>
              <a:gd name="connsiteX8856" fmla="*/ 8242593 w 12093677"/>
              <a:gd name="connsiteY8856" fmla="*/ 3065406 h 6774426"/>
              <a:gd name="connsiteX8857" fmla="*/ 8277418 w 12093677"/>
              <a:gd name="connsiteY8857" fmla="*/ 3100225 h 6774426"/>
              <a:gd name="connsiteX8858" fmla="*/ 8312231 w 12093677"/>
              <a:gd name="connsiteY8858" fmla="*/ 3065406 h 6774426"/>
              <a:gd name="connsiteX8859" fmla="*/ 8277418 w 12093677"/>
              <a:gd name="connsiteY8859" fmla="*/ 3030587 h 6774426"/>
              <a:gd name="connsiteX8860" fmla="*/ 8361789 w 12093677"/>
              <a:gd name="connsiteY8860" fmla="*/ 3030587 h 6774426"/>
              <a:gd name="connsiteX8861" fmla="*/ 8326963 w 12093677"/>
              <a:gd name="connsiteY8861" fmla="*/ 3065406 h 6774426"/>
              <a:gd name="connsiteX8862" fmla="*/ 8361789 w 12093677"/>
              <a:gd name="connsiteY8862" fmla="*/ 3100225 h 6774426"/>
              <a:gd name="connsiteX8863" fmla="*/ 8396601 w 12093677"/>
              <a:gd name="connsiteY8863" fmla="*/ 3065406 h 6774426"/>
              <a:gd name="connsiteX8864" fmla="*/ 8361789 w 12093677"/>
              <a:gd name="connsiteY8864" fmla="*/ 3030587 h 6774426"/>
              <a:gd name="connsiteX8865" fmla="*/ 8446681 w 12093677"/>
              <a:gd name="connsiteY8865" fmla="*/ 3030587 h 6774426"/>
              <a:gd name="connsiteX8866" fmla="*/ 8411856 w 12093677"/>
              <a:gd name="connsiteY8866" fmla="*/ 3065406 h 6774426"/>
              <a:gd name="connsiteX8867" fmla="*/ 8446681 w 12093677"/>
              <a:gd name="connsiteY8867" fmla="*/ 3100225 h 6774426"/>
              <a:gd name="connsiteX8868" fmla="*/ 8481493 w 12093677"/>
              <a:gd name="connsiteY8868" fmla="*/ 3065406 h 6774426"/>
              <a:gd name="connsiteX8869" fmla="*/ 8446681 w 12093677"/>
              <a:gd name="connsiteY8869" fmla="*/ 3030587 h 6774426"/>
              <a:gd name="connsiteX8870" fmla="*/ 8531573 w 12093677"/>
              <a:gd name="connsiteY8870" fmla="*/ 3030587 h 6774426"/>
              <a:gd name="connsiteX8871" fmla="*/ 8496748 w 12093677"/>
              <a:gd name="connsiteY8871" fmla="*/ 3065406 h 6774426"/>
              <a:gd name="connsiteX8872" fmla="*/ 8531573 w 12093677"/>
              <a:gd name="connsiteY8872" fmla="*/ 3100225 h 6774426"/>
              <a:gd name="connsiteX8873" fmla="*/ 8566385 w 12093677"/>
              <a:gd name="connsiteY8873" fmla="*/ 3065406 h 6774426"/>
              <a:gd name="connsiteX8874" fmla="*/ 8531573 w 12093677"/>
              <a:gd name="connsiteY8874" fmla="*/ 3030587 h 6774426"/>
              <a:gd name="connsiteX8875" fmla="*/ 8616465 w 12093677"/>
              <a:gd name="connsiteY8875" fmla="*/ 3030587 h 6774426"/>
              <a:gd name="connsiteX8876" fmla="*/ 8581640 w 12093677"/>
              <a:gd name="connsiteY8876" fmla="*/ 3065406 h 6774426"/>
              <a:gd name="connsiteX8877" fmla="*/ 8616465 w 12093677"/>
              <a:gd name="connsiteY8877" fmla="*/ 3100225 h 6774426"/>
              <a:gd name="connsiteX8878" fmla="*/ 8651278 w 12093677"/>
              <a:gd name="connsiteY8878" fmla="*/ 3065406 h 6774426"/>
              <a:gd name="connsiteX8879" fmla="*/ 8616465 w 12093677"/>
              <a:gd name="connsiteY8879" fmla="*/ 3030587 h 6774426"/>
              <a:gd name="connsiteX8880" fmla="*/ 8701358 w 12093677"/>
              <a:gd name="connsiteY8880" fmla="*/ 3030587 h 6774426"/>
              <a:gd name="connsiteX8881" fmla="*/ 8666532 w 12093677"/>
              <a:gd name="connsiteY8881" fmla="*/ 3065406 h 6774426"/>
              <a:gd name="connsiteX8882" fmla="*/ 8701358 w 12093677"/>
              <a:gd name="connsiteY8882" fmla="*/ 3100225 h 6774426"/>
              <a:gd name="connsiteX8883" fmla="*/ 8736170 w 12093677"/>
              <a:gd name="connsiteY8883" fmla="*/ 3065406 h 6774426"/>
              <a:gd name="connsiteX8884" fmla="*/ 8701358 w 12093677"/>
              <a:gd name="connsiteY8884" fmla="*/ 3030587 h 6774426"/>
              <a:gd name="connsiteX8885" fmla="*/ 8786251 w 12093677"/>
              <a:gd name="connsiteY8885" fmla="*/ 3030587 h 6774426"/>
              <a:gd name="connsiteX8886" fmla="*/ 8751426 w 12093677"/>
              <a:gd name="connsiteY8886" fmla="*/ 3065406 h 6774426"/>
              <a:gd name="connsiteX8887" fmla="*/ 8786251 w 12093677"/>
              <a:gd name="connsiteY8887" fmla="*/ 3100225 h 6774426"/>
              <a:gd name="connsiteX8888" fmla="*/ 8821063 w 12093677"/>
              <a:gd name="connsiteY8888" fmla="*/ 3065406 h 6774426"/>
              <a:gd name="connsiteX8889" fmla="*/ 8786251 w 12093677"/>
              <a:gd name="connsiteY8889" fmla="*/ 3030587 h 6774426"/>
              <a:gd name="connsiteX8890" fmla="*/ 8871143 w 12093677"/>
              <a:gd name="connsiteY8890" fmla="*/ 3030587 h 6774426"/>
              <a:gd name="connsiteX8891" fmla="*/ 8836318 w 12093677"/>
              <a:gd name="connsiteY8891" fmla="*/ 3065406 h 6774426"/>
              <a:gd name="connsiteX8892" fmla="*/ 8871143 w 12093677"/>
              <a:gd name="connsiteY8892" fmla="*/ 3100225 h 6774426"/>
              <a:gd name="connsiteX8893" fmla="*/ 8905955 w 12093677"/>
              <a:gd name="connsiteY8893" fmla="*/ 3065406 h 6774426"/>
              <a:gd name="connsiteX8894" fmla="*/ 8871143 w 12093677"/>
              <a:gd name="connsiteY8894" fmla="*/ 3030587 h 6774426"/>
              <a:gd name="connsiteX8895" fmla="*/ 8956035 w 12093677"/>
              <a:gd name="connsiteY8895" fmla="*/ 3030587 h 6774426"/>
              <a:gd name="connsiteX8896" fmla="*/ 8921210 w 12093677"/>
              <a:gd name="connsiteY8896" fmla="*/ 3065406 h 6774426"/>
              <a:gd name="connsiteX8897" fmla="*/ 8956035 w 12093677"/>
              <a:gd name="connsiteY8897" fmla="*/ 3100225 h 6774426"/>
              <a:gd name="connsiteX8898" fmla="*/ 8990848 w 12093677"/>
              <a:gd name="connsiteY8898" fmla="*/ 3065406 h 6774426"/>
              <a:gd name="connsiteX8899" fmla="*/ 8956035 w 12093677"/>
              <a:gd name="connsiteY8899" fmla="*/ 3030587 h 6774426"/>
              <a:gd name="connsiteX8900" fmla="*/ 9040928 w 12093677"/>
              <a:gd name="connsiteY8900" fmla="*/ 3030587 h 6774426"/>
              <a:gd name="connsiteX8901" fmla="*/ 9006102 w 12093677"/>
              <a:gd name="connsiteY8901" fmla="*/ 3065406 h 6774426"/>
              <a:gd name="connsiteX8902" fmla="*/ 9040928 w 12093677"/>
              <a:gd name="connsiteY8902" fmla="*/ 3100225 h 6774426"/>
              <a:gd name="connsiteX8903" fmla="*/ 9075740 w 12093677"/>
              <a:gd name="connsiteY8903" fmla="*/ 3065406 h 6774426"/>
              <a:gd name="connsiteX8904" fmla="*/ 9040928 w 12093677"/>
              <a:gd name="connsiteY8904" fmla="*/ 3030587 h 6774426"/>
              <a:gd name="connsiteX8905" fmla="*/ 9125821 w 12093677"/>
              <a:gd name="connsiteY8905" fmla="*/ 3030587 h 6774426"/>
              <a:gd name="connsiteX8906" fmla="*/ 9090996 w 12093677"/>
              <a:gd name="connsiteY8906" fmla="*/ 3065406 h 6774426"/>
              <a:gd name="connsiteX8907" fmla="*/ 9125821 w 12093677"/>
              <a:gd name="connsiteY8907" fmla="*/ 3100225 h 6774426"/>
              <a:gd name="connsiteX8908" fmla="*/ 9160633 w 12093677"/>
              <a:gd name="connsiteY8908" fmla="*/ 3065406 h 6774426"/>
              <a:gd name="connsiteX8909" fmla="*/ 9125821 w 12093677"/>
              <a:gd name="connsiteY8909" fmla="*/ 3030587 h 6774426"/>
              <a:gd name="connsiteX8910" fmla="*/ 9210713 w 12093677"/>
              <a:gd name="connsiteY8910" fmla="*/ 3030587 h 6774426"/>
              <a:gd name="connsiteX8911" fmla="*/ 9175888 w 12093677"/>
              <a:gd name="connsiteY8911" fmla="*/ 3065406 h 6774426"/>
              <a:gd name="connsiteX8912" fmla="*/ 9210713 w 12093677"/>
              <a:gd name="connsiteY8912" fmla="*/ 3100225 h 6774426"/>
              <a:gd name="connsiteX8913" fmla="*/ 9245525 w 12093677"/>
              <a:gd name="connsiteY8913" fmla="*/ 3065406 h 6774426"/>
              <a:gd name="connsiteX8914" fmla="*/ 9210713 w 12093677"/>
              <a:gd name="connsiteY8914" fmla="*/ 3030587 h 6774426"/>
              <a:gd name="connsiteX8915" fmla="*/ 9295605 w 12093677"/>
              <a:gd name="connsiteY8915" fmla="*/ 3030587 h 6774426"/>
              <a:gd name="connsiteX8916" fmla="*/ 9260780 w 12093677"/>
              <a:gd name="connsiteY8916" fmla="*/ 3065406 h 6774426"/>
              <a:gd name="connsiteX8917" fmla="*/ 9295605 w 12093677"/>
              <a:gd name="connsiteY8917" fmla="*/ 3100225 h 6774426"/>
              <a:gd name="connsiteX8918" fmla="*/ 9330418 w 12093677"/>
              <a:gd name="connsiteY8918" fmla="*/ 3065406 h 6774426"/>
              <a:gd name="connsiteX8919" fmla="*/ 9295605 w 12093677"/>
              <a:gd name="connsiteY8919" fmla="*/ 3030587 h 6774426"/>
              <a:gd name="connsiteX8920" fmla="*/ 9380498 w 12093677"/>
              <a:gd name="connsiteY8920" fmla="*/ 3030587 h 6774426"/>
              <a:gd name="connsiteX8921" fmla="*/ 9345672 w 12093677"/>
              <a:gd name="connsiteY8921" fmla="*/ 3065406 h 6774426"/>
              <a:gd name="connsiteX8922" fmla="*/ 9380498 w 12093677"/>
              <a:gd name="connsiteY8922" fmla="*/ 3100225 h 6774426"/>
              <a:gd name="connsiteX8923" fmla="*/ 9415310 w 12093677"/>
              <a:gd name="connsiteY8923" fmla="*/ 3065406 h 6774426"/>
              <a:gd name="connsiteX8924" fmla="*/ 9380498 w 12093677"/>
              <a:gd name="connsiteY8924" fmla="*/ 3030587 h 6774426"/>
              <a:gd name="connsiteX8925" fmla="*/ 9889853 w 12093677"/>
              <a:gd name="connsiteY8925" fmla="*/ 3030587 h 6774426"/>
              <a:gd name="connsiteX8926" fmla="*/ 9855028 w 12093677"/>
              <a:gd name="connsiteY8926" fmla="*/ 3065406 h 6774426"/>
              <a:gd name="connsiteX8927" fmla="*/ 9889853 w 12093677"/>
              <a:gd name="connsiteY8927" fmla="*/ 3100225 h 6774426"/>
              <a:gd name="connsiteX8928" fmla="*/ 9924665 w 12093677"/>
              <a:gd name="connsiteY8928" fmla="*/ 3065406 h 6774426"/>
              <a:gd name="connsiteX8929" fmla="*/ 9889853 w 12093677"/>
              <a:gd name="connsiteY8929" fmla="*/ 3030587 h 6774426"/>
              <a:gd name="connsiteX8930" fmla="*/ 2249497 w 12093677"/>
              <a:gd name="connsiteY8930" fmla="*/ 3115447 h 6774426"/>
              <a:gd name="connsiteX8931" fmla="*/ 2214678 w 12093677"/>
              <a:gd name="connsiteY8931" fmla="*/ 3150266 h 6774426"/>
              <a:gd name="connsiteX8932" fmla="*/ 2249497 w 12093677"/>
              <a:gd name="connsiteY8932" fmla="*/ 3185085 h 6774426"/>
              <a:gd name="connsiteX8933" fmla="*/ 2284316 w 12093677"/>
              <a:gd name="connsiteY8933" fmla="*/ 3150266 h 6774426"/>
              <a:gd name="connsiteX8934" fmla="*/ 2249497 w 12093677"/>
              <a:gd name="connsiteY8934" fmla="*/ 3115447 h 6774426"/>
              <a:gd name="connsiteX8935" fmla="*/ 2334389 w 12093677"/>
              <a:gd name="connsiteY8935" fmla="*/ 3115447 h 6774426"/>
              <a:gd name="connsiteX8936" fmla="*/ 2299570 w 12093677"/>
              <a:gd name="connsiteY8936" fmla="*/ 3150266 h 6774426"/>
              <a:gd name="connsiteX8937" fmla="*/ 2334389 w 12093677"/>
              <a:gd name="connsiteY8937" fmla="*/ 3185085 h 6774426"/>
              <a:gd name="connsiteX8938" fmla="*/ 2369208 w 12093677"/>
              <a:gd name="connsiteY8938" fmla="*/ 3150266 h 6774426"/>
              <a:gd name="connsiteX8939" fmla="*/ 2334389 w 12093677"/>
              <a:gd name="connsiteY8939" fmla="*/ 3115447 h 6774426"/>
              <a:gd name="connsiteX8940" fmla="*/ 2419282 w 12093677"/>
              <a:gd name="connsiteY8940" fmla="*/ 3115447 h 6774426"/>
              <a:gd name="connsiteX8941" fmla="*/ 2384463 w 12093677"/>
              <a:gd name="connsiteY8941" fmla="*/ 3150266 h 6774426"/>
              <a:gd name="connsiteX8942" fmla="*/ 2419282 w 12093677"/>
              <a:gd name="connsiteY8942" fmla="*/ 3185085 h 6774426"/>
              <a:gd name="connsiteX8943" fmla="*/ 2454100 w 12093677"/>
              <a:gd name="connsiteY8943" fmla="*/ 3150266 h 6774426"/>
              <a:gd name="connsiteX8944" fmla="*/ 2419282 w 12093677"/>
              <a:gd name="connsiteY8944" fmla="*/ 3115447 h 6774426"/>
              <a:gd name="connsiteX8945" fmla="*/ 2504174 w 12093677"/>
              <a:gd name="connsiteY8945" fmla="*/ 3115447 h 6774426"/>
              <a:gd name="connsiteX8946" fmla="*/ 2469355 w 12093677"/>
              <a:gd name="connsiteY8946" fmla="*/ 3150266 h 6774426"/>
              <a:gd name="connsiteX8947" fmla="*/ 2504174 w 12093677"/>
              <a:gd name="connsiteY8947" fmla="*/ 3185085 h 6774426"/>
              <a:gd name="connsiteX8948" fmla="*/ 2538993 w 12093677"/>
              <a:gd name="connsiteY8948" fmla="*/ 3150266 h 6774426"/>
              <a:gd name="connsiteX8949" fmla="*/ 2504174 w 12093677"/>
              <a:gd name="connsiteY8949" fmla="*/ 3115447 h 6774426"/>
              <a:gd name="connsiteX8950" fmla="*/ 2589067 w 12093677"/>
              <a:gd name="connsiteY8950" fmla="*/ 3115447 h 6774426"/>
              <a:gd name="connsiteX8951" fmla="*/ 2554248 w 12093677"/>
              <a:gd name="connsiteY8951" fmla="*/ 3150266 h 6774426"/>
              <a:gd name="connsiteX8952" fmla="*/ 2589067 w 12093677"/>
              <a:gd name="connsiteY8952" fmla="*/ 3185085 h 6774426"/>
              <a:gd name="connsiteX8953" fmla="*/ 2623886 w 12093677"/>
              <a:gd name="connsiteY8953" fmla="*/ 3150266 h 6774426"/>
              <a:gd name="connsiteX8954" fmla="*/ 2589067 w 12093677"/>
              <a:gd name="connsiteY8954" fmla="*/ 3115447 h 6774426"/>
              <a:gd name="connsiteX8955" fmla="*/ 2673959 w 12093677"/>
              <a:gd name="connsiteY8955" fmla="*/ 3115447 h 6774426"/>
              <a:gd name="connsiteX8956" fmla="*/ 2639140 w 12093677"/>
              <a:gd name="connsiteY8956" fmla="*/ 3150266 h 6774426"/>
              <a:gd name="connsiteX8957" fmla="*/ 2673959 w 12093677"/>
              <a:gd name="connsiteY8957" fmla="*/ 3185085 h 6774426"/>
              <a:gd name="connsiteX8958" fmla="*/ 2708778 w 12093677"/>
              <a:gd name="connsiteY8958" fmla="*/ 3150266 h 6774426"/>
              <a:gd name="connsiteX8959" fmla="*/ 2673959 w 12093677"/>
              <a:gd name="connsiteY8959" fmla="*/ 3115447 h 6774426"/>
              <a:gd name="connsiteX8960" fmla="*/ 2758852 w 12093677"/>
              <a:gd name="connsiteY8960" fmla="*/ 3115447 h 6774426"/>
              <a:gd name="connsiteX8961" fmla="*/ 2724033 w 12093677"/>
              <a:gd name="connsiteY8961" fmla="*/ 3150266 h 6774426"/>
              <a:gd name="connsiteX8962" fmla="*/ 2758852 w 12093677"/>
              <a:gd name="connsiteY8962" fmla="*/ 3185085 h 6774426"/>
              <a:gd name="connsiteX8963" fmla="*/ 2793670 w 12093677"/>
              <a:gd name="connsiteY8963" fmla="*/ 3150266 h 6774426"/>
              <a:gd name="connsiteX8964" fmla="*/ 2758852 w 12093677"/>
              <a:gd name="connsiteY8964" fmla="*/ 3115447 h 6774426"/>
              <a:gd name="connsiteX8965" fmla="*/ 2843744 w 12093677"/>
              <a:gd name="connsiteY8965" fmla="*/ 3115447 h 6774426"/>
              <a:gd name="connsiteX8966" fmla="*/ 2808925 w 12093677"/>
              <a:gd name="connsiteY8966" fmla="*/ 3150266 h 6774426"/>
              <a:gd name="connsiteX8967" fmla="*/ 2843744 w 12093677"/>
              <a:gd name="connsiteY8967" fmla="*/ 3185085 h 6774426"/>
              <a:gd name="connsiteX8968" fmla="*/ 2878563 w 12093677"/>
              <a:gd name="connsiteY8968" fmla="*/ 3150266 h 6774426"/>
              <a:gd name="connsiteX8969" fmla="*/ 2843744 w 12093677"/>
              <a:gd name="connsiteY8969" fmla="*/ 3115447 h 6774426"/>
              <a:gd name="connsiteX8970" fmla="*/ 2928636 w 12093677"/>
              <a:gd name="connsiteY8970" fmla="*/ 3115447 h 6774426"/>
              <a:gd name="connsiteX8971" fmla="*/ 2893817 w 12093677"/>
              <a:gd name="connsiteY8971" fmla="*/ 3150266 h 6774426"/>
              <a:gd name="connsiteX8972" fmla="*/ 2928636 w 12093677"/>
              <a:gd name="connsiteY8972" fmla="*/ 3185085 h 6774426"/>
              <a:gd name="connsiteX8973" fmla="*/ 2963455 w 12093677"/>
              <a:gd name="connsiteY8973" fmla="*/ 3150266 h 6774426"/>
              <a:gd name="connsiteX8974" fmla="*/ 2928636 w 12093677"/>
              <a:gd name="connsiteY8974" fmla="*/ 3115447 h 6774426"/>
              <a:gd name="connsiteX8975" fmla="*/ 3013529 w 12093677"/>
              <a:gd name="connsiteY8975" fmla="*/ 3115447 h 6774426"/>
              <a:gd name="connsiteX8976" fmla="*/ 2978710 w 12093677"/>
              <a:gd name="connsiteY8976" fmla="*/ 3150266 h 6774426"/>
              <a:gd name="connsiteX8977" fmla="*/ 3013529 w 12093677"/>
              <a:gd name="connsiteY8977" fmla="*/ 3185085 h 6774426"/>
              <a:gd name="connsiteX8978" fmla="*/ 3048348 w 12093677"/>
              <a:gd name="connsiteY8978" fmla="*/ 3150266 h 6774426"/>
              <a:gd name="connsiteX8979" fmla="*/ 3013529 w 12093677"/>
              <a:gd name="connsiteY8979" fmla="*/ 3115447 h 6774426"/>
              <a:gd name="connsiteX8980" fmla="*/ 3098422 w 12093677"/>
              <a:gd name="connsiteY8980" fmla="*/ 3115447 h 6774426"/>
              <a:gd name="connsiteX8981" fmla="*/ 3063603 w 12093677"/>
              <a:gd name="connsiteY8981" fmla="*/ 3150266 h 6774426"/>
              <a:gd name="connsiteX8982" fmla="*/ 3098422 w 12093677"/>
              <a:gd name="connsiteY8982" fmla="*/ 3185085 h 6774426"/>
              <a:gd name="connsiteX8983" fmla="*/ 3133240 w 12093677"/>
              <a:gd name="connsiteY8983" fmla="*/ 3150266 h 6774426"/>
              <a:gd name="connsiteX8984" fmla="*/ 3098422 w 12093677"/>
              <a:gd name="connsiteY8984" fmla="*/ 3115447 h 6774426"/>
              <a:gd name="connsiteX8985" fmla="*/ 3183314 w 12093677"/>
              <a:gd name="connsiteY8985" fmla="*/ 3115447 h 6774426"/>
              <a:gd name="connsiteX8986" fmla="*/ 3148495 w 12093677"/>
              <a:gd name="connsiteY8986" fmla="*/ 3150266 h 6774426"/>
              <a:gd name="connsiteX8987" fmla="*/ 3183314 w 12093677"/>
              <a:gd name="connsiteY8987" fmla="*/ 3185085 h 6774426"/>
              <a:gd name="connsiteX8988" fmla="*/ 3218133 w 12093677"/>
              <a:gd name="connsiteY8988" fmla="*/ 3150266 h 6774426"/>
              <a:gd name="connsiteX8989" fmla="*/ 3183314 w 12093677"/>
              <a:gd name="connsiteY8989" fmla="*/ 3115447 h 6774426"/>
              <a:gd name="connsiteX8990" fmla="*/ 3268206 w 12093677"/>
              <a:gd name="connsiteY8990" fmla="*/ 3115447 h 6774426"/>
              <a:gd name="connsiteX8991" fmla="*/ 3233387 w 12093677"/>
              <a:gd name="connsiteY8991" fmla="*/ 3150266 h 6774426"/>
              <a:gd name="connsiteX8992" fmla="*/ 3268206 w 12093677"/>
              <a:gd name="connsiteY8992" fmla="*/ 3185085 h 6774426"/>
              <a:gd name="connsiteX8993" fmla="*/ 3303025 w 12093677"/>
              <a:gd name="connsiteY8993" fmla="*/ 3150266 h 6774426"/>
              <a:gd name="connsiteX8994" fmla="*/ 3268206 w 12093677"/>
              <a:gd name="connsiteY8994" fmla="*/ 3115447 h 6774426"/>
              <a:gd name="connsiteX8995" fmla="*/ 3353099 w 12093677"/>
              <a:gd name="connsiteY8995" fmla="*/ 3115447 h 6774426"/>
              <a:gd name="connsiteX8996" fmla="*/ 3318280 w 12093677"/>
              <a:gd name="connsiteY8996" fmla="*/ 3150266 h 6774426"/>
              <a:gd name="connsiteX8997" fmla="*/ 3353099 w 12093677"/>
              <a:gd name="connsiteY8997" fmla="*/ 3185085 h 6774426"/>
              <a:gd name="connsiteX8998" fmla="*/ 3387918 w 12093677"/>
              <a:gd name="connsiteY8998" fmla="*/ 3150266 h 6774426"/>
              <a:gd name="connsiteX8999" fmla="*/ 3353099 w 12093677"/>
              <a:gd name="connsiteY8999" fmla="*/ 3115447 h 6774426"/>
              <a:gd name="connsiteX9000" fmla="*/ 5645203 w 12093677"/>
              <a:gd name="connsiteY9000" fmla="*/ 3115447 h 6774426"/>
              <a:gd name="connsiteX9001" fmla="*/ 5610377 w 12093677"/>
              <a:gd name="connsiteY9001" fmla="*/ 3150266 h 6774426"/>
              <a:gd name="connsiteX9002" fmla="*/ 5645203 w 12093677"/>
              <a:gd name="connsiteY9002" fmla="*/ 3185085 h 6774426"/>
              <a:gd name="connsiteX9003" fmla="*/ 5680015 w 12093677"/>
              <a:gd name="connsiteY9003" fmla="*/ 3150266 h 6774426"/>
              <a:gd name="connsiteX9004" fmla="*/ 5645203 w 12093677"/>
              <a:gd name="connsiteY9004" fmla="*/ 3115447 h 6774426"/>
              <a:gd name="connsiteX9005" fmla="*/ 5730095 w 12093677"/>
              <a:gd name="connsiteY9005" fmla="*/ 3115447 h 6774426"/>
              <a:gd name="connsiteX9006" fmla="*/ 5695269 w 12093677"/>
              <a:gd name="connsiteY9006" fmla="*/ 3150266 h 6774426"/>
              <a:gd name="connsiteX9007" fmla="*/ 5730095 w 12093677"/>
              <a:gd name="connsiteY9007" fmla="*/ 3185085 h 6774426"/>
              <a:gd name="connsiteX9008" fmla="*/ 5764907 w 12093677"/>
              <a:gd name="connsiteY9008" fmla="*/ 3150266 h 6774426"/>
              <a:gd name="connsiteX9009" fmla="*/ 5730095 w 12093677"/>
              <a:gd name="connsiteY9009" fmla="*/ 3115447 h 6774426"/>
              <a:gd name="connsiteX9010" fmla="*/ 5814987 w 12093677"/>
              <a:gd name="connsiteY9010" fmla="*/ 3115447 h 6774426"/>
              <a:gd name="connsiteX9011" fmla="*/ 5780162 w 12093677"/>
              <a:gd name="connsiteY9011" fmla="*/ 3150266 h 6774426"/>
              <a:gd name="connsiteX9012" fmla="*/ 5814987 w 12093677"/>
              <a:gd name="connsiteY9012" fmla="*/ 3185085 h 6774426"/>
              <a:gd name="connsiteX9013" fmla="*/ 5849799 w 12093677"/>
              <a:gd name="connsiteY9013" fmla="*/ 3150266 h 6774426"/>
              <a:gd name="connsiteX9014" fmla="*/ 5814987 w 12093677"/>
              <a:gd name="connsiteY9014" fmla="*/ 3115447 h 6774426"/>
              <a:gd name="connsiteX9015" fmla="*/ 5899880 w 12093677"/>
              <a:gd name="connsiteY9015" fmla="*/ 3115447 h 6774426"/>
              <a:gd name="connsiteX9016" fmla="*/ 5865055 w 12093677"/>
              <a:gd name="connsiteY9016" fmla="*/ 3150266 h 6774426"/>
              <a:gd name="connsiteX9017" fmla="*/ 5899880 w 12093677"/>
              <a:gd name="connsiteY9017" fmla="*/ 3185085 h 6774426"/>
              <a:gd name="connsiteX9018" fmla="*/ 5934693 w 12093677"/>
              <a:gd name="connsiteY9018" fmla="*/ 3150266 h 6774426"/>
              <a:gd name="connsiteX9019" fmla="*/ 5899880 w 12093677"/>
              <a:gd name="connsiteY9019" fmla="*/ 3115447 h 6774426"/>
              <a:gd name="connsiteX9020" fmla="*/ 5984773 w 12093677"/>
              <a:gd name="connsiteY9020" fmla="*/ 3115447 h 6774426"/>
              <a:gd name="connsiteX9021" fmla="*/ 5949947 w 12093677"/>
              <a:gd name="connsiteY9021" fmla="*/ 3150266 h 6774426"/>
              <a:gd name="connsiteX9022" fmla="*/ 5984773 w 12093677"/>
              <a:gd name="connsiteY9022" fmla="*/ 3185085 h 6774426"/>
              <a:gd name="connsiteX9023" fmla="*/ 6019585 w 12093677"/>
              <a:gd name="connsiteY9023" fmla="*/ 3150266 h 6774426"/>
              <a:gd name="connsiteX9024" fmla="*/ 5984773 w 12093677"/>
              <a:gd name="connsiteY9024" fmla="*/ 3115447 h 6774426"/>
              <a:gd name="connsiteX9025" fmla="*/ 6069665 w 12093677"/>
              <a:gd name="connsiteY9025" fmla="*/ 3115447 h 6774426"/>
              <a:gd name="connsiteX9026" fmla="*/ 6034839 w 12093677"/>
              <a:gd name="connsiteY9026" fmla="*/ 3150266 h 6774426"/>
              <a:gd name="connsiteX9027" fmla="*/ 6069665 w 12093677"/>
              <a:gd name="connsiteY9027" fmla="*/ 3185085 h 6774426"/>
              <a:gd name="connsiteX9028" fmla="*/ 6104477 w 12093677"/>
              <a:gd name="connsiteY9028" fmla="*/ 3150266 h 6774426"/>
              <a:gd name="connsiteX9029" fmla="*/ 6069665 w 12093677"/>
              <a:gd name="connsiteY9029" fmla="*/ 3115447 h 6774426"/>
              <a:gd name="connsiteX9030" fmla="*/ 6833697 w 12093677"/>
              <a:gd name="connsiteY9030" fmla="*/ 3115447 h 6774426"/>
              <a:gd name="connsiteX9031" fmla="*/ 6798872 w 12093677"/>
              <a:gd name="connsiteY9031" fmla="*/ 3150266 h 6774426"/>
              <a:gd name="connsiteX9032" fmla="*/ 6833697 w 12093677"/>
              <a:gd name="connsiteY9032" fmla="*/ 3185085 h 6774426"/>
              <a:gd name="connsiteX9033" fmla="*/ 6868509 w 12093677"/>
              <a:gd name="connsiteY9033" fmla="*/ 3150266 h 6774426"/>
              <a:gd name="connsiteX9034" fmla="*/ 6833697 w 12093677"/>
              <a:gd name="connsiteY9034" fmla="*/ 3115447 h 6774426"/>
              <a:gd name="connsiteX9035" fmla="*/ 6918589 w 12093677"/>
              <a:gd name="connsiteY9035" fmla="*/ 3115447 h 6774426"/>
              <a:gd name="connsiteX9036" fmla="*/ 6883764 w 12093677"/>
              <a:gd name="connsiteY9036" fmla="*/ 3150266 h 6774426"/>
              <a:gd name="connsiteX9037" fmla="*/ 6918589 w 12093677"/>
              <a:gd name="connsiteY9037" fmla="*/ 3185085 h 6774426"/>
              <a:gd name="connsiteX9038" fmla="*/ 6953402 w 12093677"/>
              <a:gd name="connsiteY9038" fmla="*/ 3150266 h 6774426"/>
              <a:gd name="connsiteX9039" fmla="*/ 6918589 w 12093677"/>
              <a:gd name="connsiteY9039" fmla="*/ 3115447 h 6774426"/>
              <a:gd name="connsiteX9040" fmla="*/ 7003483 w 12093677"/>
              <a:gd name="connsiteY9040" fmla="*/ 3115447 h 6774426"/>
              <a:gd name="connsiteX9041" fmla="*/ 6968657 w 12093677"/>
              <a:gd name="connsiteY9041" fmla="*/ 3150266 h 6774426"/>
              <a:gd name="connsiteX9042" fmla="*/ 7003483 w 12093677"/>
              <a:gd name="connsiteY9042" fmla="*/ 3185085 h 6774426"/>
              <a:gd name="connsiteX9043" fmla="*/ 7038295 w 12093677"/>
              <a:gd name="connsiteY9043" fmla="*/ 3150266 h 6774426"/>
              <a:gd name="connsiteX9044" fmla="*/ 7003483 w 12093677"/>
              <a:gd name="connsiteY9044" fmla="*/ 3115447 h 6774426"/>
              <a:gd name="connsiteX9045" fmla="*/ 7088401 w 12093677"/>
              <a:gd name="connsiteY9045" fmla="*/ 3115447 h 6774426"/>
              <a:gd name="connsiteX9046" fmla="*/ 7053576 w 12093677"/>
              <a:gd name="connsiteY9046" fmla="*/ 3150266 h 6774426"/>
              <a:gd name="connsiteX9047" fmla="*/ 7088401 w 12093677"/>
              <a:gd name="connsiteY9047" fmla="*/ 3185085 h 6774426"/>
              <a:gd name="connsiteX9048" fmla="*/ 7123213 w 12093677"/>
              <a:gd name="connsiteY9048" fmla="*/ 3150266 h 6774426"/>
              <a:gd name="connsiteX9049" fmla="*/ 7088401 w 12093677"/>
              <a:gd name="connsiteY9049" fmla="*/ 3115447 h 6774426"/>
              <a:gd name="connsiteX9050" fmla="*/ 7173293 w 12093677"/>
              <a:gd name="connsiteY9050" fmla="*/ 3115447 h 6774426"/>
              <a:gd name="connsiteX9051" fmla="*/ 7138468 w 12093677"/>
              <a:gd name="connsiteY9051" fmla="*/ 3150266 h 6774426"/>
              <a:gd name="connsiteX9052" fmla="*/ 7173293 w 12093677"/>
              <a:gd name="connsiteY9052" fmla="*/ 3185085 h 6774426"/>
              <a:gd name="connsiteX9053" fmla="*/ 7208105 w 12093677"/>
              <a:gd name="connsiteY9053" fmla="*/ 3150266 h 6774426"/>
              <a:gd name="connsiteX9054" fmla="*/ 7173293 w 12093677"/>
              <a:gd name="connsiteY9054" fmla="*/ 3115447 h 6774426"/>
              <a:gd name="connsiteX9055" fmla="*/ 7258186 w 12093677"/>
              <a:gd name="connsiteY9055" fmla="*/ 3115447 h 6774426"/>
              <a:gd name="connsiteX9056" fmla="*/ 7223361 w 12093677"/>
              <a:gd name="connsiteY9056" fmla="*/ 3150266 h 6774426"/>
              <a:gd name="connsiteX9057" fmla="*/ 7258186 w 12093677"/>
              <a:gd name="connsiteY9057" fmla="*/ 3185085 h 6774426"/>
              <a:gd name="connsiteX9058" fmla="*/ 7292999 w 12093677"/>
              <a:gd name="connsiteY9058" fmla="*/ 3150266 h 6774426"/>
              <a:gd name="connsiteX9059" fmla="*/ 7258186 w 12093677"/>
              <a:gd name="connsiteY9059" fmla="*/ 3115447 h 6774426"/>
              <a:gd name="connsiteX9060" fmla="*/ 7343079 w 12093677"/>
              <a:gd name="connsiteY9060" fmla="*/ 3115447 h 6774426"/>
              <a:gd name="connsiteX9061" fmla="*/ 7308253 w 12093677"/>
              <a:gd name="connsiteY9061" fmla="*/ 3150266 h 6774426"/>
              <a:gd name="connsiteX9062" fmla="*/ 7343079 w 12093677"/>
              <a:gd name="connsiteY9062" fmla="*/ 3185085 h 6774426"/>
              <a:gd name="connsiteX9063" fmla="*/ 7377891 w 12093677"/>
              <a:gd name="connsiteY9063" fmla="*/ 3150266 h 6774426"/>
              <a:gd name="connsiteX9064" fmla="*/ 7343079 w 12093677"/>
              <a:gd name="connsiteY9064" fmla="*/ 3115447 h 6774426"/>
              <a:gd name="connsiteX9065" fmla="*/ 7427971 w 12093677"/>
              <a:gd name="connsiteY9065" fmla="*/ 3115447 h 6774426"/>
              <a:gd name="connsiteX9066" fmla="*/ 7393146 w 12093677"/>
              <a:gd name="connsiteY9066" fmla="*/ 3150266 h 6774426"/>
              <a:gd name="connsiteX9067" fmla="*/ 7427971 w 12093677"/>
              <a:gd name="connsiteY9067" fmla="*/ 3185085 h 6774426"/>
              <a:gd name="connsiteX9068" fmla="*/ 7462783 w 12093677"/>
              <a:gd name="connsiteY9068" fmla="*/ 3150266 h 6774426"/>
              <a:gd name="connsiteX9069" fmla="*/ 7427971 w 12093677"/>
              <a:gd name="connsiteY9069" fmla="*/ 3115447 h 6774426"/>
              <a:gd name="connsiteX9070" fmla="*/ 7512863 w 12093677"/>
              <a:gd name="connsiteY9070" fmla="*/ 3115447 h 6774426"/>
              <a:gd name="connsiteX9071" fmla="*/ 7478038 w 12093677"/>
              <a:gd name="connsiteY9071" fmla="*/ 3150266 h 6774426"/>
              <a:gd name="connsiteX9072" fmla="*/ 7512863 w 12093677"/>
              <a:gd name="connsiteY9072" fmla="*/ 3185085 h 6774426"/>
              <a:gd name="connsiteX9073" fmla="*/ 7547675 w 12093677"/>
              <a:gd name="connsiteY9073" fmla="*/ 3150266 h 6774426"/>
              <a:gd name="connsiteX9074" fmla="*/ 7512863 w 12093677"/>
              <a:gd name="connsiteY9074" fmla="*/ 3115447 h 6774426"/>
              <a:gd name="connsiteX9075" fmla="*/ 7597755 w 12093677"/>
              <a:gd name="connsiteY9075" fmla="*/ 3115447 h 6774426"/>
              <a:gd name="connsiteX9076" fmla="*/ 7562930 w 12093677"/>
              <a:gd name="connsiteY9076" fmla="*/ 3150266 h 6774426"/>
              <a:gd name="connsiteX9077" fmla="*/ 7597755 w 12093677"/>
              <a:gd name="connsiteY9077" fmla="*/ 3185085 h 6774426"/>
              <a:gd name="connsiteX9078" fmla="*/ 7632568 w 12093677"/>
              <a:gd name="connsiteY9078" fmla="*/ 3150266 h 6774426"/>
              <a:gd name="connsiteX9079" fmla="*/ 7597755 w 12093677"/>
              <a:gd name="connsiteY9079" fmla="*/ 3115447 h 6774426"/>
              <a:gd name="connsiteX9080" fmla="*/ 7682649 w 12093677"/>
              <a:gd name="connsiteY9080" fmla="*/ 3115447 h 6774426"/>
              <a:gd name="connsiteX9081" fmla="*/ 7647823 w 12093677"/>
              <a:gd name="connsiteY9081" fmla="*/ 3150266 h 6774426"/>
              <a:gd name="connsiteX9082" fmla="*/ 7682649 w 12093677"/>
              <a:gd name="connsiteY9082" fmla="*/ 3185085 h 6774426"/>
              <a:gd name="connsiteX9083" fmla="*/ 7717461 w 12093677"/>
              <a:gd name="connsiteY9083" fmla="*/ 3150266 h 6774426"/>
              <a:gd name="connsiteX9084" fmla="*/ 7682649 w 12093677"/>
              <a:gd name="connsiteY9084" fmla="*/ 3115447 h 6774426"/>
              <a:gd name="connsiteX9085" fmla="*/ 7767541 w 12093677"/>
              <a:gd name="connsiteY9085" fmla="*/ 3115447 h 6774426"/>
              <a:gd name="connsiteX9086" fmla="*/ 7732716 w 12093677"/>
              <a:gd name="connsiteY9086" fmla="*/ 3150266 h 6774426"/>
              <a:gd name="connsiteX9087" fmla="*/ 7767541 w 12093677"/>
              <a:gd name="connsiteY9087" fmla="*/ 3185085 h 6774426"/>
              <a:gd name="connsiteX9088" fmla="*/ 7802353 w 12093677"/>
              <a:gd name="connsiteY9088" fmla="*/ 3150266 h 6774426"/>
              <a:gd name="connsiteX9089" fmla="*/ 7767541 w 12093677"/>
              <a:gd name="connsiteY9089" fmla="*/ 3115447 h 6774426"/>
              <a:gd name="connsiteX9090" fmla="*/ 7852433 w 12093677"/>
              <a:gd name="connsiteY9090" fmla="*/ 3115447 h 6774426"/>
              <a:gd name="connsiteX9091" fmla="*/ 7817608 w 12093677"/>
              <a:gd name="connsiteY9091" fmla="*/ 3150266 h 6774426"/>
              <a:gd name="connsiteX9092" fmla="*/ 7852433 w 12093677"/>
              <a:gd name="connsiteY9092" fmla="*/ 3185085 h 6774426"/>
              <a:gd name="connsiteX9093" fmla="*/ 7887245 w 12093677"/>
              <a:gd name="connsiteY9093" fmla="*/ 3150266 h 6774426"/>
              <a:gd name="connsiteX9094" fmla="*/ 7852433 w 12093677"/>
              <a:gd name="connsiteY9094" fmla="*/ 3115447 h 6774426"/>
              <a:gd name="connsiteX9095" fmla="*/ 7937325 w 12093677"/>
              <a:gd name="connsiteY9095" fmla="*/ 3115447 h 6774426"/>
              <a:gd name="connsiteX9096" fmla="*/ 7902500 w 12093677"/>
              <a:gd name="connsiteY9096" fmla="*/ 3150266 h 6774426"/>
              <a:gd name="connsiteX9097" fmla="*/ 7937325 w 12093677"/>
              <a:gd name="connsiteY9097" fmla="*/ 3185085 h 6774426"/>
              <a:gd name="connsiteX9098" fmla="*/ 7972138 w 12093677"/>
              <a:gd name="connsiteY9098" fmla="*/ 3150266 h 6774426"/>
              <a:gd name="connsiteX9099" fmla="*/ 7937325 w 12093677"/>
              <a:gd name="connsiteY9099" fmla="*/ 3115447 h 6774426"/>
              <a:gd name="connsiteX9100" fmla="*/ 8022219 w 12093677"/>
              <a:gd name="connsiteY9100" fmla="*/ 3115447 h 6774426"/>
              <a:gd name="connsiteX9101" fmla="*/ 7987393 w 12093677"/>
              <a:gd name="connsiteY9101" fmla="*/ 3150266 h 6774426"/>
              <a:gd name="connsiteX9102" fmla="*/ 8022219 w 12093677"/>
              <a:gd name="connsiteY9102" fmla="*/ 3185085 h 6774426"/>
              <a:gd name="connsiteX9103" fmla="*/ 8057031 w 12093677"/>
              <a:gd name="connsiteY9103" fmla="*/ 3150266 h 6774426"/>
              <a:gd name="connsiteX9104" fmla="*/ 8022219 w 12093677"/>
              <a:gd name="connsiteY9104" fmla="*/ 3115447 h 6774426"/>
              <a:gd name="connsiteX9105" fmla="*/ 8107111 w 12093677"/>
              <a:gd name="connsiteY9105" fmla="*/ 3115447 h 6774426"/>
              <a:gd name="connsiteX9106" fmla="*/ 8072286 w 12093677"/>
              <a:gd name="connsiteY9106" fmla="*/ 3150266 h 6774426"/>
              <a:gd name="connsiteX9107" fmla="*/ 8107111 w 12093677"/>
              <a:gd name="connsiteY9107" fmla="*/ 3185085 h 6774426"/>
              <a:gd name="connsiteX9108" fmla="*/ 8141923 w 12093677"/>
              <a:gd name="connsiteY9108" fmla="*/ 3150266 h 6774426"/>
              <a:gd name="connsiteX9109" fmla="*/ 8107111 w 12093677"/>
              <a:gd name="connsiteY9109" fmla="*/ 3115447 h 6774426"/>
              <a:gd name="connsiteX9110" fmla="*/ 8192003 w 12093677"/>
              <a:gd name="connsiteY9110" fmla="*/ 3115447 h 6774426"/>
              <a:gd name="connsiteX9111" fmla="*/ 8157178 w 12093677"/>
              <a:gd name="connsiteY9111" fmla="*/ 3150266 h 6774426"/>
              <a:gd name="connsiteX9112" fmla="*/ 8192003 w 12093677"/>
              <a:gd name="connsiteY9112" fmla="*/ 3185085 h 6774426"/>
              <a:gd name="connsiteX9113" fmla="*/ 8226815 w 12093677"/>
              <a:gd name="connsiteY9113" fmla="*/ 3150266 h 6774426"/>
              <a:gd name="connsiteX9114" fmla="*/ 8192003 w 12093677"/>
              <a:gd name="connsiteY9114" fmla="*/ 3115447 h 6774426"/>
              <a:gd name="connsiteX9115" fmla="*/ 8276895 w 12093677"/>
              <a:gd name="connsiteY9115" fmla="*/ 3115447 h 6774426"/>
              <a:gd name="connsiteX9116" fmla="*/ 8242070 w 12093677"/>
              <a:gd name="connsiteY9116" fmla="*/ 3150266 h 6774426"/>
              <a:gd name="connsiteX9117" fmla="*/ 8276895 w 12093677"/>
              <a:gd name="connsiteY9117" fmla="*/ 3185085 h 6774426"/>
              <a:gd name="connsiteX9118" fmla="*/ 8311708 w 12093677"/>
              <a:gd name="connsiteY9118" fmla="*/ 3150266 h 6774426"/>
              <a:gd name="connsiteX9119" fmla="*/ 8276895 w 12093677"/>
              <a:gd name="connsiteY9119" fmla="*/ 3115447 h 6774426"/>
              <a:gd name="connsiteX9120" fmla="*/ 8361789 w 12093677"/>
              <a:gd name="connsiteY9120" fmla="*/ 3115447 h 6774426"/>
              <a:gd name="connsiteX9121" fmla="*/ 8326963 w 12093677"/>
              <a:gd name="connsiteY9121" fmla="*/ 3150266 h 6774426"/>
              <a:gd name="connsiteX9122" fmla="*/ 8361789 w 12093677"/>
              <a:gd name="connsiteY9122" fmla="*/ 3185085 h 6774426"/>
              <a:gd name="connsiteX9123" fmla="*/ 8396601 w 12093677"/>
              <a:gd name="connsiteY9123" fmla="*/ 3150266 h 6774426"/>
              <a:gd name="connsiteX9124" fmla="*/ 8361789 w 12093677"/>
              <a:gd name="connsiteY9124" fmla="*/ 3115447 h 6774426"/>
              <a:gd name="connsiteX9125" fmla="*/ 8446681 w 12093677"/>
              <a:gd name="connsiteY9125" fmla="*/ 3115447 h 6774426"/>
              <a:gd name="connsiteX9126" fmla="*/ 8411856 w 12093677"/>
              <a:gd name="connsiteY9126" fmla="*/ 3150266 h 6774426"/>
              <a:gd name="connsiteX9127" fmla="*/ 8446681 w 12093677"/>
              <a:gd name="connsiteY9127" fmla="*/ 3185085 h 6774426"/>
              <a:gd name="connsiteX9128" fmla="*/ 8481493 w 12093677"/>
              <a:gd name="connsiteY9128" fmla="*/ 3150266 h 6774426"/>
              <a:gd name="connsiteX9129" fmla="*/ 8446681 w 12093677"/>
              <a:gd name="connsiteY9129" fmla="*/ 3115447 h 6774426"/>
              <a:gd name="connsiteX9130" fmla="*/ 8531573 w 12093677"/>
              <a:gd name="connsiteY9130" fmla="*/ 3115447 h 6774426"/>
              <a:gd name="connsiteX9131" fmla="*/ 8496748 w 12093677"/>
              <a:gd name="connsiteY9131" fmla="*/ 3150266 h 6774426"/>
              <a:gd name="connsiteX9132" fmla="*/ 8531573 w 12093677"/>
              <a:gd name="connsiteY9132" fmla="*/ 3185085 h 6774426"/>
              <a:gd name="connsiteX9133" fmla="*/ 8566385 w 12093677"/>
              <a:gd name="connsiteY9133" fmla="*/ 3150266 h 6774426"/>
              <a:gd name="connsiteX9134" fmla="*/ 8531573 w 12093677"/>
              <a:gd name="connsiteY9134" fmla="*/ 3115447 h 6774426"/>
              <a:gd name="connsiteX9135" fmla="*/ 8616465 w 12093677"/>
              <a:gd name="connsiteY9135" fmla="*/ 3115447 h 6774426"/>
              <a:gd name="connsiteX9136" fmla="*/ 8581640 w 12093677"/>
              <a:gd name="connsiteY9136" fmla="*/ 3150266 h 6774426"/>
              <a:gd name="connsiteX9137" fmla="*/ 8616465 w 12093677"/>
              <a:gd name="connsiteY9137" fmla="*/ 3185085 h 6774426"/>
              <a:gd name="connsiteX9138" fmla="*/ 8651278 w 12093677"/>
              <a:gd name="connsiteY9138" fmla="*/ 3150266 h 6774426"/>
              <a:gd name="connsiteX9139" fmla="*/ 8616465 w 12093677"/>
              <a:gd name="connsiteY9139" fmla="*/ 3115447 h 6774426"/>
              <a:gd name="connsiteX9140" fmla="*/ 8701358 w 12093677"/>
              <a:gd name="connsiteY9140" fmla="*/ 3115447 h 6774426"/>
              <a:gd name="connsiteX9141" fmla="*/ 8666532 w 12093677"/>
              <a:gd name="connsiteY9141" fmla="*/ 3150266 h 6774426"/>
              <a:gd name="connsiteX9142" fmla="*/ 8701358 w 12093677"/>
              <a:gd name="connsiteY9142" fmla="*/ 3185085 h 6774426"/>
              <a:gd name="connsiteX9143" fmla="*/ 8736170 w 12093677"/>
              <a:gd name="connsiteY9143" fmla="*/ 3150266 h 6774426"/>
              <a:gd name="connsiteX9144" fmla="*/ 8701358 w 12093677"/>
              <a:gd name="connsiteY9144" fmla="*/ 3115447 h 6774426"/>
              <a:gd name="connsiteX9145" fmla="*/ 8786251 w 12093677"/>
              <a:gd name="connsiteY9145" fmla="*/ 3115447 h 6774426"/>
              <a:gd name="connsiteX9146" fmla="*/ 8751426 w 12093677"/>
              <a:gd name="connsiteY9146" fmla="*/ 3150266 h 6774426"/>
              <a:gd name="connsiteX9147" fmla="*/ 8786251 w 12093677"/>
              <a:gd name="connsiteY9147" fmla="*/ 3185085 h 6774426"/>
              <a:gd name="connsiteX9148" fmla="*/ 8821063 w 12093677"/>
              <a:gd name="connsiteY9148" fmla="*/ 3150266 h 6774426"/>
              <a:gd name="connsiteX9149" fmla="*/ 8786251 w 12093677"/>
              <a:gd name="connsiteY9149" fmla="*/ 3115447 h 6774426"/>
              <a:gd name="connsiteX9150" fmla="*/ 8871143 w 12093677"/>
              <a:gd name="connsiteY9150" fmla="*/ 3115447 h 6774426"/>
              <a:gd name="connsiteX9151" fmla="*/ 8836318 w 12093677"/>
              <a:gd name="connsiteY9151" fmla="*/ 3150266 h 6774426"/>
              <a:gd name="connsiteX9152" fmla="*/ 8871143 w 12093677"/>
              <a:gd name="connsiteY9152" fmla="*/ 3185085 h 6774426"/>
              <a:gd name="connsiteX9153" fmla="*/ 8905955 w 12093677"/>
              <a:gd name="connsiteY9153" fmla="*/ 3150266 h 6774426"/>
              <a:gd name="connsiteX9154" fmla="*/ 8871143 w 12093677"/>
              <a:gd name="connsiteY9154" fmla="*/ 3115447 h 6774426"/>
              <a:gd name="connsiteX9155" fmla="*/ 8956035 w 12093677"/>
              <a:gd name="connsiteY9155" fmla="*/ 3115447 h 6774426"/>
              <a:gd name="connsiteX9156" fmla="*/ 8921210 w 12093677"/>
              <a:gd name="connsiteY9156" fmla="*/ 3150266 h 6774426"/>
              <a:gd name="connsiteX9157" fmla="*/ 8956035 w 12093677"/>
              <a:gd name="connsiteY9157" fmla="*/ 3185085 h 6774426"/>
              <a:gd name="connsiteX9158" fmla="*/ 8990848 w 12093677"/>
              <a:gd name="connsiteY9158" fmla="*/ 3150266 h 6774426"/>
              <a:gd name="connsiteX9159" fmla="*/ 8956035 w 12093677"/>
              <a:gd name="connsiteY9159" fmla="*/ 3115447 h 6774426"/>
              <a:gd name="connsiteX9160" fmla="*/ 9040928 w 12093677"/>
              <a:gd name="connsiteY9160" fmla="*/ 3115447 h 6774426"/>
              <a:gd name="connsiteX9161" fmla="*/ 9006102 w 12093677"/>
              <a:gd name="connsiteY9161" fmla="*/ 3150266 h 6774426"/>
              <a:gd name="connsiteX9162" fmla="*/ 9040928 w 12093677"/>
              <a:gd name="connsiteY9162" fmla="*/ 3185085 h 6774426"/>
              <a:gd name="connsiteX9163" fmla="*/ 9075740 w 12093677"/>
              <a:gd name="connsiteY9163" fmla="*/ 3150266 h 6774426"/>
              <a:gd name="connsiteX9164" fmla="*/ 9040928 w 12093677"/>
              <a:gd name="connsiteY9164" fmla="*/ 3115447 h 6774426"/>
              <a:gd name="connsiteX9165" fmla="*/ 9125821 w 12093677"/>
              <a:gd name="connsiteY9165" fmla="*/ 3115447 h 6774426"/>
              <a:gd name="connsiteX9166" fmla="*/ 9090996 w 12093677"/>
              <a:gd name="connsiteY9166" fmla="*/ 3150266 h 6774426"/>
              <a:gd name="connsiteX9167" fmla="*/ 9125821 w 12093677"/>
              <a:gd name="connsiteY9167" fmla="*/ 3185085 h 6774426"/>
              <a:gd name="connsiteX9168" fmla="*/ 9160633 w 12093677"/>
              <a:gd name="connsiteY9168" fmla="*/ 3150266 h 6774426"/>
              <a:gd name="connsiteX9169" fmla="*/ 9125821 w 12093677"/>
              <a:gd name="connsiteY9169" fmla="*/ 3115447 h 6774426"/>
              <a:gd name="connsiteX9170" fmla="*/ 9210713 w 12093677"/>
              <a:gd name="connsiteY9170" fmla="*/ 3115447 h 6774426"/>
              <a:gd name="connsiteX9171" fmla="*/ 9175888 w 12093677"/>
              <a:gd name="connsiteY9171" fmla="*/ 3150266 h 6774426"/>
              <a:gd name="connsiteX9172" fmla="*/ 9210713 w 12093677"/>
              <a:gd name="connsiteY9172" fmla="*/ 3185085 h 6774426"/>
              <a:gd name="connsiteX9173" fmla="*/ 9245525 w 12093677"/>
              <a:gd name="connsiteY9173" fmla="*/ 3150266 h 6774426"/>
              <a:gd name="connsiteX9174" fmla="*/ 9210713 w 12093677"/>
              <a:gd name="connsiteY9174" fmla="*/ 3115447 h 6774426"/>
              <a:gd name="connsiteX9175" fmla="*/ 9295605 w 12093677"/>
              <a:gd name="connsiteY9175" fmla="*/ 3115447 h 6774426"/>
              <a:gd name="connsiteX9176" fmla="*/ 9260780 w 12093677"/>
              <a:gd name="connsiteY9176" fmla="*/ 3150266 h 6774426"/>
              <a:gd name="connsiteX9177" fmla="*/ 9295605 w 12093677"/>
              <a:gd name="connsiteY9177" fmla="*/ 3185085 h 6774426"/>
              <a:gd name="connsiteX9178" fmla="*/ 9330418 w 12093677"/>
              <a:gd name="connsiteY9178" fmla="*/ 3150266 h 6774426"/>
              <a:gd name="connsiteX9179" fmla="*/ 9295605 w 12093677"/>
              <a:gd name="connsiteY9179" fmla="*/ 3115447 h 6774426"/>
              <a:gd name="connsiteX9180" fmla="*/ 9380498 w 12093677"/>
              <a:gd name="connsiteY9180" fmla="*/ 3115447 h 6774426"/>
              <a:gd name="connsiteX9181" fmla="*/ 9345672 w 12093677"/>
              <a:gd name="connsiteY9181" fmla="*/ 3150266 h 6774426"/>
              <a:gd name="connsiteX9182" fmla="*/ 9380498 w 12093677"/>
              <a:gd name="connsiteY9182" fmla="*/ 3185085 h 6774426"/>
              <a:gd name="connsiteX9183" fmla="*/ 9415310 w 12093677"/>
              <a:gd name="connsiteY9183" fmla="*/ 3150266 h 6774426"/>
              <a:gd name="connsiteX9184" fmla="*/ 9380498 w 12093677"/>
              <a:gd name="connsiteY9184" fmla="*/ 3115447 h 6774426"/>
              <a:gd name="connsiteX9185" fmla="*/ 9465391 w 12093677"/>
              <a:gd name="connsiteY9185" fmla="*/ 3115447 h 6774426"/>
              <a:gd name="connsiteX9186" fmla="*/ 9430566 w 12093677"/>
              <a:gd name="connsiteY9186" fmla="*/ 3150266 h 6774426"/>
              <a:gd name="connsiteX9187" fmla="*/ 9465391 w 12093677"/>
              <a:gd name="connsiteY9187" fmla="*/ 3185085 h 6774426"/>
              <a:gd name="connsiteX9188" fmla="*/ 9500203 w 12093677"/>
              <a:gd name="connsiteY9188" fmla="*/ 3150266 h 6774426"/>
              <a:gd name="connsiteX9189" fmla="*/ 9465391 w 12093677"/>
              <a:gd name="connsiteY9189" fmla="*/ 3115447 h 6774426"/>
              <a:gd name="connsiteX9190" fmla="*/ 9804961 w 12093677"/>
              <a:gd name="connsiteY9190" fmla="*/ 3115447 h 6774426"/>
              <a:gd name="connsiteX9191" fmla="*/ 9770136 w 12093677"/>
              <a:gd name="connsiteY9191" fmla="*/ 3150266 h 6774426"/>
              <a:gd name="connsiteX9192" fmla="*/ 9804961 w 12093677"/>
              <a:gd name="connsiteY9192" fmla="*/ 3185085 h 6774426"/>
              <a:gd name="connsiteX9193" fmla="*/ 9839773 w 12093677"/>
              <a:gd name="connsiteY9193" fmla="*/ 3150266 h 6774426"/>
              <a:gd name="connsiteX9194" fmla="*/ 9804961 w 12093677"/>
              <a:gd name="connsiteY9194" fmla="*/ 3115447 h 6774426"/>
              <a:gd name="connsiteX9195" fmla="*/ 2249497 w 12093677"/>
              <a:gd name="connsiteY9195" fmla="*/ 3200307 h 6774426"/>
              <a:gd name="connsiteX9196" fmla="*/ 2214678 w 12093677"/>
              <a:gd name="connsiteY9196" fmla="*/ 3235126 h 6774426"/>
              <a:gd name="connsiteX9197" fmla="*/ 2249497 w 12093677"/>
              <a:gd name="connsiteY9197" fmla="*/ 3269944 h 6774426"/>
              <a:gd name="connsiteX9198" fmla="*/ 2284316 w 12093677"/>
              <a:gd name="connsiteY9198" fmla="*/ 3235126 h 6774426"/>
              <a:gd name="connsiteX9199" fmla="*/ 2249497 w 12093677"/>
              <a:gd name="connsiteY9199" fmla="*/ 3200307 h 6774426"/>
              <a:gd name="connsiteX9200" fmla="*/ 2419282 w 12093677"/>
              <a:gd name="connsiteY9200" fmla="*/ 3200307 h 6774426"/>
              <a:gd name="connsiteX9201" fmla="*/ 2384463 w 12093677"/>
              <a:gd name="connsiteY9201" fmla="*/ 3235126 h 6774426"/>
              <a:gd name="connsiteX9202" fmla="*/ 2419282 w 12093677"/>
              <a:gd name="connsiteY9202" fmla="*/ 3269944 h 6774426"/>
              <a:gd name="connsiteX9203" fmla="*/ 2454100 w 12093677"/>
              <a:gd name="connsiteY9203" fmla="*/ 3235126 h 6774426"/>
              <a:gd name="connsiteX9204" fmla="*/ 2419282 w 12093677"/>
              <a:gd name="connsiteY9204" fmla="*/ 3200307 h 6774426"/>
              <a:gd name="connsiteX9205" fmla="*/ 2504174 w 12093677"/>
              <a:gd name="connsiteY9205" fmla="*/ 3200307 h 6774426"/>
              <a:gd name="connsiteX9206" fmla="*/ 2469355 w 12093677"/>
              <a:gd name="connsiteY9206" fmla="*/ 3235126 h 6774426"/>
              <a:gd name="connsiteX9207" fmla="*/ 2504174 w 12093677"/>
              <a:gd name="connsiteY9207" fmla="*/ 3269944 h 6774426"/>
              <a:gd name="connsiteX9208" fmla="*/ 2538993 w 12093677"/>
              <a:gd name="connsiteY9208" fmla="*/ 3235126 h 6774426"/>
              <a:gd name="connsiteX9209" fmla="*/ 2504174 w 12093677"/>
              <a:gd name="connsiteY9209" fmla="*/ 3200307 h 6774426"/>
              <a:gd name="connsiteX9210" fmla="*/ 2589067 w 12093677"/>
              <a:gd name="connsiteY9210" fmla="*/ 3200307 h 6774426"/>
              <a:gd name="connsiteX9211" fmla="*/ 2554248 w 12093677"/>
              <a:gd name="connsiteY9211" fmla="*/ 3235126 h 6774426"/>
              <a:gd name="connsiteX9212" fmla="*/ 2589067 w 12093677"/>
              <a:gd name="connsiteY9212" fmla="*/ 3269944 h 6774426"/>
              <a:gd name="connsiteX9213" fmla="*/ 2623886 w 12093677"/>
              <a:gd name="connsiteY9213" fmla="*/ 3235126 h 6774426"/>
              <a:gd name="connsiteX9214" fmla="*/ 2589067 w 12093677"/>
              <a:gd name="connsiteY9214" fmla="*/ 3200307 h 6774426"/>
              <a:gd name="connsiteX9215" fmla="*/ 2673959 w 12093677"/>
              <a:gd name="connsiteY9215" fmla="*/ 3200307 h 6774426"/>
              <a:gd name="connsiteX9216" fmla="*/ 2639140 w 12093677"/>
              <a:gd name="connsiteY9216" fmla="*/ 3235126 h 6774426"/>
              <a:gd name="connsiteX9217" fmla="*/ 2673959 w 12093677"/>
              <a:gd name="connsiteY9217" fmla="*/ 3269944 h 6774426"/>
              <a:gd name="connsiteX9218" fmla="*/ 2708778 w 12093677"/>
              <a:gd name="connsiteY9218" fmla="*/ 3235126 h 6774426"/>
              <a:gd name="connsiteX9219" fmla="*/ 2673959 w 12093677"/>
              <a:gd name="connsiteY9219" fmla="*/ 3200307 h 6774426"/>
              <a:gd name="connsiteX9220" fmla="*/ 2758852 w 12093677"/>
              <a:gd name="connsiteY9220" fmla="*/ 3200307 h 6774426"/>
              <a:gd name="connsiteX9221" fmla="*/ 2724033 w 12093677"/>
              <a:gd name="connsiteY9221" fmla="*/ 3235126 h 6774426"/>
              <a:gd name="connsiteX9222" fmla="*/ 2758852 w 12093677"/>
              <a:gd name="connsiteY9222" fmla="*/ 3269944 h 6774426"/>
              <a:gd name="connsiteX9223" fmla="*/ 2793670 w 12093677"/>
              <a:gd name="connsiteY9223" fmla="*/ 3235126 h 6774426"/>
              <a:gd name="connsiteX9224" fmla="*/ 2758852 w 12093677"/>
              <a:gd name="connsiteY9224" fmla="*/ 3200307 h 6774426"/>
              <a:gd name="connsiteX9225" fmla="*/ 2843744 w 12093677"/>
              <a:gd name="connsiteY9225" fmla="*/ 3200307 h 6774426"/>
              <a:gd name="connsiteX9226" fmla="*/ 2808925 w 12093677"/>
              <a:gd name="connsiteY9226" fmla="*/ 3235126 h 6774426"/>
              <a:gd name="connsiteX9227" fmla="*/ 2843744 w 12093677"/>
              <a:gd name="connsiteY9227" fmla="*/ 3269944 h 6774426"/>
              <a:gd name="connsiteX9228" fmla="*/ 2878563 w 12093677"/>
              <a:gd name="connsiteY9228" fmla="*/ 3235126 h 6774426"/>
              <a:gd name="connsiteX9229" fmla="*/ 2843744 w 12093677"/>
              <a:gd name="connsiteY9229" fmla="*/ 3200307 h 6774426"/>
              <a:gd name="connsiteX9230" fmla="*/ 2928636 w 12093677"/>
              <a:gd name="connsiteY9230" fmla="*/ 3200307 h 6774426"/>
              <a:gd name="connsiteX9231" fmla="*/ 2893817 w 12093677"/>
              <a:gd name="connsiteY9231" fmla="*/ 3235126 h 6774426"/>
              <a:gd name="connsiteX9232" fmla="*/ 2928636 w 12093677"/>
              <a:gd name="connsiteY9232" fmla="*/ 3269944 h 6774426"/>
              <a:gd name="connsiteX9233" fmla="*/ 2963455 w 12093677"/>
              <a:gd name="connsiteY9233" fmla="*/ 3235126 h 6774426"/>
              <a:gd name="connsiteX9234" fmla="*/ 2928636 w 12093677"/>
              <a:gd name="connsiteY9234" fmla="*/ 3200307 h 6774426"/>
              <a:gd name="connsiteX9235" fmla="*/ 3013529 w 12093677"/>
              <a:gd name="connsiteY9235" fmla="*/ 3200307 h 6774426"/>
              <a:gd name="connsiteX9236" fmla="*/ 2978710 w 12093677"/>
              <a:gd name="connsiteY9236" fmla="*/ 3235126 h 6774426"/>
              <a:gd name="connsiteX9237" fmla="*/ 3013529 w 12093677"/>
              <a:gd name="connsiteY9237" fmla="*/ 3269944 h 6774426"/>
              <a:gd name="connsiteX9238" fmla="*/ 3048348 w 12093677"/>
              <a:gd name="connsiteY9238" fmla="*/ 3235126 h 6774426"/>
              <a:gd name="connsiteX9239" fmla="*/ 3013529 w 12093677"/>
              <a:gd name="connsiteY9239" fmla="*/ 3200307 h 6774426"/>
              <a:gd name="connsiteX9240" fmla="*/ 3098422 w 12093677"/>
              <a:gd name="connsiteY9240" fmla="*/ 3200307 h 6774426"/>
              <a:gd name="connsiteX9241" fmla="*/ 3063603 w 12093677"/>
              <a:gd name="connsiteY9241" fmla="*/ 3235126 h 6774426"/>
              <a:gd name="connsiteX9242" fmla="*/ 3098422 w 12093677"/>
              <a:gd name="connsiteY9242" fmla="*/ 3269944 h 6774426"/>
              <a:gd name="connsiteX9243" fmla="*/ 3133240 w 12093677"/>
              <a:gd name="connsiteY9243" fmla="*/ 3235126 h 6774426"/>
              <a:gd name="connsiteX9244" fmla="*/ 3098422 w 12093677"/>
              <a:gd name="connsiteY9244" fmla="*/ 3200307 h 6774426"/>
              <a:gd name="connsiteX9245" fmla="*/ 3183314 w 12093677"/>
              <a:gd name="connsiteY9245" fmla="*/ 3200307 h 6774426"/>
              <a:gd name="connsiteX9246" fmla="*/ 3148495 w 12093677"/>
              <a:gd name="connsiteY9246" fmla="*/ 3235126 h 6774426"/>
              <a:gd name="connsiteX9247" fmla="*/ 3183314 w 12093677"/>
              <a:gd name="connsiteY9247" fmla="*/ 3269944 h 6774426"/>
              <a:gd name="connsiteX9248" fmla="*/ 3218133 w 12093677"/>
              <a:gd name="connsiteY9248" fmla="*/ 3235126 h 6774426"/>
              <a:gd name="connsiteX9249" fmla="*/ 3183314 w 12093677"/>
              <a:gd name="connsiteY9249" fmla="*/ 3200307 h 6774426"/>
              <a:gd name="connsiteX9250" fmla="*/ 3268206 w 12093677"/>
              <a:gd name="connsiteY9250" fmla="*/ 3200307 h 6774426"/>
              <a:gd name="connsiteX9251" fmla="*/ 3233387 w 12093677"/>
              <a:gd name="connsiteY9251" fmla="*/ 3235126 h 6774426"/>
              <a:gd name="connsiteX9252" fmla="*/ 3268206 w 12093677"/>
              <a:gd name="connsiteY9252" fmla="*/ 3269944 h 6774426"/>
              <a:gd name="connsiteX9253" fmla="*/ 3303025 w 12093677"/>
              <a:gd name="connsiteY9253" fmla="*/ 3235126 h 6774426"/>
              <a:gd name="connsiteX9254" fmla="*/ 3268206 w 12093677"/>
              <a:gd name="connsiteY9254" fmla="*/ 3200307 h 6774426"/>
              <a:gd name="connsiteX9255" fmla="*/ 5560310 w 12093677"/>
              <a:gd name="connsiteY9255" fmla="*/ 3200307 h 6774426"/>
              <a:gd name="connsiteX9256" fmla="*/ 5525485 w 12093677"/>
              <a:gd name="connsiteY9256" fmla="*/ 3235126 h 6774426"/>
              <a:gd name="connsiteX9257" fmla="*/ 5560310 w 12093677"/>
              <a:gd name="connsiteY9257" fmla="*/ 3269944 h 6774426"/>
              <a:gd name="connsiteX9258" fmla="*/ 5595123 w 12093677"/>
              <a:gd name="connsiteY9258" fmla="*/ 3235126 h 6774426"/>
              <a:gd name="connsiteX9259" fmla="*/ 5560310 w 12093677"/>
              <a:gd name="connsiteY9259" fmla="*/ 3200307 h 6774426"/>
              <a:gd name="connsiteX9260" fmla="*/ 5645203 w 12093677"/>
              <a:gd name="connsiteY9260" fmla="*/ 3200307 h 6774426"/>
              <a:gd name="connsiteX9261" fmla="*/ 5610377 w 12093677"/>
              <a:gd name="connsiteY9261" fmla="*/ 3235126 h 6774426"/>
              <a:gd name="connsiteX9262" fmla="*/ 5645203 w 12093677"/>
              <a:gd name="connsiteY9262" fmla="*/ 3269944 h 6774426"/>
              <a:gd name="connsiteX9263" fmla="*/ 5680015 w 12093677"/>
              <a:gd name="connsiteY9263" fmla="*/ 3235126 h 6774426"/>
              <a:gd name="connsiteX9264" fmla="*/ 5645203 w 12093677"/>
              <a:gd name="connsiteY9264" fmla="*/ 3200307 h 6774426"/>
              <a:gd name="connsiteX9265" fmla="*/ 5730095 w 12093677"/>
              <a:gd name="connsiteY9265" fmla="*/ 3200307 h 6774426"/>
              <a:gd name="connsiteX9266" fmla="*/ 5695269 w 12093677"/>
              <a:gd name="connsiteY9266" fmla="*/ 3235126 h 6774426"/>
              <a:gd name="connsiteX9267" fmla="*/ 5730095 w 12093677"/>
              <a:gd name="connsiteY9267" fmla="*/ 3269944 h 6774426"/>
              <a:gd name="connsiteX9268" fmla="*/ 5764907 w 12093677"/>
              <a:gd name="connsiteY9268" fmla="*/ 3235126 h 6774426"/>
              <a:gd name="connsiteX9269" fmla="*/ 5730095 w 12093677"/>
              <a:gd name="connsiteY9269" fmla="*/ 3200307 h 6774426"/>
              <a:gd name="connsiteX9270" fmla="*/ 5814987 w 12093677"/>
              <a:gd name="connsiteY9270" fmla="*/ 3200307 h 6774426"/>
              <a:gd name="connsiteX9271" fmla="*/ 5780162 w 12093677"/>
              <a:gd name="connsiteY9271" fmla="*/ 3235126 h 6774426"/>
              <a:gd name="connsiteX9272" fmla="*/ 5814987 w 12093677"/>
              <a:gd name="connsiteY9272" fmla="*/ 3269944 h 6774426"/>
              <a:gd name="connsiteX9273" fmla="*/ 5849799 w 12093677"/>
              <a:gd name="connsiteY9273" fmla="*/ 3235126 h 6774426"/>
              <a:gd name="connsiteX9274" fmla="*/ 5814987 w 12093677"/>
              <a:gd name="connsiteY9274" fmla="*/ 3200307 h 6774426"/>
              <a:gd name="connsiteX9275" fmla="*/ 5899880 w 12093677"/>
              <a:gd name="connsiteY9275" fmla="*/ 3200307 h 6774426"/>
              <a:gd name="connsiteX9276" fmla="*/ 5865055 w 12093677"/>
              <a:gd name="connsiteY9276" fmla="*/ 3235126 h 6774426"/>
              <a:gd name="connsiteX9277" fmla="*/ 5899880 w 12093677"/>
              <a:gd name="connsiteY9277" fmla="*/ 3269944 h 6774426"/>
              <a:gd name="connsiteX9278" fmla="*/ 5934693 w 12093677"/>
              <a:gd name="connsiteY9278" fmla="*/ 3235126 h 6774426"/>
              <a:gd name="connsiteX9279" fmla="*/ 5899880 w 12093677"/>
              <a:gd name="connsiteY9279" fmla="*/ 3200307 h 6774426"/>
              <a:gd name="connsiteX9280" fmla="*/ 5984773 w 12093677"/>
              <a:gd name="connsiteY9280" fmla="*/ 3200307 h 6774426"/>
              <a:gd name="connsiteX9281" fmla="*/ 5949947 w 12093677"/>
              <a:gd name="connsiteY9281" fmla="*/ 3235126 h 6774426"/>
              <a:gd name="connsiteX9282" fmla="*/ 5984773 w 12093677"/>
              <a:gd name="connsiteY9282" fmla="*/ 3269944 h 6774426"/>
              <a:gd name="connsiteX9283" fmla="*/ 6019585 w 12093677"/>
              <a:gd name="connsiteY9283" fmla="*/ 3235126 h 6774426"/>
              <a:gd name="connsiteX9284" fmla="*/ 5984773 w 12093677"/>
              <a:gd name="connsiteY9284" fmla="*/ 3200307 h 6774426"/>
              <a:gd name="connsiteX9285" fmla="*/ 6069665 w 12093677"/>
              <a:gd name="connsiteY9285" fmla="*/ 3200307 h 6774426"/>
              <a:gd name="connsiteX9286" fmla="*/ 6034839 w 12093677"/>
              <a:gd name="connsiteY9286" fmla="*/ 3235126 h 6774426"/>
              <a:gd name="connsiteX9287" fmla="*/ 6069665 w 12093677"/>
              <a:gd name="connsiteY9287" fmla="*/ 3269944 h 6774426"/>
              <a:gd name="connsiteX9288" fmla="*/ 6104477 w 12093677"/>
              <a:gd name="connsiteY9288" fmla="*/ 3235126 h 6774426"/>
              <a:gd name="connsiteX9289" fmla="*/ 6069665 w 12093677"/>
              <a:gd name="connsiteY9289" fmla="*/ 3200307 h 6774426"/>
              <a:gd name="connsiteX9290" fmla="*/ 6154557 w 12093677"/>
              <a:gd name="connsiteY9290" fmla="*/ 3200307 h 6774426"/>
              <a:gd name="connsiteX9291" fmla="*/ 6119732 w 12093677"/>
              <a:gd name="connsiteY9291" fmla="*/ 3235126 h 6774426"/>
              <a:gd name="connsiteX9292" fmla="*/ 6154557 w 12093677"/>
              <a:gd name="connsiteY9292" fmla="*/ 3269944 h 6774426"/>
              <a:gd name="connsiteX9293" fmla="*/ 6189369 w 12093677"/>
              <a:gd name="connsiteY9293" fmla="*/ 3235126 h 6774426"/>
              <a:gd name="connsiteX9294" fmla="*/ 6154557 w 12093677"/>
              <a:gd name="connsiteY9294" fmla="*/ 3200307 h 6774426"/>
              <a:gd name="connsiteX9295" fmla="*/ 6239450 w 12093677"/>
              <a:gd name="connsiteY9295" fmla="*/ 3200307 h 6774426"/>
              <a:gd name="connsiteX9296" fmla="*/ 6204625 w 12093677"/>
              <a:gd name="connsiteY9296" fmla="*/ 3235126 h 6774426"/>
              <a:gd name="connsiteX9297" fmla="*/ 6239450 w 12093677"/>
              <a:gd name="connsiteY9297" fmla="*/ 3269944 h 6774426"/>
              <a:gd name="connsiteX9298" fmla="*/ 6274263 w 12093677"/>
              <a:gd name="connsiteY9298" fmla="*/ 3235126 h 6774426"/>
              <a:gd name="connsiteX9299" fmla="*/ 6239450 w 12093677"/>
              <a:gd name="connsiteY9299" fmla="*/ 3200307 h 6774426"/>
              <a:gd name="connsiteX9300" fmla="*/ 6494127 w 12093677"/>
              <a:gd name="connsiteY9300" fmla="*/ 3200307 h 6774426"/>
              <a:gd name="connsiteX9301" fmla="*/ 6459302 w 12093677"/>
              <a:gd name="connsiteY9301" fmla="*/ 3235126 h 6774426"/>
              <a:gd name="connsiteX9302" fmla="*/ 6494127 w 12093677"/>
              <a:gd name="connsiteY9302" fmla="*/ 3269944 h 6774426"/>
              <a:gd name="connsiteX9303" fmla="*/ 6528939 w 12093677"/>
              <a:gd name="connsiteY9303" fmla="*/ 3235126 h 6774426"/>
              <a:gd name="connsiteX9304" fmla="*/ 6494127 w 12093677"/>
              <a:gd name="connsiteY9304" fmla="*/ 3200307 h 6774426"/>
              <a:gd name="connsiteX9305" fmla="*/ 6918589 w 12093677"/>
              <a:gd name="connsiteY9305" fmla="*/ 3200307 h 6774426"/>
              <a:gd name="connsiteX9306" fmla="*/ 6883764 w 12093677"/>
              <a:gd name="connsiteY9306" fmla="*/ 3235126 h 6774426"/>
              <a:gd name="connsiteX9307" fmla="*/ 6918589 w 12093677"/>
              <a:gd name="connsiteY9307" fmla="*/ 3269944 h 6774426"/>
              <a:gd name="connsiteX9308" fmla="*/ 6953402 w 12093677"/>
              <a:gd name="connsiteY9308" fmla="*/ 3235126 h 6774426"/>
              <a:gd name="connsiteX9309" fmla="*/ 6918589 w 12093677"/>
              <a:gd name="connsiteY9309" fmla="*/ 3200307 h 6774426"/>
              <a:gd name="connsiteX9310" fmla="*/ 7003483 w 12093677"/>
              <a:gd name="connsiteY9310" fmla="*/ 3200307 h 6774426"/>
              <a:gd name="connsiteX9311" fmla="*/ 6968657 w 12093677"/>
              <a:gd name="connsiteY9311" fmla="*/ 3235126 h 6774426"/>
              <a:gd name="connsiteX9312" fmla="*/ 7003483 w 12093677"/>
              <a:gd name="connsiteY9312" fmla="*/ 3269944 h 6774426"/>
              <a:gd name="connsiteX9313" fmla="*/ 7038295 w 12093677"/>
              <a:gd name="connsiteY9313" fmla="*/ 3235126 h 6774426"/>
              <a:gd name="connsiteX9314" fmla="*/ 7003483 w 12093677"/>
              <a:gd name="connsiteY9314" fmla="*/ 3200307 h 6774426"/>
              <a:gd name="connsiteX9315" fmla="*/ 7088401 w 12093677"/>
              <a:gd name="connsiteY9315" fmla="*/ 3200307 h 6774426"/>
              <a:gd name="connsiteX9316" fmla="*/ 7053576 w 12093677"/>
              <a:gd name="connsiteY9316" fmla="*/ 3235126 h 6774426"/>
              <a:gd name="connsiteX9317" fmla="*/ 7088401 w 12093677"/>
              <a:gd name="connsiteY9317" fmla="*/ 3269944 h 6774426"/>
              <a:gd name="connsiteX9318" fmla="*/ 7123213 w 12093677"/>
              <a:gd name="connsiteY9318" fmla="*/ 3235126 h 6774426"/>
              <a:gd name="connsiteX9319" fmla="*/ 7088401 w 12093677"/>
              <a:gd name="connsiteY9319" fmla="*/ 3200307 h 6774426"/>
              <a:gd name="connsiteX9320" fmla="*/ 7173293 w 12093677"/>
              <a:gd name="connsiteY9320" fmla="*/ 3200307 h 6774426"/>
              <a:gd name="connsiteX9321" fmla="*/ 7138468 w 12093677"/>
              <a:gd name="connsiteY9321" fmla="*/ 3235126 h 6774426"/>
              <a:gd name="connsiteX9322" fmla="*/ 7173293 w 12093677"/>
              <a:gd name="connsiteY9322" fmla="*/ 3269944 h 6774426"/>
              <a:gd name="connsiteX9323" fmla="*/ 7208105 w 12093677"/>
              <a:gd name="connsiteY9323" fmla="*/ 3235126 h 6774426"/>
              <a:gd name="connsiteX9324" fmla="*/ 7173293 w 12093677"/>
              <a:gd name="connsiteY9324" fmla="*/ 3200307 h 6774426"/>
              <a:gd name="connsiteX9325" fmla="*/ 7258186 w 12093677"/>
              <a:gd name="connsiteY9325" fmla="*/ 3200307 h 6774426"/>
              <a:gd name="connsiteX9326" fmla="*/ 7223361 w 12093677"/>
              <a:gd name="connsiteY9326" fmla="*/ 3235126 h 6774426"/>
              <a:gd name="connsiteX9327" fmla="*/ 7258186 w 12093677"/>
              <a:gd name="connsiteY9327" fmla="*/ 3269944 h 6774426"/>
              <a:gd name="connsiteX9328" fmla="*/ 7292999 w 12093677"/>
              <a:gd name="connsiteY9328" fmla="*/ 3235126 h 6774426"/>
              <a:gd name="connsiteX9329" fmla="*/ 7258186 w 12093677"/>
              <a:gd name="connsiteY9329" fmla="*/ 3200307 h 6774426"/>
              <a:gd name="connsiteX9330" fmla="*/ 7343079 w 12093677"/>
              <a:gd name="connsiteY9330" fmla="*/ 3200307 h 6774426"/>
              <a:gd name="connsiteX9331" fmla="*/ 7308253 w 12093677"/>
              <a:gd name="connsiteY9331" fmla="*/ 3235126 h 6774426"/>
              <a:gd name="connsiteX9332" fmla="*/ 7343079 w 12093677"/>
              <a:gd name="connsiteY9332" fmla="*/ 3269944 h 6774426"/>
              <a:gd name="connsiteX9333" fmla="*/ 7377891 w 12093677"/>
              <a:gd name="connsiteY9333" fmla="*/ 3235126 h 6774426"/>
              <a:gd name="connsiteX9334" fmla="*/ 7343079 w 12093677"/>
              <a:gd name="connsiteY9334" fmla="*/ 3200307 h 6774426"/>
              <a:gd name="connsiteX9335" fmla="*/ 7427971 w 12093677"/>
              <a:gd name="connsiteY9335" fmla="*/ 3200307 h 6774426"/>
              <a:gd name="connsiteX9336" fmla="*/ 7393146 w 12093677"/>
              <a:gd name="connsiteY9336" fmla="*/ 3235126 h 6774426"/>
              <a:gd name="connsiteX9337" fmla="*/ 7427971 w 12093677"/>
              <a:gd name="connsiteY9337" fmla="*/ 3269944 h 6774426"/>
              <a:gd name="connsiteX9338" fmla="*/ 7462783 w 12093677"/>
              <a:gd name="connsiteY9338" fmla="*/ 3235126 h 6774426"/>
              <a:gd name="connsiteX9339" fmla="*/ 7427971 w 12093677"/>
              <a:gd name="connsiteY9339" fmla="*/ 3200307 h 6774426"/>
              <a:gd name="connsiteX9340" fmla="*/ 7512863 w 12093677"/>
              <a:gd name="connsiteY9340" fmla="*/ 3200307 h 6774426"/>
              <a:gd name="connsiteX9341" fmla="*/ 7478038 w 12093677"/>
              <a:gd name="connsiteY9341" fmla="*/ 3235126 h 6774426"/>
              <a:gd name="connsiteX9342" fmla="*/ 7512863 w 12093677"/>
              <a:gd name="connsiteY9342" fmla="*/ 3269944 h 6774426"/>
              <a:gd name="connsiteX9343" fmla="*/ 7547675 w 12093677"/>
              <a:gd name="connsiteY9343" fmla="*/ 3235126 h 6774426"/>
              <a:gd name="connsiteX9344" fmla="*/ 7512863 w 12093677"/>
              <a:gd name="connsiteY9344" fmla="*/ 3200307 h 6774426"/>
              <a:gd name="connsiteX9345" fmla="*/ 7682649 w 12093677"/>
              <a:gd name="connsiteY9345" fmla="*/ 3200307 h 6774426"/>
              <a:gd name="connsiteX9346" fmla="*/ 7647823 w 12093677"/>
              <a:gd name="connsiteY9346" fmla="*/ 3235126 h 6774426"/>
              <a:gd name="connsiteX9347" fmla="*/ 7682649 w 12093677"/>
              <a:gd name="connsiteY9347" fmla="*/ 3269944 h 6774426"/>
              <a:gd name="connsiteX9348" fmla="*/ 7717461 w 12093677"/>
              <a:gd name="connsiteY9348" fmla="*/ 3235126 h 6774426"/>
              <a:gd name="connsiteX9349" fmla="*/ 7682649 w 12093677"/>
              <a:gd name="connsiteY9349" fmla="*/ 3200307 h 6774426"/>
              <a:gd name="connsiteX9350" fmla="*/ 7767541 w 12093677"/>
              <a:gd name="connsiteY9350" fmla="*/ 3200307 h 6774426"/>
              <a:gd name="connsiteX9351" fmla="*/ 7732716 w 12093677"/>
              <a:gd name="connsiteY9351" fmla="*/ 3235126 h 6774426"/>
              <a:gd name="connsiteX9352" fmla="*/ 7767541 w 12093677"/>
              <a:gd name="connsiteY9352" fmla="*/ 3269944 h 6774426"/>
              <a:gd name="connsiteX9353" fmla="*/ 7802353 w 12093677"/>
              <a:gd name="connsiteY9353" fmla="*/ 3235126 h 6774426"/>
              <a:gd name="connsiteX9354" fmla="*/ 7767541 w 12093677"/>
              <a:gd name="connsiteY9354" fmla="*/ 3200307 h 6774426"/>
              <a:gd name="connsiteX9355" fmla="*/ 7852433 w 12093677"/>
              <a:gd name="connsiteY9355" fmla="*/ 3200307 h 6774426"/>
              <a:gd name="connsiteX9356" fmla="*/ 7817608 w 12093677"/>
              <a:gd name="connsiteY9356" fmla="*/ 3235126 h 6774426"/>
              <a:gd name="connsiteX9357" fmla="*/ 7852433 w 12093677"/>
              <a:gd name="connsiteY9357" fmla="*/ 3269944 h 6774426"/>
              <a:gd name="connsiteX9358" fmla="*/ 7887245 w 12093677"/>
              <a:gd name="connsiteY9358" fmla="*/ 3235126 h 6774426"/>
              <a:gd name="connsiteX9359" fmla="*/ 7852433 w 12093677"/>
              <a:gd name="connsiteY9359" fmla="*/ 3200307 h 6774426"/>
              <a:gd name="connsiteX9360" fmla="*/ 7937325 w 12093677"/>
              <a:gd name="connsiteY9360" fmla="*/ 3200307 h 6774426"/>
              <a:gd name="connsiteX9361" fmla="*/ 7902500 w 12093677"/>
              <a:gd name="connsiteY9361" fmla="*/ 3235126 h 6774426"/>
              <a:gd name="connsiteX9362" fmla="*/ 7937325 w 12093677"/>
              <a:gd name="connsiteY9362" fmla="*/ 3269944 h 6774426"/>
              <a:gd name="connsiteX9363" fmla="*/ 7972138 w 12093677"/>
              <a:gd name="connsiteY9363" fmla="*/ 3235126 h 6774426"/>
              <a:gd name="connsiteX9364" fmla="*/ 7937325 w 12093677"/>
              <a:gd name="connsiteY9364" fmla="*/ 3200307 h 6774426"/>
              <a:gd name="connsiteX9365" fmla="*/ 8022219 w 12093677"/>
              <a:gd name="connsiteY9365" fmla="*/ 3200307 h 6774426"/>
              <a:gd name="connsiteX9366" fmla="*/ 7987393 w 12093677"/>
              <a:gd name="connsiteY9366" fmla="*/ 3235126 h 6774426"/>
              <a:gd name="connsiteX9367" fmla="*/ 8022219 w 12093677"/>
              <a:gd name="connsiteY9367" fmla="*/ 3269944 h 6774426"/>
              <a:gd name="connsiteX9368" fmla="*/ 8057031 w 12093677"/>
              <a:gd name="connsiteY9368" fmla="*/ 3235126 h 6774426"/>
              <a:gd name="connsiteX9369" fmla="*/ 8022219 w 12093677"/>
              <a:gd name="connsiteY9369" fmla="*/ 3200307 h 6774426"/>
              <a:gd name="connsiteX9370" fmla="*/ 8107111 w 12093677"/>
              <a:gd name="connsiteY9370" fmla="*/ 3200307 h 6774426"/>
              <a:gd name="connsiteX9371" fmla="*/ 8072286 w 12093677"/>
              <a:gd name="connsiteY9371" fmla="*/ 3235126 h 6774426"/>
              <a:gd name="connsiteX9372" fmla="*/ 8107111 w 12093677"/>
              <a:gd name="connsiteY9372" fmla="*/ 3269944 h 6774426"/>
              <a:gd name="connsiteX9373" fmla="*/ 8141923 w 12093677"/>
              <a:gd name="connsiteY9373" fmla="*/ 3235126 h 6774426"/>
              <a:gd name="connsiteX9374" fmla="*/ 8107111 w 12093677"/>
              <a:gd name="connsiteY9374" fmla="*/ 3200307 h 6774426"/>
              <a:gd name="connsiteX9375" fmla="*/ 8192003 w 12093677"/>
              <a:gd name="connsiteY9375" fmla="*/ 3200307 h 6774426"/>
              <a:gd name="connsiteX9376" fmla="*/ 8157178 w 12093677"/>
              <a:gd name="connsiteY9376" fmla="*/ 3235126 h 6774426"/>
              <a:gd name="connsiteX9377" fmla="*/ 8192003 w 12093677"/>
              <a:gd name="connsiteY9377" fmla="*/ 3269944 h 6774426"/>
              <a:gd name="connsiteX9378" fmla="*/ 8226815 w 12093677"/>
              <a:gd name="connsiteY9378" fmla="*/ 3235126 h 6774426"/>
              <a:gd name="connsiteX9379" fmla="*/ 8192003 w 12093677"/>
              <a:gd name="connsiteY9379" fmla="*/ 3200307 h 6774426"/>
              <a:gd name="connsiteX9380" fmla="*/ 8276895 w 12093677"/>
              <a:gd name="connsiteY9380" fmla="*/ 3200307 h 6774426"/>
              <a:gd name="connsiteX9381" fmla="*/ 8242070 w 12093677"/>
              <a:gd name="connsiteY9381" fmla="*/ 3235126 h 6774426"/>
              <a:gd name="connsiteX9382" fmla="*/ 8276895 w 12093677"/>
              <a:gd name="connsiteY9382" fmla="*/ 3269944 h 6774426"/>
              <a:gd name="connsiteX9383" fmla="*/ 8311708 w 12093677"/>
              <a:gd name="connsiteY9383" fmla="*/ 3235126 h 6774426"/>
              <a:gd name="connsiteX9384" fmla="*/ 8276895 w 12093677"/>
              <a:gd name="connsiteY9384" fmla="*/ 3200307 h 6774426"/>
              <a:gd name="connsiteX9385" fmla="*/ 8361789 w 12093677"/>
              <a:gd name="connsiteY9385" fmla="*/ 3200307 h 6774426"/>
              <a:gd name="connsiteX9386" fmla="*/ 8326963 w 12093677"/>
              <a:gd name="connsiteY9386" fmla="*/ 3235126 h 6774426"/>
              <a:gd name="connsiteX9387" fmla="*/ 8361789 w 12093677"/>
              <a:gd name="connsiteY9387" fmla="*/ 3269944 h 6774426"/>
              <a:gd name="connsiteX9388" fmla="*/ 8396601 w 12093677"/>
              <a:gd name="connsiteY9388" fmla="*/ 3235126 h 6774426"/>
              <a:gd name="connsiteX9389" fmla="*/ 8361789 w 12093677"/>
              <a:gd name="connsiteY9389" fmla="*/ 3200307 h 6774426"/>
              <a:gd name="connsiteX9390" fmla="*/ 8446681 w 12093677"/>
              <a:gd name="connsiteY9390" fmla="*/ 3200307 h 6774426"/>
              <a:gd name="connsiteX9391" fmla="*/ 8411856 w 12093677"/>
              <a:gd name="connsiteY9391" fmla="*/ 3235126 h 6774426"/>
              <a:gd name="connsiteX9392" fmla="*/ 8446681 w 12093677"/>
              <a:gd name="connsiteY9392" fmla="*/ 3269944 h 6774426"/>
              <a:gd name="connsiteX9393" fmla="*/ 8481493 w 12093677"/>
              <a:gd name="connsiteY9393" fmla="*/ 3235126 h 6774426"/>
              <a:gd name="connsiteX9394" fmla="*/ 8446681 w 12093677"/>
              <a:gd name="connsiteY9394" fmla="*/ 3200307 h 6774426"/>
              <a:gd name="connsiteX9395" fmla="*/ 8531573 w 12093677"/>
              <a:gd name="connsiteY9395" fmla="*/ 3200307 h 6774426"/>
              <a:gd name="connsiteX9396" fmla="*/ 8496748 w 12093677"/>
              <a:gd name="connsiteY9396" fmla="*/ 3235126 h 6774426"/>
              <a:gd name="connsiteX9397" fmla="*/ 8531573 w 12093677"/>
              <a:gd name="connsiteY9397" fmla="*/ 3269944 h 6774426"/>
              <a:gd name="connsiteX9398" fmla="*/ 8566385 w 12093677"/>
              <a:gd name="connsiteY9398" fmla="*/ 3235126 h 6774426"/>
              <a:gd name="connsiteX9399" fmla="*/ 8531573 w 12093677"/>
              <a:gd name="connsiteY9399" fmla="*/ 3200307 h 6774426"/>
              <a:gd name="connsiteX9400" fmla="*/ 8616465 w 12093677"/>
              <a:gd name="connsiteY9400" fmla="*/ 3200307 h 6774426"/>
              <a:gd name="connsiteX9401" fmla="*/ 8581640 w 12093677"/>
              <a:gd name="connsiteY9401" fmla="*/ 3235126 h 6774426"/>
              <a:gd name="connsiteX9402" fmla="*/ 8616465 w 12093677"/>
              <a:gd name="connsiteY9402" fmla="*/ 3269944 h 6774426"/>
              <a:gd name="connsiteX9403" fmla="*/ 8651278 w 12093677"/>
              <a:gd name="connsiteY9403" fmla="*/ 3235126 h 6774426"/>
              <a:gd name="connsiteX9404" fmla="*/ 8616465 w 12093677"/>
              <a:gd name="connsiteY9404" fmla="*/ 3200307 h 6774426"/>
              <a:gd name="connsiteX9405" fmla="*/ 8701358 w 12093677"/>
              <a:gd name="connsiteY9405" fmla="*/ 3200307 h 6774426"/>
              <a:gd name="connsiteX9406" fmla="*/ 8666532 w 12093677"/>
              <a:gd name="connsiteY9406" fmla="*/ 3235126 h 6774426"/>
              <a:gd name="connsiteX9407" fmla="*/ 8701358 w 12093677"/>
              <a:gd name="connsiteY9407" fmla="*/ 3269944 h 6774426"/>
              <a:gd name="connsiteX9408" fmla="*/ 8736170 w 12093677"/>
              <a:gd name="connsiteY9408" fmla="*/ 3235126 h 6774426"/>
              <a:gd name="connsiteX9409" fmla="*/ 8701358 w 12093677"/>
              <a:gd name="connsiteY9409" fmla="*/ 3200307 h 6774426"/>
              <a:gd name="connsiteX9410" fmla="*/ 8786251 w 12093677"/>
              <a:gd name="connsiteY9410" fmla="*/ 3200307 h 6774426"/>
              <a:gd name="connsiteX9411" fmla="*/ 8751426 w 12093677"/>
              <a:gd name="connsiteY9411" fmla="*/ 3235126 h 6774426"/>
              <a:gd name="connsiteX9412" fmla="*/ 8786251 w 12093677"/>
              <a:gd name="connsiteY9412" fmla="*/ 3269944 h 6774426"/>
              <a:gd name="connsiteX9413" fmla="*/ 8821063 w 12093677"/>
              <a:gd name="connsiteY9413" fmla="*/ 3235126 h 6774426"/>
              <a:gd name="connsiteX9414" fmla="*/ 8786251 w 12093677"/>
              <a:gd name="connsiteY9414" fmla="*/ 3200307 h 6774426"/>
              <a:gd name="connsiteX9415" fmla="*/ 8871143 w 12093677"/>
              <a:gd name="connsiteY9415" fmla="*/ 3200307 h 6774426"/>
              <a:gd name="connsiteX9416" fmla="*/ 8836318 w 12093677"/>
              <a:gd name="connsiteY9416" fmla="*/ 3235126 h 6774426"/>
              <a:gd name="connsiteX9417" fmla="*/ 8871143 w 12093677"/>
              <a:gd name="connsiteY9417" fmla="*/ 3269944 h 6774426"/>
              <a:gd name="connsiteX9418" fmla="*/ 8905955 w 12093677"/>
              <a:gd name="connsiteY9418" fmla="*/ 3235126 h 6774426"/>
              <a:gd name="connsiteX9419" fmla="*/ 8871143 w 12093677"/>
              <a:gd name="connsiteY9419" fmla="*/ 3200307 h 6774426"/>
              <a:gd name="connsiteX9420" fmla="*/ 8956035 w 12093677"/>
              <a:gd name="connsiteY9420" fmla="*/ 3200307 h 6774426"/>
              <a:gd name="connsiteX9421" fmla="*/ 8921210 w 12093677"/>
              <a:gd name="connsiteY9421" fmla="*/ 3235126 h 6774426"/>
              <a:gd name="connsiteX9422" fmla="*/ 8956035 w 12093677"/>
              <a:gd name="connsiteY9422" fmla="*/ 3269944 h 6774426"/>
              <a:gd name="connsiteX9423" fmla="*/ 8990848 w 12093677"/>
              <a:gd name="connsiteY9423" fmla="*/ 3235126 h 6774426"/>
              <a:gd name="connsiteX9424" fmla="*/ 8956035 w 12093677"/>
              <a:gd name="connsiteY9424" fmla="*/ 3200307 h 6774426"/>
              <a:gd name="connsiteX9425" fmla="*/ 9040928 w 12093677"/>
              <a:gd name="connsiteY9425" fmla="*/ 3200307 h 6774426"/>
              <a:gd name="connsiteX9426" fmla="*/ 9006102 w 12093677"/>
              <a:gd name="connsiteY9426" fmla="*/ 3235126 h 6774426"/>
              <a:gd name="connsiteX9427" fmla="*/ 9040928 w 12093677"/>
              <a:gd name="connsiteY9427" fmla="*/ 3269944 h 6774426"/>
              <a:gd name="connsiteX9428" fmla="*/ 9075740 w 12093677"/>
              <a:gd name="connsiteY9428" fmla="*/ 3235126 h 6774426"/>
              <a:gd name="connsiteX9429" fmla="*/ 9040928 w 12093677"/>
              <a:gd name="connsiteY9429" fmla="*/ 3200307 h 6774426"/>
              <a:gd name="connsiteX9430" fmla="*/ 9125821 w 12093677"/>
              <a:gd name="connsiteY9430" fmla="*/ 3200307 h 6774426"/>
              <a:gd name="connsiteX9431" fmla="*/ 9090996 w 12093677"/>
              <a:gd name="connsiteY9431" fmla="*/ 3235126 h 6774426"/>
              <a:gd name="connsiteX9432" fmla="*/ 9125821 w 12093677"/>
              <a:gd name="connsiteY9432" fmla="*/ 3269944 h 6774426"/>
              <a:gd name="connsiteX9433" fmla="*/ 9160633 w 12093677"/>
              <a:gd name="connsiteY9433" fmla="*/ 3235126 h 6774426"/>
              <a:gd name="connsiteX9434" fmla="*/ 9125821 w 12093677"/>
              <a:gd name="connsiteY9434" fmla="*/ 3200307 h 6774426"/>
              <a:gd name="connsiteX9435" fmla="*/ 9210713 w 12093677"/>
              <a:gd name="connsiteY9435" fmla="*/ 3200307 h 6774426"/>
              <a:gd name="connsiteX9436" fmla="*/ 9175888 w 12093677"/>
              <a:gd name="connsiteY9436" fmla="*/ 3235126 h 6774426"/>
              <a:gd name="connsiteX9437" fmla="*/ 9210713 w 12093677"/>
              <a:gd name="connsiteY9437" fmla="*/ 3269944 h 6774426"/>
              <a:gd name="connsiteX9438" fmla="*/ 9245525 w 12093677"/>
              <a:gd name="connsiteY9438" fmla="*/ 3235126 h 6774426"/>
              <a:gd name="connsiteX9439" fmla="*/ 9210713 w 12093677"/>
              <a:gd name="connsiteY9439" fmla="*/ 3200307 h 6774426"/>
              <a:gd name="connsiteX9440" fmla="*/ 9295605 w 12093677"/>
              <a:gd name="connsiteY9440" fmla="*/ 3200307 h 6774426"/>
              <a:gd name="connsiteX9441" fmla="*/ 9260780 w 12093677"/>
              <a:gd name="connsiteY9441" fmla="*/ 3235126 h 6774426"/>
              <a:gd name="connsiteX9442" fmla="*/ 9295605 w 12093677"/>
              <a:gd name="connsiteY9442" fmla="*/ 3269944 h 6774426"/>
              <a:gd name="connsiteX9443" fmla="*/ 9330418 w 12093677"/>
              <a:gd name="connsiteY9443" fmla="*/ 3235126 h 6774426"/>
              <a:gd name="connsiteX9444" fmla="*/ 9295605 w 12093677"/>
              <a:gd name="connsiteY9444" fmla="*/ 3200307 h 6774426"/>
              <a:gd name="connsiteX9445" fmla="*/ 9380498 w 12093677"/>
              <a:gd name="connsiteY9445" fmla="*/ 3200307 h 6774426"/>
              <a:gd name="connsiteX9446" fmla="*/ 9345672 w 12093677"/>
              <a:gd name="connsiteY9446" fmla="*/ 3235126 h 6774426"/>
              <a:gd name="connsiteX9447" fmla="*/ 9380498 w 12093677"/>
              <a:gd name="connsiteY9447" fmla="*/ 3269944 h 6774426"/>
              <a:gd name="connsiteX9448" fmla="*/ 9415310 w 12093677"/>
              <a:gd name="connsiteY9448" fmla="*/ 3235126 h 6774426"/>
              <a:gd name="connsiteX9449" fmla="*/ 9380498 w 12093677"/>
              <a:gd name="connsiteY9449" fmla="*/ 3200307 h 6774426"/>
              <a:gd name="connsiteX9450" fmla="*/ 9465391 w 12093677"/>
              <a:gd name="connsiteY9450" fmla="*/ 3200307 h 6774426"/>
              <a:gd name="connsiteX9451" fmla="*/ 9430566 w 12093677"/>
              <a:gd name="connsiteY9451" fmla="*/ 3235126 h 6774426"/>
              <a:gd name="connsiteX9452" fmla="*/ 9465391 w 12093677"/>
              <a:gd name="connsiteY9452" fmla="*/ 3269944 h 6774426"/>
              <a:gd name="connsiteX9453" fmla="*/ 9500203 w 12093677"/>
              <a:gd name="connsiteY9453" fmla="*/ 3235126 h 6774426"/>
              <a:gd name="connsiteX9454" fmla="*/ 9465391 w 12093677"/>
              <a:gd name="connsiteY9454" fmla="*/ 3200307 h 6774426"/>
              <a:gd name="connsiteX9455" fmla="*/ 9550283 w 12093677"/>
              <a:gd name="connsiteY9455" fmla="*/ 3200307 h 6774426"/>
              <a:gd name="connsiteX9456" fmla="*/ 9515458 w 12093677"/>
              <a:gd name="connsiteY9456" fmla="*/ 3235126 h 6774426"/>
              <a:gd name="connsiteX9457" fmla="*/ 9550283 w 12093677"/>
              <a:gd name="connsiteY9457" fmla="*/ 3269944 h 6774426"/>
              <a:gd name="connsiteX9458" fmla="*/ 9585095 w 12093677"/>
              <a:gd name="connsiteY9458" fmla="*/ 3235126 h 6774426"/>
              <a:gd name="connsiteX9459" fmla="*/ 9550283 w 12093677"/>
              <a:gd name="connsiteY9459" fmla="*/ 3200307 h 6774426"/>
              <a:gd name="connsiteX9460" fmla="*/ 2249497 w 12093677"/>
              <a:gd name="connsiteY9460" fmla="*/ 3285168 h 6774426"/>
              <a:gd name="connsiteX9461" fmla="*/ 2214678 w 12093677"/>
              <a:gd name="connsiteY9461" fmla="*/ 3319986 h 6774426"/>
              <a:gd name="connsiteX9462" fmla="*/ 2249497 w 12093677"/>
              <a:gd name="connsiteY9462" fmla="*/ 3354805 h 6774426"/>
              <a:gd name="connsiteX9463" fmla="*/ 2284316 w 12093677"/>
              <a:gd name="connsiteY9463" fmla="*/ 3319986 h 6774426"/>
              <a:gd name="connsiteX9464" fmla="*/ 2249497 w 12093677"/>
              <a:gd name="connsiteY9464" fmla="*/ 3285168 h 6774426"/>
              <a:gd name="connsiteX9465" fmla="*/ 2334389 w 12093677"/>
              <a:gd name="connsiteY9465" fmla="*/ 3285168 h 6774426"/>
              <a:gd name="connsiteX9466" fmla="*/ 2299570 w 12093677"/>
              <a:gd name="connsiteY9466" fmla="*/ 3319986 h 6774426"/>
              <a:gd name="connsiteX9467" fmla="*/ 2334389 w 12093677"/>
              <a:gd name="connsiteY9467" fmla="*/ 3354805 h 6774426"/>
              <a:gd name="connsiteX9468" fmla="*/ 2369208 w 12093677"/>
              <a:gd name="connsiteY9468" fmla="*/ 3319986 h 6774426"/>
              <a:gd name="connsiteX9469" fmla="*/ 2334389 w 12093677"/>
              <a:gd name="connsiteY9469" fmla="*/ 3285168 h 6774426"/>
              <a:gd name="connsiteX9470" fmla="*/ 2419282 w 12093677"/>
              <a:gd name="connsiteY9470" fmla="*/ 3285168 h 6774426"/>
              <a:gd name="connsiteX9471" fmla="*/ 2384463 w 12093677"/>
              <a:gd name="connsiteY9471" fmla="*/ 3319986 h 6774426"/>
              <a:gd name="connsiteX9472" fmla="*/ 2419282 w 12093677"/>
              <a:gd name="connsiteY9472" fmla="*/ 3354805 h 6774426"/>
              <a:gd name="connsiteX9473" fmla="*/ 2454100 w 12093677"/>
              <a:gd name="connsiteY9473" fmla="*/ 3319986 h 6774426"/>
              <a:gd name="connsiteX9474" fmla="*/ 2419282 w 12093677"/>
              <a:gd name="connsiteY9474" fmla="*/ 3285168 h 6774426"/>
              <a:gd name="connsiteX9475" fmla="*/ 2504174 w 12093677"/>
              <a:gd name="connsiteY9475" fmla="*/ 3285168 h 6774426"/>
              <a:gd name="connsiteX9476" fmla="*/ 2469355 w 12093677"/>
              <a:gd name="connsiteY9476" fmla="*/ 3319986 h 6774426"/>
              <a:gd name="connsiteX9477" fmla="*/ 2504174 w 12093677"/>
              <a:gd name="connsiteY9477" fmla="*/ 3354805 h 6774426"/>
              <a:gd name="connsiteX9478" fmla="*/ 2538993 w 12093677"/>
              <a:gd name="connsiteY9478" fmla="*/ 3319986 h 6774426"/>
              <a:gd name="connsiteX9479" fmla="*/ 2504174 w 12093677"/>
              <a:gd name="connsiteY9479" fmla="*/ 3285168 h 6774426"/>
              <a:gd name="connsiteX9480" fmla="*/ 2589067 w 12093677"/>
              <a:gd name="connsiteY9480" fmla="*/ 3285168 h 6774426"/>
              <a:gd name="connsiteX9481" fmla="*/ 2554248 w 12093677"/>
              <a:gd name="connsiteY9481" fmla="*/ 3319986 h 6774426"/>
              <a:gd name="connsiteX9482" fmla="*/ 2589067 w 12093677"/>
              <a:gd name="connsiteY9482" fmla="*/ 3354805 h 6774426"/>
              <a:gd name="connsiteX9483" fmla="*/ 2623886 w 12093677"/>
              <a:gd name="connsiteY9483" fmla="*/ 3319986 h 6774426"/>
              <a:gd name="connsiteX9484" fmla="*/ 2589067 w 12093677"/>
              <a:gd name="connsiteY9484" fmla="*/ 3285168 h 6774426"/>
              <a:gd name="connsiteX9485" fmla="*/ 2673959 w 12093677"/>
              <a:gd name="connsiteY9485" fmla="*/ 3285168 h 6774426"/>
              <a:gd name="connsiteX9486" fmla="*/ 2639140 w 12093677"/>
              <a:gd name="connsiteY9486" fmla="*/ 3319986 h 6774426"/>
              <a:gd name="connsiteX9487" fmla="*/ 2673959 w 12093677"/>
              <a:gd name="connsiteY9487" fmla="*/ 3354805 h 6774426"/>
              <a:gd name="connsiteX9488" fmla="*/ 2708778 w 12093677"/>
              <a:gd name="connsiteY9488" fmla="*/ 3319986 h 6774426"/>
              <a:gd name="connsiteX9489" fmla="*/ 2673959 w 12093677"/>
              <a:gd name="connsiteY9489" fmla="*/ 3285168 h 6774426"/>
              <a:gd name="connsiteX9490" fmla="*/ 2758852 w 12093677"/>
              <a:gd name="connsiteY9490" fmla="*/ 3285168 h 6774426"/>
              <a:gd name="connsiteX9491" fmla="*/ 2724033 w 12093677"/>
              <a:gd name="connsiteY9491" fmla="*/ 3319986 h 6774426"/>
              <a:gd name="connsiteX9492" fmla="*/ 2758852 w 12093677"/>
              <a:gd name="connsiteY9492" fmla="*/ 3354805 h 6774426"/>
              <a:gd name="connsiteX9493" fmla="*/ 2793670 w 12093677"/>
              <a:gd name="connsiteY9493" fmla="*/ 3319986 h 6774426"/>
              <a:gd name="connsiteX9494" fmla="*/ 2758852 w 12093677"/>
              <a:gd name="connsiteY9494" fmla="*/ 3285168 h 6774426"/>
              <a:gd name="connsiteX9495" fmla="*/ 2843744 w 12093677"/>
              <a:gd name="connsiteY9495" fmla="*/ 3285168 h 6774426"/>
              <a:gd name="connsiteX9496" fmla="*/ 2808925 w 12093677"/>
              <a:gd name="connsiteY9496" fmla="*/ 3319986 h 6774426"/>
              <a:gd name="connsiteX9497" fmla="*/ 2843744 w 12093677"/>
              <a:gd name="connsiteY9497" fmla="*/ 3354805 h 6774426"/>
              <a:gd name="connsiteX9498" fmla="*/ 2878563 w 12093677"/>
              <a:gd name="connsiteY9498" fmla="*/ 3319986 h 6774426"/>
              <a:gd name="connsiteX9499" fmla="*/ 2843744 w 12093677"/>
              <a:gd name="connsiteY9499" fmla="*/ 3285168 h 6774426"/>
              <a:gd name="connsiteX9500" fmla="*/ 3268206 w 12093677"/>
              <a:gd name="connsiteY9500" fmla="*/ 3285168 h 6774426"/>
              <a:gd name="connsiteX9501" fmla="*/ 3233387 w 12093677"/>
              <a:gd name="connsiteY9501" fmla="*/ 3319986 h 6774426"/>
              <a:gd name="connsiteX9502" fmla="*/ 3268206 w 12093677"/>
              <a:gd name="connsiteY9502" fmla="*/ 3354805 h 6774426"/>
              <a:gd name="connsiteX9503" fmla="*/ 3303025 w 12093677"/>
              <a:gd name="connsiteY9503" fmla="*/ 3319986 h 6774426"/>
              <a:gd name="connsiteX9504" fmla="*/ 3268206 w 12093677"/>
              <a:gd name="connsiteY9504" fmla="*/ 3285168 h 6774426"/>
              <a:gd name="connsiteX9505" fmla="*/ 5560310 w 12093677"/>
              <a:gd name="connsiteY9505" fmla="*/ 3285168 h 6774426"/>
              <a:gd name="connsiteX9506" fmla="*/ 5525485 w 12093677"/>
              <a:gd name="connsiteY9506" fmla="*/ 3319986 h 6774426"/>
              <a:gd name="connsiteX9507" fmla="*/ 5560310 w 12093677"/>
              <a:gd name="connsiteY9507" fmla="*/ 3354805 h 6774426"/>
              <a:gd name="connsiteX9508" fmla="*/ 5595123 w 12093677"/>
              <a:gd name="connsiteY9508" fmla="*/ 3319986 h 6774426"/>
              <a:gd name="connsiteX9509" fmla="*/ 5560310 w 12093677"/>
              <a:gd name="connsiteY9509" fmla="*/ 3285168 h 6774426"/>
              <a:gd name="connsiteX9510" fmla="*/ 5645203 w 12093677"/>
              <a:gd name="connsiteY9510" fmla="*/ 3285168 h 6774426"/>
              <a:gd name="connsiteX9511" fmla="*/ 5610377 w 12093677"/>
              <a:gd name="connsiteY9511" fmla="*/ 3319986 h 6774426"/>
              <a:gd name="connsiteX9512" fmla="*/ 5645203 w 12093677"/>
              <a:gd name="connsiteY9512" fmla="*/ 3354805 h 6774426"/>
              <a:gd name="connsiteX9513" fmla="*/ 5680015 w 12093677"/>
              <a:gd name="connsiteY9513" fmla="*/ 3319986 h 6774426"/>
              <a:gd name="connsiteX9514" fmla="*/ 5645203 w 12093677"/>
              <a:gd name="connsiteY9514" fmla="*/ 3285168 h 6774426"/>
              <a:gd name="connsiteX9515" fmla="*/ 5730095 w 12093677"/>
              <a:gd name="connsiteY9515" fmla="*/ 3285168 h 6774426"/>
              <a:gd name="connsiteX9516" fmla="*/ 5695269 w 12093677"/>
              <a:gd name="connsiteY9516" fmla="*/ 3319986 h 6774426"/>
              <a:gd name="connsiteX9517" fmla="*/ 5730095 w 12093677"/>
              <a:gd name="connsiteY9517" fmla="*/ 3354805 h 6774426"/>
              <a:gd name="connsiteX9518" fmla="*/ 5764907 w 12093677"/>
              <a:gd name="connsiteY9518" fmla="*/ 3319986 h 6774426"/>
              <a:gd name="connsiteX9519" fmla="*/ 5730095 w 12093677"/>
              <a:gd name="connsiteY9519" fmla="*/ 3285168 h 6774426"/>
              <a:gd name="connsiteX9520" fmla="*/ 5814987 w 12093677"/>
              <a:gd name="connsiteY9520" fmla="*/ 3285168 h 6774426"/>
              <a:gd name="connsiteX9521" fmla="*/ 5780162 w 12093677"/>
              <a:gd name="connsiteY9521" fmla="*/ 3319986 h 6774426"/>
              <a:gd name="connsiteX9522" fmla="*/ 5814987 w 12093677"/>
              <a:gd name="connsiteY9522" fmla="*/ 3354805 h 6774426"/>
              <a:gd name="connsiteX9523" fmla="*/ 5849799 w 12093677"/>
              <a:gd name="connsiteY9523" fmla="*/ 3319986 h 6774426"/>
              <a:gd name="connsiteX9524" fmla="*/ 5814987 w 12093677"/>
              <a:gd name="connsiteY9524" fmla="*/ 3285168 h 6774426"/>
              <a:gd name="connsiteX9525" fmla="*/ 5899880 w 12093677"/>
              <a:gd name="connsiteY9525" fmla="*/ 3285168 h 6774426"/>
              <a:gd name="connsiteX9526" fmla="*/ 5865055 w 12093677"/>
              <a:gd name="connsiteY9526" fmla="*/ 3319986 h 6774426"/>
              <a:gd name="connsiteX9527" fmla="*/ 5899880 w 12093677"/>
              <a:gd name="connsiteY9527" fmla="*/ 3354805 h 6774426"/>
              <a:gd name="connsiteX9528" fmla="*/ 5934693 w 12093677"/>
              <a:gd name="connsiteY9528" fmla="*/ 3319986 h 6774426"/>
              <a:gd name="connsiteX9529" fmla="*/ 5899880 w 12093677"/>
              <a:gd name="connsiteY9529" fmla="*/ 3285168 h 6774426"/>
              <a:gd name="connsiteX9530" fmla="*/ 5984773 w 12093677"/>
              <a:gd name="connsiteY9530" fmla="*/ 3285168 h 6774426"/>
              <a:gd name="connsiteX9531" fmla="*/ 5949947 w 12093677"/>
              <a:gd name="connsiteY9531" fmla="*/ 3319986 h 6774426"/>
              <a:gd name="connsiteX9532" fmla="*/ 5984773 w 12093677"/>
              <a:gd name="connsiteY9532" fmla="*/ 3354805 h 6774426"/>
              <a:gd name="connsiteX9533" fmla="*/ 6019585 w 12093677"/>
              <a:gd name="connsiteY9533" fmla="*/ 3319986 h 6774426"/>
              <a:gd name="connsiteX9534" fmla="*/ 5984773 w 12093677"/>
              <a:gd name="connsiteY9534" fmla="*/ 3285168 h 6774426"/>
              <a:gd name="connsiteX9535" fmla="*/ 6069665 w 12093677"/>
              <a:gd name="connsiteY9535" fmla="*/ 3285168 h 6774426"/>
              <a:gd name="connsiteX9536" fmla="*/ 6034839 w 12093677"/>
              <a:gd name="connsiteY9536" fmla="*/ 3319986 h 6774426"/>
              <a:gd name="connsiteX9537" fmla="*/ 6069665 w 12093677"/>
              <a:gd name="connsiteY9537" fmla="*/ 3354805 h 6774426"/>
              <a:gd name="connsiteX9538" fmla="*/ 6104477 w 12093677"/>
              <a:gd name="connsiteY9538" fmla="*/ 3319986 h 6774426"/>
              <a:gd name="connsiteX9539" fmla="*/ 6069665 w 12093677"/>
              <a:gd name="connsiteY9539" fmla="*/ 3285168 h 6774426"/>
              <a:gd name="connsiteX9540" fmla="*/ 6154557 w 12093677"/>
              <a:gd name="connsiteY9540" fmla="*/ 3285168 h 6774426"/>
              <a:gd name="connsiteX9541" fmla="*/ 6119732 w 12093677"/>
              <a:gd name="connsiteY9541" fmla="*/ 3319986 h 6774426"/>
              <a:gd name="connsiteX9542" fmla="*/ 6154557 w 12093677"/>
              <a:gd name="connsiteY9542" fmla="*/ 3354805 h 6774426"/>
              <a:gd name="connsiteX9543" fmla="*/ 6189369 w 12093677"/>
              <a:gd name="connsiteY9543" fmla="*/ 3319986 h 6774426"/>
              <a:gd name="connsiteX9544" fmla="*/ 6154557 w 12093677"/>
              <a:gd name="connsiteY9544" fmla="*/ 3285168 h 6774426"/>
              <a:gd name="connsiteX9545" fmla="*/ 6239450 w 12093677"/>
              <a:gd name="connsiteY9545" fmla="*/ 3285168 h 6774426"/>
              <a:gd name="connsiteX9546" fmla="*/ 6204625 w 12093677"/>
              <a:gd name="connsiteY9546" fmla="*/ 3319986 h 6774426"/>
              <a:gd name="connsiteX9547" fmla="*/ 6239450 w 12093677"/>
              <a:gd name="connsiteY9547" fmla="*/ 3354805 h 6774426"/>
              <a:gd name="connsiteX9548" fmla="*/ 6274263 w 12093677"/>
              <a:gd name="connsiteY9548" fmla="*/ 3319986 h 6774426"/>
              <a:gd name="connsiteX9549" fmla="*/ 6239450 w 12093677"/>
              <a:gd name="connsiteY9549" fmla="*/ 3285168 h 6774426"/>
              <a:gd name="connsiteX9550" fmla="*/ 6324343 w 12093677"/>
              <a:gd name="connsiteY9550" fmla="*/ 3285168 h 6774426"/>
              <a:gd name="connsiteX9551" fmla="*/ 6289517 w 12093677"/>
              <a:gd name="connsiteY9551" fmla="*/ 3319986 h 6774426"/>
              <a:gd name="connsiteX9552" fmla="*/ 6324343 w 12093677"/>
              <a:gd name="connsiteY9552" fmla="*/ 3354805 h 6774426"/>
              <a:gd name="connsiteX9553" fmla="*/ 6359155 w 12093677"/>
              <a:gd name="connsiteY9553" fmla="*/ 3319986 h 6774426"/>
              <a:gd name="connsiteX9554" fmla="*/ 6324343 w 12093677"/>
              <a:gd name="connsiteY9554" fmla="*/ 3285168 h 6774426"/>
              <a:gd name="connsiteX9555" fmla="*/ 6409235 w 12093677"/>
              <a:gd name="connsiteY9555" fmla="*/ 3285168 h 6774426"/>
              <a:gd name="connsiteX9556" fmla="*/ 6374409 w 12093677"/>
              <a:gd name="connsiteY9556" fmla="*/ 3319986 h 6774426"/>
              <a:gd name="connsiteX9557" fmla="*/ 6409235 w 12093677"/>
              <a:gd name="connsiteY9557" fmla="*/ 3354805 h 6774426"/>
              <a:gd name="connsiteX9558" fmla="*/ 6444047 w 12093677"/>
              <a:gd name="connsiteY9558" fmla="*/ 3319986 h 6774426"/>
              <a:gd name="connsiteX9559" fmla="*/ 6409235 w 12093677"/>
              <a:gd name="connsiteY9559" fmla="*/ 3285168 h 6774426"/>
              <a:gd name="connsiteX9560" fmla="*/ 6494127 w 12093677"/>
              <a:gd name="connsiteY9560" fmla="*/ 3285168 h 6774426"/>
              <a:gd name="connsiteX9561" fmla="*/ 6459302 w 12093677"/>
              <a:gd name="connsiteY9561" fmla="*/ 3319986 h 6774426"/>
              <a:gd name="connsiteX9562" fmla="*/ 6494127 w 12093677"/>
              <a:gd name="connsiteY9562" fmla="*/ 3354805 h 6774426"/>
              <a:gd name="connsiteX9563" fmla="*/ 6528939 w 12093677"/>
              <a:gd name="connsiteY9563" fmla="*/ 3319986 h 6774426"/>
              <a:gd name="connsiteX9564" fmla="*/ 6494127 w 12093677"/>
              <a:gd name="connsiteY9564" fmla="*/ 3285168 h 6774426"/>
              <a:gd name="connsiteX9565" fmla="*/ 6579020 w 12093677"/>
              <a:gd name="connsiteY9565" fmla="*/ 3285168 h 6774426"/>
              <a:gd name="connsiteX9566" fmla="*/ 6544195 w 12093677"/>
              <a:gd name="connsiteY9566" fmla="*/ 3319986 h 6774426"/>
              <a:gd name="connsiteX9567" fmla="*/ 6579020 w 12093677"/>
              <a:gd name="connsiteY9567" fmla="*/ 3354805 h 6774426"/>
              <a:gd name="connsiteX9568" fmla="*/ 6613833 w 12093677"/>
              <a:gd name="connsiteY9568" fmla="*/ 3319986 h 6774426"/>
              <a:gd name="connsiteX9569" fmla="*/ 6579020 w 12093677"/>
              <a:gd name="connsiteY9569" fmla="*/ 3285168 h 6774426"/>
              <a:gd name="connsiteX9570" fmla="*/ 6663913 w 12093677"/>
              <a:gd name="connsiteY9570" fmla="*/ 3285168 h 6774426"/>
              <a:gd name="connsiteX9571" fmla="*/ 6629087 w 12093677"/>
              <a:gd name="connsiteY9571" fmla="*/ 3319986 h 6774426"/>
              <a:gd name="connsiteX9572" fmla="*/ 6663913 w 12093677"/>
              <a:gd name="connsiteY9572" fmla="*/ 3354805 h 6774426"/>
              <a:gd name="connsiteX9573" fmla="*/ 6698725 w 12093677"/>
              <a:gd name="connsiteY9573" fmla="*/ 3319986 h 6774426"/>
              <a:gd name="connsiteX9574" fmla="*/ 6663913 w 12093677"/>
              <a:gd name="connsiteY9574" fmla="*/ 3285168 h 6774426"/>
              <a:gd name="connsiteX9575" fmla="*/ 6748805 w 12093677"/>
              <a:gd name="connsiteY9575" fmla="*/ 3285168 h 6774426"/>
              <a:gd name="connsiteX9576" fmla="*/ 6713979 w 12093677"/>
              <a:gd name="connsiteY9576" fmla="*/ 3319986 h 6774426"/>
              <a:gd name="connsiteX9577" fmla="*/ 6748805 w 12093677"/>
              <a:gd name="connsiteY9577" fmla="*/ 3354805 h 6774426"/>
              <a:gd name="connsiteX9578" fmla="*/ 6783617 w 12093677"/>
              <a:gd name="connsiteY9578" fmla="*/ 3319986 h 6774426"/>
              <a:gd name="connsiteX9579" fmla="*/ 6748805 w 12093677"/>
              <a:gd name="connsiteY9579" fmla="*/ 3285168 h 6774426"/>
              <a:gd name="connsiteX9580" fmla="*/ 6833697 w 12093677"/>
              <a:gd name="connsiteY9580" fmla="*/ 3285168 h 6774426"/>
              <a:gd name="connsiteX9581" fmla="*/ 6798872 w 12093677"/>
              <a:gd name="connsiteY9581" fmla="*/ 3319986 h 6774426"/>
              <a:gd name="connsiteX9582" fmla="*/ 6833697 w 12093677"/>
              <a:gd name="connsiteY9582" fmla="*/ 3354805 h 6774426"/>
              <a:gd name="connsiteX9583" fmla="*/ 6868509 w 12093677"/>
              <a:gd name="connsiteY9583" fmla="*/ 3319986 h 6774426"/>
              <a:gd name="connsiteX9584" fmla="*/ 6833697 w 12093677"/>
              <a:gd name="connsiteY9584" fmla="*/ 3285168 h 6774426"/>
              <a:gd name="connsiteX9585" fmla="*/ 6918589 w 12093677"/>
              <a:gd name="connsiteY9585" fmla="*/ 3285168 h 6774426"/>
              <a:gd name="connsiteX9586" fmla="*/ 6883764 w 12093677"/>
              <a:gd name="connsiteY9586" fmla="*/ 3319986 h 6774426"/>
              <a:gd name="connsiteX9587" fmla="*/ 6918589 w 12093677"/>
              <a:gd name="connsiteY9587" fmla="*/ 3354805 h 6774426"/>
              <a:gd name="connsiteX9588" fmla="*/ 6953402 w 12093677"/>
              <a:gd name="connsiteY9588" fmla="*/ 3319986 h 6774426"/>
              <a:gd name="connsiteX9589" fmla="*/ 6918589 w 12093677"/>
              <a:gd name="connsiteY9589" fmla="*/ 3285168 h 6774426"/>
              <a:gd name="connsiteX9590" fmla="*/ 7003483 w 12093677"/>
              <a:gd name="connsiteY9590" fmla="*/ 3285168 h 6774426"/>
              <a:gd name="connsiteX9591" fmla="*/ 6968657 w 12093677"/>
              <a:gd name="connsiteY9591" fmla="*/ 3319986 h 6774426"/>
              <a:gd name="connsiteX9592" fmla="*/ 7003483 w 12093677"/>
              <a:gd name="connsiteY9592" fmla="*/ 3354805 h 6774426"/>
              <a:gd name="connsiteX9593" fmla="*/ 7038295 w 12093677"/>
              <a:gd name="connsiteY9593" fmla="*/ 3319986 h 6774426"/>
              <a:gd name="connsiteX9594" fmla="*/ 7003483 w 12093677"/>
              <a:gd name="connsiteY9594" fmla="*/ 3285168 h 6774426"/>
              <a:gd name="connsiteX9595" fmla="*/ 7088401 w 12093677"/>
              <a:gd name="connsiteY9595" fmla="*/ 3285168 h 6774426"/>
              <a:gd name="connsiteX9596" fmla="*/ 7053576 w 12093677"/>
              <a:gd name="connsiteY9596" fmla="*/ 3319986 h 6774426"/>
              <a:gd name="connsiteX9597" fmla="*/ 7088401 w 12093677"/>
              <a:gd name="connsiteY9597" fmla="*/ 3354805 h 6774426"/>
              <a:gd name="connsiteX9598" fmla="*/ 7123213 w 12093677"/>
              <a:gd name="connsiteY9598" fmla="*/ 3319986 h 6774426"/>
              <a:gd name="connsiteX9599" fmla="*/ 7088401 w 12093677"/>
              <a:gd name="connsiteY9599" fmla="*/ 3285168 h 6774426"/>
              <a:gd name="connsiteX9600" fmla="*/ 7173293 w 12093677"/>
              <a:gd name="connsiteY9600" fmla="*/ 3285168 h 6774426"/>
              <a:gd name="connsiteX9601" fmla="*/ 7138468 w 12093677"/>
              <a:gd name="connsiteY9601" fmla="*/ 3319986 h 6774426"/>
              <a:gd name="connsiteX9602" fmla="*/ 7173293 w 12093677"/>
              <a:gd name="connsiteY9602" fmla="*/ 3354805 h 6774426"/>
              <a:gd name="connsiteX9603" fmla="*/ 7208105 w 12093677"/>
              <a:gd name="connsiteY9603" fmla="*/ 3319986 h 6774426"/>
              <a:gd name="connsiteX9604" fmla="*/ 7173293 w 12093677"/>
              <a:gd name="connsiteY9604" fmla="*/ 3285168 h 6774426"/>
              <a:gd name="connsiteX9605" fmla="*/ 7258186 w 12093677"/>
              <a:gd name="connsiteY9605" fmla="*/ 3285168 h 6774426"/>
              <a:gd name="connsiteX9606" fmla="*/ 7223361 w 12093677"/>
              <a:gd name="connsiteY9606" fmla="*/ 3319986 h 6774426"/>
              <a:gd name="connsiteX9607" fmla="*/ 7258186 w 12093677"/>
              <a:gd name="connsiteY9607" fmla="*/ 3354805 h 6774426"/>
              <a:gd name="connsiteX9608" fmla="*/ 7292999 w 12093677"/>
              <a:gd name="connsiteY9608" fmla="*/ 3319986 h 6774426"/>
              <a:gd name="connsiteX9609" fmla="*/ 7258186 w 12093677"/>
              <a:gd name="connsiteY9609" fmla="*/ 3285168 h 6774426"/>
              <a:gd name="connsiteX9610" fmla="*/ 7427971 w 12093677"/>
              <a:gd name="connsiteY9610" fmla="*/ 3285168 h 6774426"/>
              <a:gd name="connsiteX9611" fmla="*/ 7393146 w 12093677"/>
              <a:gd name="connsiteY9611" fmla="*/ 3319986 h 6774426"/>
              <a:gd name="connsiteX9612" fmla="*/ 7427971 w 12093677"/>
              <a:gd name="connsiteY9612" fmla="*/ 3354805 h 6774426"/>
              <a:gd name="connsiteX9613" fmla="*/ 7462783 w 12093677"/>
              <a:gd name="connsiteY9613" fmla="*/ 3319986 h 6774426"/>
              <a:gd name="connsiteX9614" fmla="*/ 7427971 w 12093677"/>
              <a:gd name="connsiteY9614" fmla="*/ 3285168 h 6774426"/>
              <a:gd name="connsiteX9615" fmla="*/ 7512863 w 12093677"/>
              <a:gd name="connsiteY9615" fmla="*/ 3285168 h 6774426"/>
              <a:gd name="connsiteX9616" fmla="*/ 7478038 w 12093677"/>
              <a:gd name="connsiteY9616" fmla="*/ 3319986 h 6774426"/>
              <a:gd name="connsiteX9617" fmla="*/ 7512863 w 12093677"/>
              <a:gd name="connsiteY9617" fmla="*/ 3354805 h 6774426"/>
              <a:gd name="connsiteX9618" fmla="*/ 7547675 w 12093677"/>
              <a:gd name="connsiteY9618" fmla="*/ 3319986 h 6774426"/>
              <a:gd name="connsiteX9619" fmla="*/ 7512863 w 12093677"/>
              <a:gd name="connsiteY9619" fmla="*/ 3285168 h 6774426"/>
              <a:gd name="connsiteX9620" fmla="*/ 7597755 w 12093677"/>
              <a:gd name="connsiteY9620" fmla="*/ 3285168 h 6774426"/>
              <a:gd name="connsiteX9621" fmla="*/ 7562930 w 12093677"/>
              <a:gd name="connsiteY9621" fmla="*/ 3319986 h 6774426"/>
              <a:gd name="connsiteX9622" fmla="*/ 7597755 w 12093677"/>
              <a:gd name="connsiteY9622" fmla="*/ 3354805 h 6774426"/>
              <a:gd name="connsiteX9623" fmla="*/ 7632568 w 12093677"/>
              <a:gd name="connsiteY9623" fmla="*/ 3319986 h 6774426"/>
              <a:gd name="connsiteX9624" fmla="*/ 7597755 w 12093677"/>
              <a:gd name="connsiteY9624" fmla="*/ 3285168 h 6774426"/>
              <a:gd name="connsiteX9625" fmla="*/ 7682649 w 12093677"/>
              <a:gd name="connsiteY9625" fmla="*/ 3285168 h 6774426"/>
              <a:gd name="connsiteX9626" fmla="*/ 7647823 w 12093677"/>
              <a:gd name="connsiteY9626" fmla="*/ 3319986 h 6774426"/>
              <a:gd name="connsiteX9627" fmla="*/ 7682649 w 12093677"/>
              <a:gd name="connsiteY9627" fmla="*/ 3354805 h 6774426"/>
              <a:gd name="connsiteX9628" fmla="*/ 7717461 w 12093677"/>
              <a:gd name="connsiteY9628" fmla="*/ 3319986 h 6774426"/>
              <a:gd name="connsiteX9629" fmla="*/ 7682649 w 12093677"/>
              <a:gd name="connsiteY9629" fmla="*/ 3285168 h 6774426"/>
              <a:gd name="connsiteX9630" fmla="*/ 7767541 w 12093677"/>
              <a:gd name="connsiteY9630" fmla="*/ 3285168 h 6774426"/>
              <a:gd name="connsiteX9631" fmla="*/ 7732716 w 12093677"/>
              <a:gd name="connsiteY9631" fmla="*/ 3319986 h 6774426"/>
              <a:gd name="connsiteX9632" fmla="*/ 7767541 w 12093677"/>
              <a:gd name="connsiteY9632" fmla="*/ 3354805 h 6774426"/>
              <a:gd name="connsiteX9633" fmla="*/ 7802353 w 12093677"/>
              <a:gd name="connsiteY9633" fmla="*/ 3319986 h 6774426"/>
              <a:gd name="connsiteX9634" fmla="*/ 7767541 w 12093677"/>
              <a:gd name="connsiteY9634" fmla="*/ 3285168 h 6774426"/>
              <a:gd name="connsiteX9635" fmla="*/ 7852433 w 12093677"/>
              <a:gd name="connsiteY9635" fmla="*/ 3285168 h 6774426"/>
              <a:gd name="connsiteX9636" fmla="*/ 7817608 w 12093677"/>
              <a:gd name="connsiteY9636" fmla="*/ 3319986 h 6774426"/>
              <a:gd name="connsiteX9637" fmla="*/ 7852433 w 12093677"/>
              <a:gd name="connsiteY9637" fmla="*/ 3354805 h 6774426"/>
              <a:gd name="connsiteX9638" fmla="*/ 7887245 w 12093677"/>
              <a:gd name="connsiteY9638" fmla="*/ 3319986 h 6774426"/>
              <a:gd name="connsiteX9639" fmla="*/ 7852433 w 12093677"/>
              <a:gd name="connsiteY9639" fmla="*/ 3285168 h 6774426"/>
              <a:gd name="connsiteX9640" fmla="*/ 7937325 w 12093677"/>
              <a:gd name="connsiteY9640" fmla="*/ 3285168 h 6774426"/>
              <a:gd name="connsiteX9641" fmla="*/ 7902500 w 12093677"/>
              <a:gd name="connsiteY9641" fmla="*/ 3319986 h 6774426"/>
              <a:gd name="connsiteX9642" fmla="*/ 7937325 w 12093677"/>
              <a:gd name="connsiteY9642" fmla="*/ 3354805 h 6774426"/>
              <a:gd name="connsiteX9643" fmla="*/ 7972138 w 12093677"/>
              <a:gd name="connsiteY9643" fmla="*/ 3319986 h 6774426"/>
              <a:gd name="connsiteX9644" fmla="*/ 7937325 w 12093677"/>
              <a:gd name="connsiteY9644" fmla="*/ 3285168 h 6774426"/>
              <a:gd name="connsiteX9645" fmla="*/ 8022219 w 12093677"/>
              <a:gd name="connsiteY9645" fmla="*/ 3285168 h 6774426"/>
              <a:gd name="connsiteX9646" fmla="*/ 7987393 w 12093677"/>
              <a:gd name="connsiteY9646" fmla="*/ 3319986 h 6774426"/>
              <a:gd name="connsiteX9647" fmla="*/ 8022219 w 12093677"/>
              <a:gd name="connsiteY9647" fmla="*/ 3354805 h 6774426"/>
              <a:gd name="connsiteX9648" fmla="*/ 8057031 w 12093677"/>
              <a:gd name="connsiteY9648" fmla="*/ 3319986 h 6774426"/>
              <a:gd name="connsiteX9649" fmla="*/ 8022219 w 12093677"/>
              <a:gd name="connsiteY9649" fmla="*/ 3285168 h 6774426"/>
              <a:gd name="connsiteX9650" fmla="*/ 8107111 w 12093677"/>
              <a:gd name="connsiteY9650" fmla="*/ 3285168 h 6774426"/>
              <a:gd name="connsiteX9651" fmla="*/ 8072286 w 12093677"/>
              <a:gd name="connsiteY9651" fmla="*/ 3319986 h 6774426"/>
              <a:gd name="connsiteX9652" fmla="*/ 8107111 w 12093677"/>
              <a:gd name="connsiteY9652" fmla="*/ 3354805 h 6774426"/>
              <a:gd name="connsiteX9653" fmla="*/ 8141923 w 12093677"/>
              <a:gd name="connsiteY9653" fmla="*/ 3319986 h 6774426"/>
              <a:gd name="connsiteX9654" fmla="*/ 8107111 w 12093677"/>
              <a:gd name="connsiteY9654" fmla="*/ 3285168 h 6774426"/>
              <a:gd name="connsiteX9655" fmla="*/ 8192003 w 12093677"/>
              <a:gd name="connsiteY9655" fmla="*/ 3285168 h 6774426"/>
              <a:gd name="connsiteX9656" fmla="*/ 8157178 w 12093677"/>
              <a:gd name="connsiteY9656" fmla="*/ 3319986 h 6774426"/>
              <a:gd name="connsiteX9657" fmla="*/ 8192003 w 12093677"/>
              <a:gd name="connsiteY9657" fmla="*/ 3354805 h 6774426"/>
              <a:gd name="connsiteX9658" fmla="*/ 8226815 w 12093677"/>
              <a:gd name="connsiteY9658" fmla="*/ 3319986 h 6774426"/>
              <a:gd name="connsiteX9659" fmla="*/ 8192003 w 12093677"/>
              <a:gd name="connsiteY9659" fmla="*/ 3285168 h 6774426"/>
              <a:gd name="connsiteX9660" fmla="*/ 8276895 w 12093677"/>
              <a:gd name="connsiteY9660" fmla="*/ 3285168 h 6774426"/>
              <a:gd name="connsiteX9661" fmla="*/ 8242070 w 12093677"/>
              <a:gd name="connsiteY9661" fmla="*/ 3319986 h 6774426"/>
              <a:gd name="connsiteX9662" fmla="*/ 8276895 w 12093677"/>
              <a:gd name="connsiteY9662" fmla="*/ 3354805 h 6774426"/>
              <a:gd name="connsiteX9663" fmla="*/ 8311708 w 12093677"/>
              <a:gd name="connsiteY9663" fmla="*/ 3319986 h 6774426"/>
              <a:gd name="connsiteX9664" fmla="*/ 8276895 w 12093677"/>
              <a:gd name="connsiteY9664" fmla="*/ 3285168 h 6774426"/>
              <a:gd name="connsiteX9665" fmla="*/ 8361789 w 12093677"/>
              <a:gd name="connsiteY9665" fmla="*/ 3285168 h 6774426"/>
              <a:gd name="connsiteX9666" fmla="*/ 8326963 w 12093677"/>
              <a:gd name="connsiteY9666" fmla="*/ 3319986 h 6774426"/>
              <a:gd name="connsiteX9667" fmla="*/ 8361789 w 12093677"/>
              <a:gd name="connsiteY9667" fmla="*/ 3354805 h 6774426"/>
              <a:gd name="connsiteX9668" fmla="*/ 8396601 w 12093677"/>
              <a:gd name="connsiteY9668" fmla="*/ 3319986 h 6774426"/>
              <a:gd name="connsiteX9669" fmla="*/ 8361789 w 12093677"/>
              <a:gd name="connsiteY9669" fmla="*/ 3285168 h 6774426"/>
              <a:gd name="connsiteX9670" fmla="*/ 8446681 w 12093677"/>
              <a:gd name="connsiteY9670" fmla="*/ 3285168 h 6774426"/>
              <a:gd name="connsiteX9671" fmla="*/ 8411856 w 12093677"/>
              <a:gd name="connsiteY9671" fmla="*/ 3319986 h 6774426"/>
              <a:gd name="connsiteX9672" fmla="*/ 8446681 w 12093677"/>
              <a:gd name="connsiteY9672" fmla="*/ 3354805 h 6774426"/>
              <a:gd name="connsiteX9673" fmla="*/ 8481493 w 12093677"/>
              <a:gd name="connsiteY9673" fmla="*/ 3319986 h 6774426"/>
              <a:gd name="connsiteX9674" fmla="*/ 8446681 w 12093677"/>
              <a:gd name="connsiteY9674" fmla="*/ 3285168 h 6774426"/>
              <a:gd name="connsiteX9675" fmla="*/ 8531573 w 12093677"/>
              <a:gd name="connsiteY9675" fmla="*/ 3285168 h 6774426"/>
              <a:gd name="connsiteX9676" fmla="*/ 8496748 w 12093677"/>
              <a:gd name="connsiteY9676" fmla="*/ 3319986 h 6774426"/>
              <a:gd name="connsiteX9677" fmla="*/ 8531573 w 12093677"/>
              <a:gd name="connsiteY9677" fmla="*/ 3354805 h 6774426"/>
              <a:gd name="connsiteX9678" fmla="*/ 8566385 w 12093677"/>
              <a:gd name="connsiteY9678" fmla="*/ 3319986 h 6774426"/>
              <a:gd name="connsiteX9679" fmla="*/ 8531573 w 12093677"/>
              <a:gd name="connsiteY9679" fmla="*/ 3285168 h 6774426"/>
              <a:gd name="connsiteX9680" fmla="*/ 8616465 w 12093677"/>
              <a:gd name="connsiteY9680" fmla="*/ 3285168 h 6774426"/>
              <a:gd name="connsiteX9681" fmla="*/ 8581640 w 12093677"/>
              <a:gd name="connsiteY9681" fmla="*/ 3319986 h 6774426"/>
              <a:gd name="connsiteX9682" fmla="*/ 8616465 w 12093677"/>
              <a:gd name="connsiteY9682" fmla="*/ 3354805 h 6774426"/>
              <a:gd name="connsiteX9683" fmla="*/ 8651278 w 12093677"/>
              <a:gd name="connsiteY9683" fmla="*/ 3319986 h 6774426"/>
              <a:gd name="connsiteX9684" fmla="*/ 8616465 w 12093677"/>
              <a:gd name="connsiteY9684" fmla="*/ 3285168 h 6774426"/>
              <a:gd name="connsiteX9685" fmla="*/ 8701358 w 12093677"/>
              <a:gd name="connsiteY9685" fmla="*/ 3285168 h 6774426"/>
              <a:gd name="connsiteX9686" fmla="*/ 8666532 w 12093677"/>
              <a:gd name="connsiteY9686" fmla="*/ 3319986 h 6774426"/>
              <a:gd name="connsiteX9687" fmla="*/ 8701358 w 12093677"/>
              <a:gd name="connsiteY9687" fmla="*/ 3354805 h 6774426"/>
              <a:gd name="connsiteX9688" fmla="*/ 8736170 w 12093677"/>
              <a:gd name="connsiteY9688" fmla="*/ 3319986 h 6774426"/>
              <a:gd name="connsiteX9689" fmla="*/ 8701358 w 12093677"/>
              <a:gd name="connsiteY9689" fmla="*/ 3285168 h 6774426"/>
              <a:gd name="connsiteX9690" fmla="*/ 8786251 w 12093677"/>
              <a:gd name="connsiteY9690" fmla="*/ 3285168 h 6774426"/>
              <a:gd name="connsiteX9691" fmla="*/ 8751426 w 12093677"/>
              <a:gd name="connsiteY9691" fmla="*/ 3319986 h 6774426"/>
              <a:gd name="connsiteX9692" fmla="*/ 8786251 w 12093677"/>
              <a:gd name="connsiteY9692" fmla="*/ 3354805 h 6774426"/>
              <a:gd name="connsiteX9693" fmla="*/ 8821063 w 12093677"/>
              <a:gd name="connsiteY9693" fmla="*/ 3319986 h 6774426"/>
              <a:gd name="connsiteX9694" fmla="*/ 8786251 w 12093677"/>
              <a:gd name="connsiteY9694" fmla="*/ 3285168 h 6774426"/>
              <a:gd name="connsiteX9695" fmla="*/ 8871143 w 12093677"/>
              <a:gd name="connsiteY9695" fmla="*/ 3285168 h 6774426"/>
              <a:gd name="connsiteX9696" fmla="*/ 8836318 w 12093677"/>
              <a:gd name="connsiteY9696" fmla="*/ 3319986 h 6774426"/>
              <a:gd name="connsiteX9697" fmla="*/ 8871143 w 12093677"/>
              <a:gd name="connsiteY9697" fmla="*/ 3354805 h 6774426"/>
              <a:gd name="connsiteX9698" fmla="*/ 8905955 w 12093677"/>
              <a:gd name="connsiteY9698" fmla="*/ 3319986 h 6774426"/>
              <a:gd name="connsiteX9699" fmla="*/ 8871143 w 12093677"/>
              <a:gd name="connsiteY9699" fmla="*/ 3285168 h 6774426"/>
              <a:gd name="connsiteX9700" fmla="*/ 8956035 w 12093677"/>
              <a:gd name="connsiteY9700" fmla="*/ 3285168 h 6774426"/>
              <a:gd name="connsiteX9701" fmla="*/ 8921210 w 12093677"/>
              <a:gd name="connsiteY9701" fmla="*/ 3319986 h 6774426"/>
              <a:gd name="connsiteX9702" fmla="*/ 8956035 w 12093677"/>
              <a:gd name="connsiteY9702" fmla="*/ 3354805 h 6774426"/>
              <a:gd name="connsiteX9703" fmla="*/ 8990848 w 12093677"/>
              <a:gd name="connsiteY9703" fmla="*/ 3319986 h 6774426"/>
              <a:gd name="connsiteX9704" fmla="*/ 8956035 w 12093677"/>
              <a:gd name="connsiteY9704" fmla="*/ 3285168 h 6774426"/>
              <a:gd name="connsiteX9705" fmla="*/ 9040928 w 12093677"/>
              <a:gd name="connsiteY9705" fmla="*/ 3285168 h 6774426"/>
              <a:gd name="connsiteX9706" fmla="*/ 9006102 w 12093677"/>
              <a:gd name="connsiteY9706" fmla="*/ 3319986 h 6774426"/>
              <a:gd name="connsiteX9707" fmla="*/ 9040928 w 12093677"/>
              <a:gd name="connsiteY9707" fmla="*/ 3354805 h 6774426"/>
              <a:gd name="connsiteX9708" fmla="*/ 9075740 w 12093677"/>
              <a:gd name="connsiteY9708" fmla="*/ 3319986 h 6774426"/>
              <a:gd name="connsiteX9709" fmla="*/ 9040928 w 12093677"/>
              <a:gd name="connsiteY9709" fmla="*/ 3285168 h 6774426"/>
              <a:gd name="connsiteX9710" fmla="*/ 9125821 w 12093677"/>
              <a:gd name="connsiteY9710" fmla="*/ 3285168 h 6774426"/>
              <a:gd name="connsiteX9711" fmla="*/ 9090996 w 12093677"/>
              <a:gd name="connsiteY9711" fmla="*/ 3319986 h 6774426"/>
              <a:gd name="connsiteX9712" fmla="*/ 9125821 w 12093677"/>
              <a:gd name="connsiteY9712" fmla="*/ 3354805 h 6774426"/>
              <a:gd name="connsiteX9713" fmla="*/ 9160633 w 12093677"/>
              <a:gd name="connsiteY9713" fmla="*/ 3319986 h 6774426"/>
              <a:gd name="connsiteX9714" fmla="*/ 9125821 w 12093677"/>
              <a:gd name="connsiteY9714" fmla="*/ 3285168 h 6774426"/>
              <a:gd name="connsiteX9715" fmla="*/ 9210713 w 12093677"/>
              <a:gd name="connsiteY9715" fmla="*/ 3285168 h 6774426"/>
              <a:gd name="connsiteX9716" fmla="*/ 9175888 w 12093677"/>
              <a:gd name="connsiteY9716" fmla="*/ 3319986 h 6774426"/>
              <a:gd name="connsiteX9717" fmla="*/ 9210713 w 12093677"/>
              <a:gd name="connsiteY9717" fmla="*/ 3354805 h 6774426"/>
              <a:gd name="connsiteX9718" fmla="*/ 9245525 w 12093677"/>
              <a:gd name="connsiteY9718" fmla="*/ 3319986 h 6774426"/>
              <a:gd name="connsiteX9719" fmla="*/ 9210713 w 12093677"/>
              <a:gd name="connsiteY9719" fmla="*/ 3285168 h 6774426"/>
              <a:gd name="connsiteX9720" fmla="*/ 9295605 w 12093677"/>
              <a:gd name="connsiteY9720" fmla="*/ 3285168 h 6774426"/>
              <a:gd name="connsiteX9721" fmla="*/ 9260780 w 12093677"/>
              <a:gd name="connsiteY9721" fmla="*/ 3319986 h 6774426"/>
              <a:gd name="connsiteX9722" fmla="*/ 9295605 w 12093677"/>
              <a:gd name="connsiteY9722" fmla="*/ 3354805 h 6774426"/>
              <a:gd name="connsiteX9723" fmla="*/ 9330418 w 12093677"/>
              <a:gd name="connsiteY9723" fmla="*/ 3319986 h 6774426"/>
              <a:gd name="connsiteX9724" fmla="*/ 9295605 w 12093677"/>
              <a:gd name="connsiteY9724" fmla="*/ 3285168 h 6774426"/>
              <a:gd name="connsiteX9725" fmla="*/ 9380498 w 12093677"/>
              <a:gd name="connsiteY9725" fmla="*/ 3285168 h 6774426"/>
              <a:gd name="connsiteX9726" fmla="*/ 9345672 w 12093677"/>
              <a:gd name="connsiteY9726" fmla="*/ 3319986 h 6774426"/>
              <a:gd name="connsiteX9727" fmla="*/ 9380498 w 12093677"/>
              <a:gd name="connsiteY9727" fmla="*/ 3354805 h 6774426"/>
              <a:gd name="connsiteX9728" fmla="*/ 9415310 w 12093677"/>
              <a:gd name="connsiteY9728" fmla="*/ 3319986 h 6774426"/>
              <a:gd name="connsiteX9729" fmla="*/ 9380498 w 12093677"/>
              <a:gd name="connsiteY9729" fmla="*/ 3285168 h 6774426"/>
              <a:gd name="connsiteX9730" fmla="*/ 9465391 w 12093677"/>
              <a:gd name="connsiteY9730" fmla="*/ 3285168 h 6774426"/>
              <a:gd name="connsiteX9731" fmla="*/ 9430566 w 12093677"/>
              <a:gd name="connsiteY9731" fmla="*/ 3319986 h 6774426"/>
              <a:gd name="connsiteX9732" fmla="*/ 9465391 w 12093677"/>
              <a:gd name="connsiteY9732" fmla="*/ 3354805 h 6774426"/>
              <a:gd name="connsiteX9733" fmla="*/ 9500203 w 12093677"/>
              <a:gd name="connsiteY9733" fmla="*/ 3319986 h 6774426"/>
              <a:gd name="connsiteX9734" fmla="*/ 9465391 w 12093677"/>
              <a:gd name="connsiteY9734" fmla="*/ 3285168 h 6774426"/>
              <a:gd name="connsiteX9735" fmla="*/ 2334389 w 12093677"/>
              <a:gd name="connsiteY9735" fmla="*/ 3370027 h 6774426"/>
              <a:gd name="connsiteX9736" fmla="*/ 2299570 w 12093677"/>
              <a:gd name="connsiteY9736" fmla="*/ 3404846 h 6774426"/>
              <a:gd name="connsiteX9737" fmla="*/ 2334389 w 12093677"/>
              <a:gd name="connsiteY9737" fmla="*/ 3439665 h 6774426"/>
              <a:gd name="connsiteX9738" fmla="*/ 2369208 w 12093677"/>
              <a:gd name="connsiteY9738" fmla="*/ 3404846 h 6774426"/>
              <a:gd name="connsiteX9739" fmla="*/ 2334389 w 12093677"/>
              <a:gd name="connsiteY9739" fmla="*/ 3370027 h 6774426"/>
              <a:gd name="connsiteX9740" fmla="*/ 2504174 w 12093677"/>
              <a:gd name="connsiteY9740" fmla="*/ 3370027 h 6774426"/>
              <a:gd name="connsiteX9741" fmla="*/ 2469355 w 12093677"/>
              <a:gd name="connsiteY9741" fmla="*/ 3404846 h 6774426"/>
              <a:gd name="connsiteX9742" fmla="*/ 2504174 w 12093677"/>
              <a:gd name="connsiteY9742" fmla="*/ 3439665 h 6774426"/>
              <a:gd name="connsiteX9743" fmla="*/ 2538993 w 12093677"/>
              <a:gd name="connsiteY9743" fmla="*/ 3404846 h 6774426"/>
              <a:gd name="connsiteX9744" fmla="*/ 2504174 w 12093677"/>
              <a:gd name="connsiteY9744" fmla="*/ 3370027 h 6774426"/>
              <a:gd name="connsiteX9745" fmla="*/ 2589067 w 12093677"/>
              <a:gd name="connsiteY9745" fmla="*/ 3370027 h 6774426"/>
              <a:gd name="connsiteX9746" fmla="*/ 2554248 w 12093677"/>
              <a:gd name="connsiteY9746" fmla="*/ 3404846 h 6774426"/>
              <a:gd name="connsiteX9747" fmla="*/ 2589067 w 12093677"/>
              <a:gd name="connsiteY9747" fmla="*/ 3439665 h 6774426"/>
              <a:gd name="connsiteX9748" fmla="*/ 2623886 w 12093677"/>
              <a:gd name="connsiteY9748" fmla="*/ 3404846 h 6774426"/>
              <a:gd name="connsiteX9749" fmla="*/ 2589067 w 12093677"/>
              <a:gd name="connsiteY9749" fmla="*/ 3370027 h 6774426"/>
              <a:gd name="connsiteX9750" fmla="*/ 2673959 w 12093677"/>
              <a:gd name="connsiteY9750" fmla="*/ 3370027 h 6774426"/>
              <a:gd name="connsiteX9751" fmla="*/ 2639140 w 12093677"/>
              <a:gd name="connsiteY9751" fmla="*/ 3404846 h 6774426"/>
              <a:gd name="connsiteX9752" fmla="*/ 2673959 w 12093677"/>
              <a:gd name="connsiteY9752" fmla="*/ 3439665 h 6774426"/>
              <a:gd name="connsiteX9753" fmla="*/ 2708778 w 12093677"/>
              <a:gd name="connsiteY9753" fmla="*/ 3404846 h 6774426"/>
              <a:gd name="connsiteX9754" fmla="*/ 2673959 w 12093677"/>
              <a:gd name="connsiteY9754" fmla="*/ 3370027 h 6774426"/>
              <a:gd name="connsiteX9755" fmla="*/ 2758852 w 12093677"/>
              <a:gd name="connsiteY9755" fmla="*/ 3370027 h 6774426"/>
              <a:gd name="connsiteX9756" fmla="*/ 2724033 w 12093677"/>
              <a:gd name="connsiteY9756" fmla="*/ 3404846 h 6774426"/>
              <a:gd name="connsiteX9757" fmla="*/ 2758852 w 12093677"/>
              <a:gd name="connsiteY9757" fmla="*/ 3439665 h 6774426"/>
              <a:gd name="connsiteX9758" fmla="*/ 2793670 w 12093677"/>
              <a:gd name="connsiteY9758" fmla="*/ 3404846 h 6774426"/>
              <a:gd name="connsiteX9759" fmla="*/ 2758852 w 12093677"/>
              <a:gd name="connsiteY9759" fmla="*/ 3370027 h 6774426"/>
              <a:gd name="connsiteX9760" fmla="*/ 3353099 w 12093677"/>
              <a:gd name="connsiteY9760" fmla="*/ 3370027 h 6774426"/>
              <a:gd name="connsiteX9761" fmla="*/ 3318280 w 12093677"/>
              <a:gd name="connsiteY9761" fmla="*/ 3404846 h 6774426"/>
              <a:gd name="connsiteX9762" fmla="*/ 3353099 w 12093677"/>
              <a:gd name="connsiteY9762" fmla="*/ 3439665 h 6774426"/>
              <a:gd name="connsiteX9763" fmla="*/ 3387918 w 12093677"/>
              <a:gd name="connsiteY9763" fmla="*/ 3404846 h 6774426"/>
              <a:gd name="connsiteX9764" fmla="*/ 3353099 w 12093677"/>
              <a:gd name="connsiteY9764" fmla="*/ 3370027 h 6774426"/>
              <a:gd name="connsiteX9765" fmla="*/ 5475417 w 12093677"/>
              <a:gd name="connsiteY9765" fmla="*/ 3370027 h 6774426"/>
              <a:gd name="connsiteX9766" fmla="*/ 5440592 w 12093677"/>
              <a:gd name="connsiteY9766" fmla="*/ 3404846 h 6774426"/>
              <a:gd name="connsiteX9767" fmla="*/ 5475417 w 12093677"/>
              <a:gd name="connsiteY9767" fmla="*/ 3439665 h 6774426"/>
              <a:gd name="connsiteX9768" fmla="*/ 5510229 w 12093677"/>
              <a:gd name="connsiteY9768" fmla="*/ 3404846 h 6774426"/>
              <a:gd name="connsiteX9769" fmla="*/ 5475417 w 12093677"/>
              <a:gd name="connsiteY9769" fmla="*/ 3370027 h 6774426"/>
              <a:gd name="connsiteX9770" fmla="*/ 5560310 w 12093677"/>
              <a:gd name="connsiteY9770" fmla="*/ 3370027 h 6774426"/>
              <a:gd name="connsiteX9771" fmla="*/ 5525485 w 12093677"/>
              <a:gd name="connsiteY9771" fmla="*/ 3404846 h 6774426"/>
              <a:gd name="connsiteX9772" fmla="*/ 5560310 w 12093677"/>
              <a:gd name="connsiteY9772" fmla="*/ 3439665 h 6774426"/>
              <a:gd name="connsiteX9773" fmla="*/ 5595123 w 12093677"/>
              <a:gd name="connsiteY9773" fmla="*/ 3404846 h 6774426"/>
              <a:gd name="connsiteX9774" fmla="*/ 5560310 w 12093677"/>
              <a:gd name="connsiteY9774" fmla="*/ 3370027 h 6774426"/>
              <a:gd name="connsiteX9775" fmla="*/ 5645203 w 12093677"/>
              <a:gd name="connsiteY9775" fmla="*/ 3370027 h 6774426"/>
              <a:gd name="connsiteX9776" fmla="*/ 5610377 w 12093677"/>
              <a:gd name="connsiteY9776" fmla="*/ 3404846 h 6774426"/>
              <a:gd name="connsiteX9777" fmla="*/ 5645203 w 12093677"/>
              <a:gd name="connsiteY9777" fmla="*/ 3439665 h 6774426"/>
              <a:gd name="connsiteX9778" fmla="*/ 5680015 w 12093677"/>
              <a:gd name="connsiteY9778" fmla="*/ 3404846 h 6774426"/>
              <a:gd name="connsiteX9779" fmla="*/ 5645203 w 12093677"/>
              <a:gd name="connsiteY9779" fmla="*/ 3370027 h 6774426"/>
              <a:gd name="connsiteX9780" fmla="*/ 5730095 w 12093677"/>
              <a:gd name="connsiteY9780" fmla="*/ 3370027 h 6774426"/>
              <a:gd name="connsiteX9781" fmla="*/ 5695269 w 12093677"/>
              <a:gd name="connsiteY9781" fmla="*/ 3404846 h 6774426"/>
              <a:gd name="connsiteX9782" fmla="*/ 5730095 w 12093677"/>
              <a:gd name="connsiteY9782" fmla="*/ 3439665 h 6774426"/>
              <a:gd name="connsiteX9783" fmla="*/ 5764907 w 12093677"/>
              <a:gd name="connsiteY9783" fmla="*/ 3404846 h 6774426"/>
              <a:gd name="connsiteX9784" fmla="*/ 5730095 w 12093677"/>
              <a:gd name="connsiteY9784" fmla="*/ 3370027 h 6774426"/>
              <a:gd name="connsiteX9785" fmla="*/ 5814987 w 12093677"/>
              <a:gd name="connsiteY9785" fmla="*/ 3370027 h 6774426"/>
              <a:gd name="connsiteX9786" fmla="*/ 5780162 w 12093677"/>
              <a:gd name="connsiteY9786" fmla="*/ 3404846 h 6774426"/>
              <a:gd name="connsiteX9787" fmla="*/ 5814987 w 12093677"/>
              <a:gd name="connsiteY9787" fmla="*/ 3439665 h 6774426"/>
              <a:gd name="connsiteX9788" fmla="*/ 5849799 w 12093677"/>
              <a:gd name="connsiteY9788" fmla="*/ 3404846 h 6774426"/>
              <a:gd name="connsiteX9789" fmla="*/ 5814987 w 12093677"/>
              <a:gd name="connsiteY9789" fmla="*/ 3370027 h 6774426"/>
              <a:gd name="connsiteX9790" fmla="*/ 5899880 w 12093677"/>
              <a:gd name="connsiteY9790" fmla="*/ 3370027 h 6774426"/>
              <a:gd name="connsiteX9791" fmla="*/ 5865055 w 12093677"/>
              <a:gd name="connsiteY9791" fmla="*/ 3404846 h 6774426"/>
              <a:gd name="connsiteX9792" fmla="*/ 5899880 w 12093677"/>
              <a:gd name="connsiteY9792" fmla="*/ 3439665 h 6774426"/>
              <a:gd name="connsiteX9793" fmla="*/ 5934693 w 12093677"/>
              <a:gd name="connsiteY9793" fmla="*/ 3404846 h 6774426"/>
              <a:gd name="connsiteX9794" fmla="*/ 5899880 w 12093677"/>
              <a:gd name="connsiteY9794" fmla="*/ 3370027 h 6774426"/>
              <a:gd name="connsiteX9795" fmla="*/ 5984773 w 12093677"/>
              <a:gd name="connsiteY9795" fmla="*/ 3370027 h 6774426"/>
              <a:gd name="connsiteX9796" fmla="*/ 5949947 w 12093677"/>
              <a:gd name="connsiteY9796" fmla="*/ 3404846 h 6774426"/>
              <a:gd name="connsiteX9797" fmla="*/ 5984773 w 12093677"/>
              <a:gd name="connsiteY9797" fmla="*/ 3439665 h 6774426"/>
              <a:gd name="connsiteX9798" fmla="*/ 6019585 w 12093677"/>
              <a:gd name="connsiteY9798" fmla="*/ 3404846 h 6774426"/>
              <a:gd name="connsiteX9799" fmla="*/ 5984773 w 12093677"/>
              <a:gd name="connsiteY9799" fmla="*/ 3370027 h 6774426"/>
              <a:gd name="connsiteX9800" fmla="*/ 6069665 w 12093677"/>
              <a:gd name="connsiteY9800" fmla="*/ 3370027 h 6774426"/>
              <a:gd name="connsiteX9801" fmla="*/ 6034839 w 12093677"/>
              <a:gd name="connsiteY9801" fmla="*/ 3404846 h 6774426"/>
              <a:gd name="connsiteX9802" fmla="*/ 6069665 w 12093677"/>
              <a:gd name="connsiteY9802" fmla="*/ 3439665 h 6774426"/>
              <a:gd name="connsiteX9803" fmla="*/ 6104477 w 12093677"/>
              <a:gd name="connsiteY9803" fmla="*/ 3404846 h 6774426"/>
              <a:gd name="connsiteX9804" fmla="*/ 6069665 w 12093677"/>
              <a:gd name="connsiteY9804" fmla="*/ 3370027 h 6774426"/>
              <a:gd name="connsiteX9805" fmla="*/ 6154557 w 12093677"/>
              <a:gd name="connsiteY9805" fmla="*/ 3370027 h 6774426"/>
              <a:gd name="connsiteX9806" fmla="*/ 6119732 w 12093677"/>
              <a:gd name="connsiteY9806" fmla="*/ 3404846 h 6774426"/>
              <a:gd name="connsiteX9807" fmla="*/ 6154557 w 12093677"/>
              <a:gd name="connsiteY9807" fmla="*/ 3439665 h 6774426"/>
              <a:gd name="connsiteX9808" fmla="*/ 6189369 w 12093677"/>
              <a:gd name="connsiteY9808" fmla="*/ 3404846 h 6774426"/>
              <a:gd name="connsiteX9809" fmla="*/ 6154557 w 12093677"/>
              <a:gd name="connsiteY9809" fmla="*/ 3370027 h 6774426"/>
              <a:gd name="connsiteX9810" fmla="*/ 6239450 w 12093677"/>
              <a:gd name="connsiteY9810" fmla="*/ 3370027 h 6774426"/>
              <a:gd name="connsiteX9811" fmla="*/ 6204625 w 12093677"/>
              <a:gd name="connsiteY9811" fmla="*/ 3404846 h 6774426"/>
              <a:gd name="connsiteX9812" fmla="*/ 6239450 w 12093677"/>
              <a:gd name="connsiteY9812" fmla="*/ 3439665 h 6774426"/>
              <a:gd name="connsiteX9813" fmla="*/ 6274263 w 12093677"/>
              <a:gd name="connsiteY9813" fmla="*/ 3404846 h 6774426"/>
              <a:gd name="connsiteX9814" fmla="*/ 6239450 w 12093677"/>
              <a:gd name="connsiteY9814" fmla="*/ 3370027 h 6774426"/>
              <a:gd name="connsiteX9815" fmla="*/ 6324343 w 12093677"/>
              <a:gd name="connsiteY9815" fmla="*/ 3370027 h 6774426"/>
              <a:gd name="connsiteX9816" fmla="*/ 6289517 w 12093677"/>
              <a:gd name="connsiteY9816" fmla="*/ 3404846 h 6774426"/>
              <a:gd name="connsiteX9817" fmla="*/ 6324343 w 12093677"/>
              <a:gd name="connsiteY9817" fmla="*/ 3439665 h 6774426"/>
              <a:gd name="connsiteX9818" fmla="*/ 6359155 w 12093677"/>
              <a:gd name="connsiteY9818" fmla="*/ 3404846 h 6774426"/>
              <a:gd name="connsiteX9819" fmla="*/ 6324343 w 12093677"/>
              <a:gd name="connsiteY9819" fmla="*/ 3370027 h 6774426"/>
              <a:gd name="connsiteX9820" fmla="*/ 6409235 w 12093677"/>
              <a:gd name="connsiteY9820" fmla="*/ 3370027 h 6774426"/>
              <a:gd name="connsiteX9821" fmla="*/ 6374409 w 12093677"/>
              <a:gd name="connsiteY9821" fmla="*/ 3404846 h 6774426"/>
              <a:gd name="connsiteX9822" fmla="*/ 6409235 w 12093677"/>
              <a:gd name="connsiteY9822" fmla="*/ 3439665 h 6774426"/>
              <a:gd name="connsiteX9823" fmla="*/ 6444047 w 12093677"/>
              <a:gd name="connsiteY9823" fmla="*/ 3404846 h 6774426"/>
              <a:gd name="connsiteX9824" fmla="*/ 6409235 w 12093677"/>
              <a:gd name="connsiteY9824" fmla="*/ 3370027 h 6774426"/>
              <a:gd name="connsiteX9825" fmla="*/ 6494127 w 12093677"/>
              <a:gd name="connsiteY9825" fmla="*/ 3370027 h 6774426"/>
              <a:gd name="connsiteX9826" fmla="*/ 6459302 w 12093677"/>
              <a:gd name="connsiteY9826" fmla="*/ 3404846 h 6774426"/>
              <a:gd name="connsiteX9827" fmla="*/ 6494127 w 12093677"/>
              <a:gd name="connsiteY9827" fmla="*/ 3439665 h 6774426"/>
              <a:gd name="connsiteX9828" fmla="*/ 6528939 w 12093677"/>
              <a:gd name="connsiteY9828" fmla="*/ 3404846 h 6774426"/>
              <a:gd name="connsiteX9829" fmla="*/ 6494127 w 12093677"/>
              <a:gd name="connsiteY9829" fmla="*/ 3370027 h 6774426"/>
              <a:gd name="connsiteX9830" fmla="*/ 6579020 w 12093677"/>
              <a:gd name="connsiteY9830" fmla="*/ 3370027 h 6774426"/>
              <a:gd name="connsiteX9831" fmla="*/ 6544195 w 12093677"/>
              <a:gd name="connsiteY9831" fmla="*/ 3404846 h 6774426"/>
              <a:gd name="connsiteX9832" fmla="*/ 6579020 w 12093677"/>
              <a:gd name="connsiteY9832" fmla="*/ 3439665 h 6774426"/>
              <a:gd name="connsiteX9833" fmla="*/ 6613833 w 12093677"/>
              <a:gd name="connsiteY9833" fmla="*/ 3404846 h 6774426"/>
              <a:gd name="connsiteX9834" fmla="*/ 6579020 w 12093677"/>
              <a:gd name="connsiteY9834" fmla="*/ 3370027 h 6774426"/>
              <a:gd name="connsiteX9835" fmla="*/ 6663913 w 12093677"/>
              <a:gd name="connsiteY9835" fmla="*/ 3370027 h 6774426"/>
              <a:gd name="connsiteX9836" fmla="*/ 6629087 w 12093677"/>
              <a:gd name="connsiteY9836" fmla="*/ 3404846 h 6774426"/>
              <a:gd name="connsiteX9837" fmla="*/ 6663913 w 12093677"/>
              <a:gd name="connsiteY9837" fmla="*/ 3439665 h 6774426"/>
              <a:gd name="connsiteX9838" fmla="*/ 6698725 w 12093677"/>
              <a:gd name="connsiteY9838" fmla="*/ 3404846 h 6774426"/>
              <a:gd name="connsiteX9839" fmla="*/ 6663913 w 12093677"/>
              <a:gd name="connsiteY9839" fmla="*/ 3370027 h 6774426"/>
              <a:gd name="connsiteX9840" fmla="*/ 6748805 w 12093677"/>
              <a:gd name="connsiteY9840" fmla="*/ 3370027 h 6774426"/>
              <a:gd name="connsiteX9841" fmla="*/ 6713979 w 12093677"/>
              <a:gd name="connsiteY9841" fmla="*/ 3404846 h 6774426"/>
              <a:gd name="connsiteX9842" fmla="*/ 6748805 w 12093677"/>
              <a:gd name="connsiteY9842" fmla="*/ 3439665 h 6774426"/>
              <a:gd name="connsiteX9843" fmla="*/ 6783617 w 12093677"/>
              <a:gd name="connsiteY9843" fmla="*/ 3404846 h 6774426"/>
              <a:gd name="connsiteX9844" fmla="*/ 6748805 w 12093677"/>
              <a:gd name="connsiteY9844" fmla="*/ 3370027 h 6774426"/>
              <a:gd name="connsiteX9845" fmla="*/ 6833697 w 12093677"/>
              <a:gd name="connsiteY9845" fmla="*/ 3370027 h 6774426"/>
              <a:gd name="connsiteX9846" fmla="*/ 6798872 w 12093677"/>
              <a:gd name="connsiteY9846" fmla="*/ 3404846 h 6774426"/>
              <a:gd name="connsiteX9847" fmla="*/ 6833697 w 12093677"/>
              <a:gd name="connsiteY9847" fmla="*/ 3439665 h 6774426"/>
              <a:gd name="connsiteX9848" fmla="*/ 6868509 w 12093677"/>
              <a:gd name="connsiteY9848" fmla="*/ 3404846 h 6774426"/>
              <a:gd name="connsiteX9849" fmla="*/ 6833697 w 12093677"/>
              <a:gd name="connsiteY9849" fmla="*/ 3370027 h 6774426"/>
              <a:gd name="connsiteX9850" fmla="*/ 7003483 w 12093677"/>
              <a:gd name="connsiteY9850" fmla="*/ 3370027 h 6774426"/>
              <a:gd name="connsiteX9851" fmla="*/ 6968657 w 12093677"/>
              <a:gd name="connsiteY9851" fmla="*/ 3404846 h 6774426"/>
              <a:gd name="connsiteX9852" fmla="*/ 7003483 w 12093677"/>
              <a:gd name="connsiteY9852" fmla="*/ 3439665 h 6774426"/>
              <a:gd name="connsiteX9853" fmla="*/ 7038295 w 12093677"/>
              <a:gd name="connsiteY9853" fmla="*/ 3404846 h 6774426"/>
              <a:gd name="connsiteX9854" fmla="*/ 7003483 w 12093677"/>
              <a:gd name="connsiteY9854" fmla="*/ 3370027 h 6774426"/>
              <a:gd name="connsiteX9855" fmla="*/ 7088401 w 12093677"/>
              <a:gd name="connsiteY9855" fmla="*/ 3370027 h 6774426"/>
              <a:gd name="connsiteX9856" fmla="*/ 7053576 w 12093677"/>
              <a:gd name="connsiteY9856" fmla="*/ 3404846 h 6774426"/>
              <a:gd name="connsiteX9857" fmla="*/ 7088401 w 12093677"/>
              <a:gd name="connsiteY9857" fmla="*/ 3439665 h 6774426"/>
              <a:gd name="connsiteX9858" fmla="*/ 7123213 w 12093677"/>
              <a:gd name="connsiteY9858" fmla="*/ 3404846 h 6774426"/>
              <a:gd name="connsiteX9859" fmla="*/ 7088401 w 12093677"/>
              <a:gd name="connsiteY9859" fmla="*/ 3370027 h 6774426"/>
              <a:gd name="connsiteX9860" fmla="*/ 7173293 w 12093677"/>
              <a:gd name="connsiteY9860" fmla="*/ 3370027 h 6774426"/>
              <a:gd name="connsiteX9861" fmla="*/ 7138468 w 12093677"/>
              <a:gd name="connsiteY9861" fmla="*/ 3404846 h 6774426"/>
              <a:gd name="connsiteX9862" fmla="*/ 7173293 w 12093677"/>
              <a:gd name="connsiteY9862" fmla="*/ 3439665 h 6774426"/>
              <a:gd name="connsiteX9863" fmla="*/ 7208105 w 12093677"/>
              <a:gd name="connsiteY9863" fmla="*/ 3404846 h 6774426"/>
              <a:gd name="connsiteX9864" fmla="*/ 7173293 w 12093677"/>
              <a:gd name="connsiteY9864" fmla="*/ 3370027 h 6774426"/>
              <a:gd name="connsiteX9865" fmla="*/ 7258186 w 12093677"/>
              <a:gd name="connsiteY9865" fmla="*/ 3370027 h 6774426"/>
              <a:gd name="connsiteX9866" fmla="*/ 7223361 w 12093677"/>
              <a:gd name="connsiteY9866" fmla="*/ 3404846 h 6774426"/>
              <a:gd name="connsiteX9867" fmla="*/ 7258186 w 12093677"/>
              <a:gd name="connsiteY9867" fmla="*/ 3439665 h 6774426"/>
              <a:gd name="connsiteX9868" fmla="*/ 7292999 w 12093677"/>
              <a:gd name="connsiteY9868" fmla="*/ 3404846 h 6774426"/>
              <a:gd name="connsiteX9869" fmla="*/ 7258186 w 12093677"/>
              <a:gd name="connsiteY9869" fmla="*/ 3370027 h 6774426"/>
              <a:gd name="connsiteX9870" fmla="*/ 7682649 w 12093677"/>
              <a:gd name="connsiteY9870" fmla="*/ 3370027 h 6774426"/>
              <a:gd name="connsiteX9871" fmla="*/ 7647823 w 12093677"/>
              <a:gd name="connsiteY9871" fmla="*/ 3404846 h 6774426"/>
              <a:gd name="connsiteX9872" fmla="*/ 7682649 w 12093677"/>
              <a:gd name="connsiteY9872" fmla="*/ 3439665 h 6774426"/>
              <a:gd name="connsiteX9873" fmla="*/ 7717461 w 12093677"/>
              <a:gd name="connsiteY9873" fmla="*/ 3404846 h 6774426"/>
              <a:gd name="connsiteX9874" fmla="*/ 7682649 w 12093677"/>
              <a:gd name="connsiteY9874" fmla="*/ 3370027 h 6774426"/>
              <a:gd name="connsiteX9875" fmla="*/ 7767541 w 12093677"/>
              <a:gd name="connsiteY9875" fmla="*/ 3370027 h 6774426"/>
              <a:gd name="connsiteX9876" fmla="*/ 7732716 w 12093677"/>
              <a:gd name="connsiteY9876" fmla="*/ 3404846 h 6774426"/>
              <a:gd name="connsiteX9877" fmla="*/ 7767541 w 12093677"/>
              <a:gd name="connsiteY9877" fmla="*/ 3439665 h 6774426"/>
              <a:gd name="connsiteX9878" fmla="*/ 7802353 w 12093677"/>
              <a:gd name="connsiteY9878" fmla="*/ 3404846 h 6774426"/>
              <a:gd name="connsiteX9879" fmla="*/ 7767541 w 12093677"/>
              <a:gd name="connsiteY9879" fmla="*/ 3370027 h 6774426"/>
              <a:gd name="connsiteX9880" fmla="*/ 7852433 w 12093677"/>
              <a:gd name="connsiteY9880" fmla="*/ 3370027 h 6774426"/>
              <a:gd name="connsiteX9881" fmla="*/ 7817608 w 12093677"/>
              <a:gd name="connsiteY9881" fmla="*/ 3404846 h 6774426"/>
              <a:gd name="connsiteX9882" fmla="*/ 7852433 w 12093677"/>
              <a:gd name="connsiteY9882" fmla="*/ 3439665 h 6774426"/>
              <a:gd name="connsiteX9883" fmla="*/ 7887245 w 12093677"/>
              <a:gd name="connsiteY9883" fmla="*/ 3404846 h 6774426"/>
              <a:gd name="connsiteX9884" fmla="*/ 7852433 w 12093677"/>
              <a:gd name="connsiteY9884" fmla="*/ 3370027 h 6774426"/>
              <a:gd name="connsiteX9885" fmla="*/ 7937325 w 12093677"/>
              <a:gd name="connsiteY9885" fmla="*/ 3370027 h 6774426"/>
              <a:gd name="connsiteX9886" fmla="*/ 7902500 w 12093677"/>
              <a:gd name="connsiteY9886" fmla="*/ 3404846 h 6774426"/>
              <a:gd name="connsiteX9887" fmla="*/ 7937325 w 12093677"/>
              <a:gd name="connsiteY9887" fmla="*/ 3439665 h 6774426"/>
              <a:gd name="connsiteX9888" fmla="*/ 7972138 w 12093677"/>
              <a:gd name="connsiteY9888" fmla="*/ 3404846 h 6774426"/>
              <a:gd name="connsiteX9889" fmla="*/ 7937325 w 12093677"/>
              <a:gd name="connsiteY9889" fmla="*/ 3370027 h 6774426"/>
              <a:gd name="connsiteX9890" fmla="*/ 8022219 w 12093677"/>
              <a:gd name="connsiteY9890" fmla="*/ 3370027 h 6774426"/>
              <a:gd name="connsiteX9891" fmla="*/ 7987393 w 12093677"/>
              <a:gd name="connsiteY9891" fmla="*/ 3404846 h 6774426"/>
              <a:gd name="connsiteX9892" fmla="*/ 8022219 w 12093677"/>
              <a:gd name="connsiteY9892" fmla="*/ 3439665 h 6774426"/>
              <a:gd name="connsiteX9893" fmla="*/ 8057031 w 12093677"/>
              <a:gd name="connsiteY9893" fmla="*/ 3404846 h 6774426"/>
              <a:gd name="connsiteX9894" fmla="*/ 8022219 w 12093677"/>
              <a:gd name="connsiteY9894" fmla="*/ 3370027 h 6774426"/>
              <a:gd name="connsiteX9895" fmla="*/ 8107111 w 12093677"/>
              <a:gd name="connsiteY9895" fmla="*/ 3370027 h 6774426"/>
              <a:gd name="connsiteX9896" fmla="*/ 8072286 w 12093677"/>
              <a:gd name="connsiteY9896" fmla="*/ 3404846 h 6774426"/>
              <a:gd name="connsiteX9897" fmla="*/ 8107111 w 12093677"/>
              <a:gd name="connsiteY9897" fmla="*/ 3439665 h 6774426"/>
              <a:gd name="connsiteX9898" fmla="*/ 8141923 w 12093677"/>
              <a:gd name="connsiteY9898" fmla="*/ 3404846 h 6774426"/>
              <a:gd name="connsiteX9899" fmla="*/ 8107111 w 12093677"/>
              <a:gd name="connsiteY9899" fmla="*/ 3370027 h 6774426"/>
              <a:gd name="connsiteX9900" fmla="*/ 8192003 w 12093677"/>
              <a:gd name="connsiteY9900" fmla="*/ 3370027 h 6774426"/>
              <a:gd name="connsiteX9901" fmla="*/ 8157178 w 12093677"/>
              <a:gd name="connsiteY9901" fmla="*/ 3404846 h 6774426"/>
              <a:gd name="connsiteX9902" fmla="*/ 8192003 w 12093677"/>
              <a:gd name="connsiteY9902" fmla="*/ 3439665 h 6774426"/>
              <a:gd name="connsiteX9903" fmla="*/ 8226815 w 12093677"/>
              <a:gd name="connsiteY9903" fmla="*/ 3404846 h 6774426"/>
              <a:gd name="connsiteX9904" fmla="*/ 8192003 w 12093677"/>
              <a:gd name="connsiteY9904" fmla="*/ 3370027 h 6774426"/>
              <a:gd name="connsiteX9905" fmla="*/ 8276895 w 12093677"/>
              <a:gd name="connsiteY9905" fmla="*/ 3370027 h 6774426"/>
              <a:gd name="connsiteX9906" fmla="*/ 8242070 w 12093677"/>
              <a:gd name="connsiteY9906" fmla="*/ 3404846 h 6774426"/>
              <a:gd name="connsiteX9907" fmla="*/ 8276895 w 12093677"/>
              <a:gd name="connsiteY9907" fmla="*/ 3439665 h 6774426"/>
              <a:gd name="connsiteX9908" fmla="*/ 8311708 w 12093677"/>
              <a:gd name="connsiteY9908" fmla="*/ 3404846 h 6774426"/>
              <a:gd name="connsiteX9909" fmla="*/ 8276895 w 12093677"/>
              <a:gd name="connsiteY9909" fmla="*/ 3370027 h 6774426"/>
              <a:gd name="connsiteX9910" fmla="*/ 8361789 w 12093677"/>
              <a:gd name="connsiteY9910" fmla="*/ 3370027 h 6774426"/>
              <a:gd name="connsiteX9911" fmla="*/ 8326963 w 12093677"/>
              <a:gd name="connsiteY9911" fmla="*/ 3404846 h 6774426"/>
              <a:gd name="connsiteX9912" fmla="*/ 8361789 w 12093677"/>
              <a:gd name="connsiteY9912" fmla="*/ 3439665 h 6774426"/>
              <a:gd name="connsiteX9913" fmla="*/ 8396601 w 12093677"/>
              <a:gd name="connsiteY9913" fmla="*/ 3404846 h 6774426"/>
              <a:gd name="connsiteX9914" fmla="*/ 8361789 w 12093677"/>
              <a:gd name="connsiteY9914" fmla="*/ 3370027 h 6774426"/>
              <a:gd name="connsiteX9915" fmla="*/ 8446681 w 12093677"/>
              <a:gd name="connsiteY9915" fmla="*/ 3370027 h 6774426"/>
              <a:gd name="connsiteX9916" fmla="*/ 8411856 w 12093677"/>
              <a:gd name="connsiteY9916" fmla="*/ 3404846 h 6774426"/>
              <a:gd name="connsiteX9917" fmla="*/ 8446681 w 12093677"/>
              <a:gd name="connsiteY9917" fmla="*/ 3439665 h 6774426"/>
              <a:gd name="connsiteX9918" fmla="*/ 8481493 w 12093677"/>
              <a:gd name="connsiteY9918" fmla="*/ 3404846 h 6774426"/>
              <a:gd name="connsiteX9919" fmla="*/ 8446681 w 12093677"/>
              <a:gd name="connsiteY9919" fmla="*/ 3370027 h 6774426"/>
              <a:gd name="connsiteX9920" fmla="*/ 8531573 w 12093677"/>
              <a:gd name="connsiteY9920" fmla="*/ 3370027 h 6774426"/>
              <a:gd name="connsiteX9921" fmla="*/ 8496748 w 12093677"/>
              <a:gd name="connsiteY9921" fmla="*/ 3404846 h 6774426"/>
              <a:gd name="connsiteX9922" fmla="*/ 8531573 w 12093677"/>
              <a:gd name="connsiteY9922" fmla="*/ 3439665 h 6774426"/>
              <a:gd name="connsiteX9923" fmla="*/ 8566385 w 12093677"/>
              <a:gd name="connsiteY9923" fmla="*/ 3404846 h 6774426"/>
              <a:gd name="connsiteX9924" fmla="*/ 8531573 w 12093677"/>
              <a:gd name="connsiteY9924" fmla="*/ 3370027 h 6774426"/>
              <a:gd name="connsiteX9925" fmla="*/ 8616465 w 12093677"/>
              <a:gd name="connsiteY9925" fmla="*/ 3370027 h 6774426"/>
              <a:gd name="connsiteX9926" fmla="*/ 8581640 w 12093677"/>
              <a:gd name="connsiteY9926" fmla="*/ 3404846 h 6774426"/>
              <a:gd name="connsiteX9927" fmla="*/ 8616465 w 12093677"/>
              <a:gd name="connsiteY9927" fmla="*/ 3439665 h 6774426"/>
              <a:gd name="connsiteX9928" fmla="*/ 8651278 w 12093677"/>
              <a:gd name="connsiteY9928" fmla="*/ 3404846 h 6774426"/>
              <a:gd name="connsiteX9929" fmla="*/ 8616465 w 12093677"/>
              <a:gd name="connsiteY9929" fmla="*/ 3370027 h 6774426"/>
              <a:gd name="connsiteX9930" fmla="*/ 8701358 w 12093677"/>
              <a:gd name="connsiteY9930" fmla="*/ 3370027 h 6774426"/>
              <a:gd name="connsiteX9931" fmla="*/ 8666532 w 12093677"/>
              <a:gd name="connsiteY9931" fmla="*/ 3404846 h 6774426"/>
              <a:gd name="connsiteX9932" fmla="*/ 8701358 w 12093677"/>
              <a:gd name="connsiteY9932" fmla="*/ 3439665 h 6774426"/>
              <a:gd name="connsiteX9933" fmla="*/ 8736170 w 12093677"/>
              <a:gd name="connsiteY9933" fmla="*/ 3404846 h 6774426"/>
              <a:gd name="connsiteX9934" fmla="*/ 8701358 w 12093677"/>
              <a:gd name="connsiteY9934" fmla="*/ 3370027 h 6774426"/>
              <a:gd name="connsiteX9935" fmla="*/ 8786251 w 12093677"/>
              <a:gd name="connsiteY9935" fmla="*/ 3370027 h 6774426"/>
              <a:gd name="connsiteX9936" fmla="*/ 8751426 w 12093677"/>
              <a:gd name="connsiteY9936" fmla="*/ 3404846 h 6774426"/>
              <a:gd name="connsiteX9937" fmla="*/ 8786251 w 12093677"/>
              <a:gd name="connsiteY9937" fmla="*/ 3439665 h 6774426"/>
              <a:gd name="connsiteX9938" fmla="*/ 8821063 w 12093677"/>
              <a:gd name="connsiteY9938" fmla="*/ 3404846 h 6774426"/>
              <a:gd name="connsiteX9939" fmla="*/ 8786251 w 12093677"/>
              <a:gd name="connsiteY9939" fmla="*/ 3370027 h 6774426"/>
              <a:gd name="connsiteX9940" fmla="*/ 8871143 w 12093677"/>
              <a:gd name="connsiteY9940" fmla="*/ 3370027 h 6774426"/>
              <a:gd name="connsiteX9941" fmla="*/ 8836318 w 12093677"/>
              <a:gd name="connsiteY9941" fmla="*/ 3404846 h 6774426"/>
              <a:gd name="connsiteX9942" fmla="*/ 8871143 w 12093677"/>
              <a:gd name="connsiteY9942" fmla="*/ 3439665 h 6774426"/>
              <a:gd name="connsiteX9943" fmla="*/ 8905955 w 12093677"/>
              <a:gd name="connsiteY9943" fmla="*/ 3404846 h 6774426"/>
              <a:gd name="connsiteX9944" fmla="*/ 8871143 w 12093677"/>
              <a:gd name="connsiteY9944" fmla="*/ 3370027 h 6774426"/>
              <a:gd name="connsiteX9945" fmla="*/ 8956035 w 12093677"/>
              <a:gd name="connsiteY9945" fmla="*/ 3370027 h 6774426"/>
              <a:gd name="connsiteX9946" fmla="*/ 8921210 w 12093677"/>
              <a:gd name="connsiteY9946" fmla="*/ 3404846 h 6774426"/>
              <a:gd name="connsiteX9947" fmla="*/ 8956035 w 12093677"/>
              <a:gd name="connsiteY9947" fmla="*/ 3439665 h 6774426"/>
              <a:gd name="connsiteX9948" fmla="*/ 8990848 w 12093677"/>
              <a:gd name="connsiteY9948" fmla="*/ 3404846 h 6774426"/>
              <a:gd name="connsiteX9949" fmla="*/ 8956035 w 12093677"/>
              <a:gd name="connsiteY9949" fmla="*/ 3370027 h 6774426"/>
              <a:gd name="connsiteX9950" fmla="*/ 9040928 w 12093677"/>
              <a:gd name="connsiteY9950" fmla="*/ 3370027 h 6774426"/>
              <a:gd name="connsiteX9951" fmla="*/ 9006102 w 12093677"/>
              <a:gd name="connsiteY9951" fmla="*/ 3404846 h 6774426"/>
              <a:gd name="connsiteX9952" fmla="*/ 9040928 w 12093677"/>
              <a:gd name="connsiteY9952" fmla="*/ 3439665 h 6774426"/>
              <a:gd name="connsiteX9953" fmla="*/ 9075740 w 12093677"/>
              <a:gd name="connsiteY9953" fmla="*/ 3404846 h 6774426"/>
              <a:gd name="connsiteX9954" fmla="*/ 9040928 w 12093677"/>
              <a:gd name="connsiteY9954" fmla="*/ 3370027 h 6774426"/>
              <a:gd name="connsiteX9955" fmla="*/ 9125821 w 12093677"/>
              <a:gd name="connsiteY9955" fmla="*/ 3370027 h 6774426"/>
              <a:gd name="connsiteX9956" fmla="*/ 9090996 w 12093677"/>
              <a:gd name="connsiteY9956" fmla="*/ 3404846 h 6774426"/>
              <a:gd name="connsiteX9957" fmla="*/ 9125821 w 12093677"/>
              <a:gd name="connsiteY9957" fmla="*/ 3439665 h 6774426"/>
              <a:gd name="connsiteX9958" fmla="*/ 9160633 w 12093677"/>
              <a:gd name="connsiteY9958" fmla="*/ 3404846 h 6774426"/>
              <a:gd name="connsiteX9959" fmla="*/ 9125821 w 12093677"/>
              <a:gd name="connsiteY9959" fmla="*/ 3370027 h 6774426"/>
              <a:gd name="connsiteX9960" fmla="*/ 9210713 w 12093677"/>
              <a:gd name="connsiteY9960" fmla="*/ 3370027 h 6774426"/>
              <a:gd name="connsiteX9961" fmla="*/ 9175888 w 12093677"/>
              <a:gd name="connsiteY9961" fmla="*/ 3404846 h 6774426"/>
              <a:gd name="connsiteX9962" fmla="*/ 9210713 w 12093677"/>
              <a:gd name="connsiteY9962" fmla="*/ 3439665 h 6774426"/>
              <a:gd name="connsiteX9963" fmla="*/ 9245525 w 12093677"/>
              <a:gd name="connsiteY9963" fmla="*/ 3404846 h 6774426"/>
              <a:gd name="connsiteX9964" fmla="*/ 9210713 w 12093677"/>
              <a:gd name="connsiteY9964" fmla="*/ 3370027 h 6774426"/>
              <a:gd name="connsiteX9965" fmla="*/ 9295605 w 12093677"/>
              <a:gd name="connsiteY9965" fmla="*/ 3370027 h 6774426"/>
              <a:gd name="connsiteX9966" fmla="*/ 9260780 w 12093677"/>
              <a:gd name="connsiteY9966" fmla="*/ 3404846 h 6774426"/>
              <a:gd name="connsiteX9967" fmla="*/ 9295605 w 12093677"/>
              <a:gd name="connsiteY9967" fmla="*/ 3439665 h 6774426"/>
              <a:gd name="connsiteX9968" fmla="*/ 9330418 w 12093677"/>
              <a:gd name="connsiteY9968" fmla="*/ 3404846 h 6774426"/>
              <a:gd name="connsiteX9969" fmla="*/ 9295605 w 12093677"/>
              <a:gd name="connsiteY9969" fmla="*/ 3370027 h 6774426"/>
              <a:gd name="connsiteX9970" fmla="*/ 9380498 w 12093677"/>
              <a:gd name="connsiteY9970" fmla="*/ 3370027 h 6774426"/>
              <a:gd name="connsiteX9971" fmla="*/ 9345672 w 12093677"/>
              <a:gd name="connsiteY9971" fmla="*/ 3404846 h 6774426"/>
              <a:gd name="connsiteX9972" fmla="*/ 9380498 w 12093677"/>
              <a:gd name="connsiteY9972" fmla="*/ 3439665 h 6774426"/>
              <a:gd name="connsiteX9973" fmla="*/ 9415310 w 12093677"/>
              <a:gd name="connsiteY9973" fmla="*/ 3404846 h 6774426"/>
              <a:gd name="connsiteX9974" fmla="*/ 9380498 w 12093677"/>
              <a:gd name="connsiteY9974" fmla="*/ 3370027 h 6774426"/>
              <a:gd name="connsiteX9975" fmla="*/ 9465391 w 12093677"/>
              <a:gd name="connsiteY9975" fmla="*/ 3370027 h 6774426"/>
              <a:gd name="connsiteX9976" fmla="*/ 9430566 w 12093677"/>
              <a:gd name="connsiteY9976" fmla="*/ 3404846 h 6774426"/>
              <a:gd name="connsiteX9977" fmla="*/ 9465391 w 12093677"/>
              <a:gd name="connsiteY9977" fmla="*/ 3439665 h 6774426"/>
              <a:gd name="connsiteX9978" fmla="*/ 9500203 w 12093677"/>
              <a:gd name="connsiteY9978" fmla="*/ 3404846 h 6774426"/>
              <a:gd name="connsiteX9979" fmla="*/ 9465391 w 12093677"/>
              <a:gd name="connsiteY9979" fmla="*/ 3370027 h 6774426"/>
              <a:gd name="connsiteX9980" fmla="*/ 891220 w 12093677"/>
              <a:gd name="connsiteY9980" fmla="*/ 3454887 h 6774426"/>
              <a:gd name="connsiteX9981" fmla="*/ 856401 w 12093677"/>
              <a:gd name="connsiteY9981" fmla="*/ 3489706 h 6774426"/>
              <a:gd name="connsiteX9982" fmla="*/ 891220 w 12093677"/>
              <a:gd name="connsiteY9982" fmla="*/ 3524525 h 6774426"/>
              <a:gd name="connsiteX9983" fmla="*/ 926039 w 12093677"/>
              <a:gd name="connsiteY9983" fmla="*/ 3489706 h 6774426"/>
              <a:gd name="connsiteX9984" fmla="*/ 891220 w 12093677"/>
              <a:gd name="connsiteY9984" fmla="*/ 3454887 h 6774426"/>
              <a:gd name="connsiteX9985" fmla="*/ 2419282 w 12093677"/>
              <a:gd name="connsiteY9985" fmla="*/ 3454887 h 6774426"/>
              <a:gd name="connsiteX9986" fmla="*/ 2384463 w 12093677"/>
              <a:gd name="connsiteY9986" fmla="*/ 3489706 h 6774426"/>
              <a:gd name="connsiteX9987" fmla="*/ 2419282 w 12093677"/>
              <a:gd name="connsiteY9987" fmla="*/ 3524525 h 6774426"/>
              <a:gd name="connsiteX9988" fmla="*/ 2454100 w 12093677"/>
              <a:gd name="connsiteY9988" fmla="*/ 3489706 h 6774426"/>
              <a:gd name="connsiteX9989" fmla="*/ 2419282 w 12093677"/>
              <a:gd name="connsiteY9989" fmla="*/ 3454887 h 6774426"/>
              <a:gd name="connsiteX9990" fmla="*/ 2589067 w 12093677"/>
              <a:gd name="connsiteY9990" fmla="*/ 3454887 h 6774426"/>
              <a:gd name="connsiteX9991" fmla="*/ 2554248 w 12093677"/>
              <a:gd name="connsiteY9991" fmla="*/ 3489706 h 6774426"/>
              <a:gd name="connsiteX9992" fmla="*/ 2589067 w 12093677"/>
              <a:gd name="connsiteY9992" fmla="*/ 3524525 h 6774426"/>
              <a:gd name="connsiteX9993" fmla="*/ 2623886 w 12093677"/>
              <a:gd name="connsiteY9993" fmla="*/ 3489706 h 6774426"/>
              <a:gd name="connsiteX9994" fmla="*/ 2589067 w 12093677"/>
              <a:gd name="connsiteY9994" fmla="*/ 3454887 h 6774426"/>
              <a:gd name="connsiteX9995" fmla="*/ 2673959 w 12093677"/>
              <a:gd name="connsiteY9995" fmla="*/ 3454887 h 6774426"/>
              <a:gd name="connsiteX9996" fmla="*/ 2639140 w 12093677"/>
              <a:gd name="connsiteY9996" fmla="*/ 3489706 h 6774426"/>
              <a:gd name="connsiteX9997" fmla="*/ 2673959 w 12093677"/>
              <a:gd name="connsiteY9997" fmla="*/ 3524525 h 6774426"/>
              <a:gd name="connsiteX9998" fmla="*/ 2708778 w 12093677"/>
              <a:gd name="connsiteY9998" fmla="*/ 3489706 h 6774426"/>
              <a:gd name="connsiteX9999" fmla="*/ 2673959 w 12093677"/>
              <a:gd name="connsiteY9999" fmla="*/ 3454887 h 6774426"/>
              <a:gd name="connsiteX10000" fmla="*/ 2758852 w 12093677"/>
              <a:gd name="connsiteY10000" fmla="*/ 3454887 h 6774426"/>
              <a:gd name="connsiteX10001" fmla="*/ 2724033 w 12093677"/>
              <a:gd name="connsiteY10001" fmla="*/ 3489706 h 6774426"/>
              <a:gd name="connsiteX10002" fmla="*/ 2758852 w 12093677"/>
              <a:gd name="connsiteY10002" fmla="*/ 3524525 h 6774426"/>
              <a:gd name="connsiteX10003" fmla="*/ 2793670 w 12093677"/>
              <a:gd name="connsiteY10003" fmla="*/ 3489706 h 6774426"/>
              <a:gd name="connsiteX10004" fmla="*/ 2758852 w 12093677"/>
              <a:gd name="connsiteY10004" fmla="*/ 3454887 h 6774426"/>
              <a:gd name="connsiteX10005" fmla="*/ 3522884 w 12093677"/>
              <a:gd name="connsiteY10005" fmla="*/ 3454887 h 6774426"/>
              <a:gd name="connsiteX10006" fmla="*/ 3488065 w 12093677"/>
              <a:gd name="connsiteY10006" fmla="*/ 3489706 h 6774426"/>
              <a:gd name="connsiteX10007" fmla="*/ 3522884 w 12093677"/>
              <a:gd name="connsiteY10007" fmla="*/ 3524525 h 6774426"/>
              <a:gd name="connsiteX10008" fmla="*/ 3557703 w 12093677"/>
              <a:gd name="connsiteY10008" fmla="*/ 3489706 h 6774426"/>
              <a:gd name="connsiteX10009" fmla="*/ 3522884 w 12093677"/>
              <a:gd name="connsiteY10009" fmla="*/ 3454887 h 6774426"/>
              <a:gd name="connsiteX10010" fmla="*/ 5390525 w 12093677"/>
              <a:gd name="connsiteY10010" fmla="*/ 3454887 h 6774426"/>
              <a:gd name="connsiteX10011" fmla="*/ 5355699 w 12093677"/>
              <a:gd name="connsiteY10011" fmla="*/ 3489706 h 6774426"/>
              <a:gd name="connsiteX10012" fmla="*/ 5390525 w 12093677"/>
              <a:gd name="connsiteY10012" fmla="*/ 3524525 h 6774426"/>
              <a:gd name="connsiteX10013" fmla="*/ 5425337 w 12093677"/>
              <a:gd name="connsiteY10013" fmla="*/ 3489706 h 6774426"/>
              <a:gd name="connsiteX10014" fmla="*/ 5390525 w 12093677"/>
              <a:gd name="connsiteY10014" fmla="*/ 3454887 h 6774426"/>
              <a:gd name="connsiteX10015" fmla="*/ 5475417 w 12093677"/>
              <a:gd name="connsiteY10015" fmla="*/ 3454887 h 6774426"/>
              <a:gd name="connsiteX10016" fmla="*/ 5440592 w 12093677"/>
              <a:gd name="connsiteY10016" fmla="*/ 3489706 h 6774426"/>
              <a:gd name="connsiteX10017" fmla="*/ 5475417 w 12093677"/>
              <a:gd name="connsiteY10017" fmla="*/ 3524525 h 6774426"/>
              <a:gd name="connsiteX10018" fmla="*/ 5510229 w 12093677"/>
              <a:gd name="connsiteY10018" fmla="*/ 3489706 h 6774426"/>
              <a:gd name="connsiteX10019" fmla="*/ 5475417 w 12093677"/>
              <a:gd name="connsiteY10019" fmla="*/ 3454887 h 6774426"/>
              <a:gd name="connsiteX10020" fmla="*/ 5560310 w 12093677"/>
              <a:gd name="connsiteY10020" fmla="*/ 3454887 h 6774426"/>
              <a:gd name="connsiteX10021" fmla="*/ 5525485 w 12093677"/>
              <a:gd name="connsiteY10021" fmla="*/ 3489706 h 6774426"/>
              <a:gd name="connsiteX10022" fmla="*/ 5560310 w 12093677"/>
              <a:gd name="connsiteY10022" fmla="*/ 3524525 h 6774426"/>
              <a:gd name="connsiteX10023" fmla="*/ 5595123 w 12093677"/>
              <a:gd name="connsiteY10023" fmla="*/ 3489706 h 6774426"/>
              <a:gd name="connsiteX10024" fmla="*/ 5560310 w 12093677"/>
              <a:gd name="connsiteY10024" fmla="*/ 3454887 h 6774426"/>
              <a:gd name="connsiteX10025" fmla="*/ 5645203 w 12093677"/>
              <a:gd name="connsiteY10025" fmla="*/ 3454887 h 6774426"/>
              <a:gd name="connsiteX10026" fmla="*/ 5610377 w 12093677"/>
              <a:gd name="connsiteY10026" fmla="*/ 3489706 h 6774426"/>
              <a:gd name="connsiteX10027" fmla="*/ 5645203 w 12093677"/>
              <a:gd name="connsiteY10027" fmla="*/ 3524525 h 6774426"/>
              <a:gd name="connsiteX10028" fmla="*/ 5680015 w 12093677"/>
              <a:gd name="connsiteY10028" fmla="*/ 3489706 h 6774426"/>
              <a:gd name="connsiteX10029" fmla="*/ 5645203 w 12093677"/>
              <a:gd name="connsiteY10029" fmla="*/ 3454887 h 6774426"/>
              <a:gd name="connsiteX10030" fmla="*/ 5730095 w 12093677"/>
              <a:gd name="connsiteY10030" fmla="*/ 3454887 h 6774426"/>
              <a:gd name="connsiteX10031" fmla="*/ 5695269 w 12093677"/>
              <a:gd name="connsiteY10031" fmla="*/ 3489706 h 6774426"/>
              <a:gd name="connsiteX10032" fmla="*/ 5730095 w 12093677"/>
              <a:gd name="connsiteY10032" fmla="*/ 3524525 h 6774426"/>
              <a:gd name="connsiteX10033" fmla="*/ 5764907 w 12093677"/>
              <a:gd name="connsiteY10033" fmla="*/ 3489706 h 6774426"/>
              <a:gd name="connsiteX10034" fmla="*/ 5730095 w 12093677"/>
              <a:gd name="connsiteY10034" fmla="*/ 3454887 h 6774426"/>
              <a:gd name="connsiteX10035" fmla="*/ 5814987 w 12093677"/>
              <a:gd name="connsiteY10035" fmla="*/ 3454887 h 6774426"/>
              <a:gd name="connsiteX10036" fmla="*/ 5780162 w 12093677"/>
              <a:gd name="connsiteY10036" fmla="*/ 3489706 h 6774426"/>
              <a:gd name="connsiteX10037" fmla="*/ 5814987 w 12093677"/>
              <a:gd name="connsiteY10037" fmla="*/ 3524525 h 6774426"/>
              <a:gd name="connsiteX10038" fmla="*/ 5849799 w 12093677"/>
              <a:gd name="connsiteY10038" fmla="*/ 3489706 h 6774426"/>
              <a:gd name="connsiteX10039" fmla="*/ 5814987 w 12093677"/>
              <a:gd name="connsiteY10039" fmla="*/ 3454887 h 6774426"/>
              <a:gd name="connsiteX10040" fmla="*/ 5899880 w 12093677"/>
              <a:gd name="connsiteY10040" fmla="*/ 3454887 h 6774426"/>
              <a:gd name="connsiteX10041" fmla="*/ 5865055 w 12093677"/>
              <a:gd name="connsiteY10041" fmla="*/ 3489706 h 6774426"/>
              <a:gd name="connsiteX10042" fmla="*/ 5899880 w 12093677"/>
              <a:gd name="connsiteY10042" fmla="*/ 3524525 h 6774426"/>
              <a:gd name="connsiteX10043" fmla="*/ 5934693 w 12093677"/>
              <a:gd name="connsiteY10043" fmla="*/ 3489706 h 6774426"/>
              <a:gd name="connsiteX10044" fmla="*/ 5899880 w 12093677"/>
              <a:gd name="connsiteY10044" fmla="*/ 3454887 h 6774426"/>
              <a:gd name="connsiteX10045" fmla="*/ 5984773 w 12093677"/>
              <a:gd name="connsiteY10045" fmla="*/ 3454887 h 6774426"/>
              <a:gd name="connsiteX10046" fmla="*/ 5949947 w 12093677"/>
              <a:gd name="connsiteY10046" fmla="*/ 3489706 h 6774426"/>
              <a:gd name="connsiteX10047" fmla="*/ 5984773 w 12093677"/>
              <a:gd name="connsiteY10047" fmla="*/ 3524525 h 6774426"/>
              <a:gd name="connsiteX10048" fmla="*/ 6019585 w 12093677"/>
              <a:gd name="connsiteY10048" fmla="*/ 3489706 h 6774426"/>
              <a:gd name="connsiteX10049" fmla="*/ 5984773 w 12093677"/>
              <a:gd name="connsiteY10049" fmla="*/ 3454887 h 6774426"/>
              <a:gd name="connsiteX10050" fmla="*/ 6069665 w 12093677"/>
              <a:gd name="connsiteY10050" fmla="*/ 3454887 h 6774426"/>
              <a:gd name="connsiteX10051" fmla="*/ 6034839 w 12093677"/>
              <a:gd name="connsiteY10051" fmla="*/ 3489706 h 6774426"/>
              <a:gd name="connsiteX10052" fmla="*/ 6069665 w 12093677"/>
              <a:gd name="connsiteY10052" fmla="*/ 3524525 h 6774426"/>
              <a:gd name="connsiteX10053" fmla="*/ 6104477 w 12093677"/>
              <a:gd name="connsiteY10053" fmla="*/ 3489706 h 6774426"/>
              <a:gd name="connsiteX10054" fmla="*/ 6069665 w 12093677"/>
              <a:gd name="connsiteY10054" fmla="*/ 3454887 h 6774426"/>
              <a:gd name="connsiteX10055" fmla="*/ 6154557 w 12093677"/>
              <a:gd name="connsiteY10055" fmla="*/ 3454887 h 6774426"/>
              <a:gd name="connsiteX10056" fmla="*/ 6119732 w 12093677"/>
              <a:gd name="connsiteY10056" fmla="*/ 3489706 h 6774426"/>
              <a:gd name="connsiteX10057" fmla="*/ 6154557 w 12093677"/>
              <a:gd name="connsiteY10057" fmla="*/ 3524525 h 6774426"/>
              <a:gd name="connsiteX10058" fmla="*/ 6189369 w 12093677"/>
              <a:gd name="connsiteY10058" fmla="*/ 3489706 h 6774426"/>
              <a:gd name="connsiteX10059" fmla="*/ 6154557 w 12093677"/>
              <a:gd name="connsiteY10059" fmla="*/ 3454887 h 6774426"/>
              <a:gd name="connsiteX10060" fmla="*/ 6239450 w 12093677"/>
              <a:gd name="connsiteY10060" fmla="*/ 3454887 h 6774426"/>
              <a:gd name="connsiteX10061" fmla="*/ 6204625 w 12093677"/>
              <a:gd name="connsiteY10061" fmla="*/ 3489706 h 6774426"/>
              <a:gd name="connsiteX10062" fmla="*/ 6239450 w 12093677"/>
              <a:gd name="connsiteY10062" fmla="*/ 3524525 h 6774426"/>
              <a:gd name="connsiteX10063" fmla="*/ 6274263 w 12093677"/>
              <a:gd name="connsiteY10063" fmla="*/ 3489706 h 6774426"/>
              <a:gd name="connsiteX10064" fmla="*/ 6239450 w 12093677"/>
              <a:gd name="connsiteY10064" fmla="*/ 3454887 h 6774426"/>
              <a:gd name="connsiteX10065" fmla="*/ 6324343 w 12093677"/>
              <a:gd name="connsiteY10065" fmla="*/ 3454887 h 6774426"/>
              <a:gd name="connsiteX10066" fmla="*/ 6289517 w 12093677"/>
              <a:gd name="connsiteY10066" fmla="*/ 3489706 h 6774426"/>
              <a:gd name="connsiteX10067" fmla="*/ 6324343 w 12093677"/>
              <a:gd name="connsiteY10067" fmla="*/ 3524525 h 6774426"/>
              <a:gd name="connsiteX10068" fmla="*/ 6359155 w 12093677"/>
              <a:gd name="connsiteY10068" fmla="*/ 3489706 h 6774426"/>
              <a:gd name="connsiteX10069" fmla="*/ 6324343 w 12093677"/>
              <a:gd name="connsiteY10069" fmla="*/ 3454887 h 6774426"/>
              <a:gd name="connsiteX10070" fmla="*/ 6409235 w 12093677"/>
              <a:gd name="connsiteY10070" fmla="*/ 3454887 h 6774426"/>
              <a:gd name="connsiteX10071" fmla="*/ 6374409 w 12093677"/>
              <a:gd name="connsiteY10071" fmla="*/ 3489706 h 6774426"/>
              <a:gd name="connsiteX10072" fmla="*/ 6409235 w 12093677"/>
              <a:gd name="connsiteY10072" fmla="*/ 3524525 h 6774426"/>
              <a:gd name="connsiteX10073" fmla="*/ 6444047 w 12093677"/>
              <a:gd name="connsiteY10073" fmla="*/ 3489706 h 6774426"/>
              <a:gd name="connsiteX10074" fmla="*/ 6409235 w 12093677"/>
              <a:gd name="connsiteY10074" fmla="*/ 3454887 h 6774426"/>
              <a:gd name="connsiteX10075" fmla="*/ 6494127 w 12093677"/>
              <a:gd name="connsiteY10075" fmla="*/ 3454887 h 6774426"/>
              <a:gd name="connsiteX10076" fmla="*/ 6459302 w 12093677"/>
              <a:gd name="connsiteY10076" fmla="*/ 3489706 h 6774426"/>
              <a:gd name="connsiteX10077" fmla="*/ 6494127 w 12093677"/>
              <a:gd name="connsiteY10077" fmla="*/ 3524525 h 6774426"/>
              <a:gd name="connsiteX10078" fmla="*/ 6528939 w 12093677"/>
              <a:gd name="connsiteY10078" fmla="*/ 3489706 h 6774426"/>
              <a:gd name="connsiteX10079" fmla="*/ 6494127 w 12093677"/>
              <a:gd name="connsiteY10079" fmla="*/ 3454887 h 6774426"/>
              <a:gd name="connsiteX10080" fmla="*/ 6579020 w 12093677"/>
              <a:gd name="connsiteY10080" fmla="*/ 3454887 h 6774426"/>
              <a:gd name="connsiteX10081" fmla="*/ 6544195 w 12093677"/>
              <a:gd name="connsiteY10081" fmla="*/ 3489706 h 6774426"/>
              <a:gd name="connsiteX10082" fmla="*/ 6579020 w 12093677"/>
              <a:gd name="connsiteY10082" fmla="*/ 3524525 h 6774426"/>
              <a:gd name="connsiteX10083" fmla="*/ 6613833 w 12093677"/>
              <a:gd name="connsiteY10083" fmla="*/ 3489706 h 6774426"/>
              <a:gd name="connsiteX10084" fmla="*/ 6579020 w 12093677"/>
              <a:gd name="connsiteY10084" fmla="*/ 3454887 h 6774426"/>
              <a:gd name="connsiteX10085" fmla="*/ 6663913 w 12093677"/>
              <a:gd name="connsiteY10085" fmla="*/ 3454887 h 6774426"/>
              <a:gd name="connsiteX10086" fmla="*/ 6629087 w 12093677"/>
              <a:gd name="connsiteY10086" fmla="*/ 3489706 h 6774426"/>
              <a:gd name="connsiteX10087" fmla="*/ 6663913 w 12093677"/>
              <a:gd name="connsiteY10087" fmla="*/ 3524525 h 6774426"/>
              <a:gd name="connsiteX10088" fmla="*/ 6698725 w 12093677"/>
              <a:gd name="connsiteY10088" fmla="*/ 3489706 h 6774426"/>
              <a:gd name="connsiteX10089" fmla="*/ 6663913 w 12093677"/>
              <a:gd name="connsiteY10089" fmla="*/ 3454887 h 6774426"/>
              <a:gd name="connsiteX10090" fmla="*/ 6748805 w 12093677"/>
              <a:gd name="connsiteY10090" fmla="*/ 3454887 h 6774426"/>
              <a:gd name="connsiteX10091" fmla="*/ 6713979 w 12093677"/>
              <a:gd name="connsiteY10091" fmla="*/ 3489706 h 6774426"/>
              <a:gd name="connsiteX10092" fmla="*/ 6748805 w 12093677"/>
              <a:gd name="connsiteY10092" fmla="*/ 3524525 h 6774426"/>
              <a:gd name="connsiteX10093" fmla="*/ 6783617 w 12093677"/>
              <a:gd name="connsiteY10093" fmla="*/ 3489706 h 6774426"/>
              <a:gd name="connsiteX10094" fmla="*/ 6748805 w 12093677"/>
              <a:gd name="connsiteY10094" fmla="*/ 3454887 h 6774426"/>
              <a:gd name="connsiteX10095" fmla="*/ 6833697 w 12093677"/>
              <a:gd name="connsiteY10095" fmla="*/ 3454887 h 6774426"/>
              <a:gd name="connsiteX10096" fmla="*/ 6798872 w 12093677"/>
              <a:gd name="connsiteY10096" fmla="*/ 3489706 h 6774426"/>
              <a:gd name="connsiteX10097" fmla="*/ 6833697 w 12093677"/>
              <a:gd name="connsiteY10097" fmla="*/ 3524525 h 6774426"/>
              <a:gd name="connsiteX10098" fmla="*/ 6868509 w 12093677"/>
              <a:gd name="connsiteY10098" fmla="*/ 3489706 h 6774426"/>
              <a:gd name="connsiteX10099" fmla="*/ 6833697 w 12093677"/>
              <a:gd name="connsiteY10099" fmla="*/ 3454887 h 6774426"/>
              <a:gd name="connsiteX10100" fmla="*/ 7088401 w 12093677"/>
              <a:gd name="connsiteY10100" fmla="*/ 3454887 h 6774426"/>
              <a:gd name="connsiteX10101" fmla="*/ 7053576 w 12093677"/>
              <a:gd name="connsiteY10101" fmla="*/ 3489706 h 6774426"/>
              <a:gd name="connsiteX10102" fmla="*/ 7088401 w 12093677"/>
              <a:gd name="connsiteY10102" fmla="*/ 3524525 h 6774426"/>
              <a:gd name="connsiteX10103" fmla="*/ 7123213 w 12093677"/>
              <a:gd name="connsiteY10103" fmla="*/ 3489706 h 6774426"/>
              <a:gd name="connsiteX10104" fmla="*/ 7088401 w 12093677"/>
              <a:gd name="connsiteY10104" fmla="*/ 3454887 h 6774426"/>
              <a:gd name="connsiteX10105" fmla="*/ 7173293 w 12093677"/>
              <a:gd name="connsiteY10105" fmla="*/ 3454887 h 6774426"/>
              <a:gd name="connsiteX10106" fmla="*/ 7138468 w 12093677"/>
              <a:gd name="connsiteY10106" fmla="*/ 3489706 h 6774426"/>
              <a:gd name="connsiteX10107" fmla="*/ 7173293 w 12093677"/>
              <a:gd name="connsiteY10107" fmla="*/ 3524525 h 6774426"/>
              <a:gd name="connsiteX10108" fmla="*/ 7208105 w 12093677"/>
              <a:gd name="connsiteY10108" fmla="*/ 3489706 h 6774426"/>
              <a:gd name="connsiteX10109" fmla="*/ 7173293 w 12093677"/>
              <a:gd name="connsiteY10109" fmla="*/ 3454887 h 6774426"/>
              <a:gd name="connsiteX10110" fmla="*/ 7258186 w 12093677"/>
              <a:gd name="connsiteY10110" fmla="*/ 3454887 h 6774426"/>
              <a:gd name="connsiteX10111" fmla="*/ 7223361 w 12093677"/>
              <a:gd name="connsiteY10111" fmla="*/ 3489706 h 6774426"/>
              <a:gd name="connsiteX10112" fmla="*/ 7258186 w 12093677"/>
              <a:gd name="connsiteY10112" fmla="*/ 3524525 h 6774426"/>
              <a:gd name="connsiteX10113" fmla="*/ 7292999 w 12093677"/>
              <a:gd name="connsiteY10113" fmla="*/ 3489706 h 6774426"/>
              <a:gd name="connsiteX10114" fmla="*/ 7258186 w 12093677"/>
              <a:gd name="connsiteY10114" fmla="*/ 3454887 h 6774426"/>
              <a:gd name="connsiteX10115" fmla="*/ 7343079 w 12093677"/>
              <a:gd name="connsiteY10115" fmla="*/ 3454887 h 6774426"/>
              <a:gd name="connsiteX10116" fmla="*/ 7308253 w 12093677"/>
              <a:gd name="connsiteY10116" fmla="*/ 3489706 h 6774426"/>
              <a:gd name="connsiteX10117" fmla="*/ 7343079 w 12093677"/>
              <a:gd name="connsiteY10117" fmla="*/ 3524525 h 6774426"/>
              <a:gd name="connsiteX10118" fmla="*/ 7377891 w 12093677"/>
              <a:gd name="connsiteY10118" fmla="*/ 3489706 h 6774426"/>
              <a:gd name="connsiteX10119" fmla="*/ 7343079 w 12093677"/>
              <a:gd name="connsiteY10119" fmla="*/ 3454887 h 6774426"/>
              <a:gd name="connsiteX10120" fmla="*/ 7512863 w 12093677"/>
              <a:gd name="connsiteY10120" fmla="*/ 3454887 h 6774426"/>
              <a:gd name="connsiteX10121" fmla="*/ 7478038 w 12093677"/>
              <a:gd name="connsiteY10121" fmla="*/ 3489706 h 6774426"/>
              <a:gd name="connsiteX10122" fmla="*/ 7512863 w 12093677"/>
              <a:gd name="connsiteY10122" fmla="*/ 3524525 h 6774426"/>
              <a:gd name="connsiteX10123" fmla="*/ 7547675 w 12093677"/>
              <a:gd name="connsiteY10123" fmla="*/ 3489706 h 6774426"/>
              <a:gd name="connsiteX10124" fmla="*/ 7512863 w 12093677"/>
              <a:gd name="connsiteY10124" fmla="*/ 3454887 h 6774426"/>
              <a:gd name="connsiteX10125" fmla="*/ 7937325 w 12093677"/>
              <a:gd name="connsiteY10125" fmla="*/ 3454887 h 6774426"/>
              <a:gd name="connsiteX10126" fmla="*/ 7902500 w 12093677"/>
              <a:gd name="connsiteY10126" fmla="*/ 3489706 h 6774426"/>
              <a:gd name="connsiteX10127" fmla="*/ 7937325 w 12093677"/>
              <a:gd name="connsiteY10127" fmla="*/ 3524525 h 6774426"/>
              <a:gd name="connsiteX10128" fmla="*/ 7972138 w 12093677"/>
              <a:gd name="connsiteY10128" fmla="*/ 3489706 h 6774426"/>
              <a:gd name="connsiteX10129" fmla="*/ 7937325 w 12093677"/>
              <a:gd name="connsiteY10129" fmla="*/ 3454887 h 6774426"/>
              <a:gd name="connsiteX10130" fmla="*/ 8022219 w 12093677"/>
              <a:gd name="connsiteY10130" fmla="*/ 3454887 h 6774426"/>
              <a:gd name="connsiteX10131" fmla="*/ 7987393 w 12093677"/>
              <a:gd name="connsiteY10131" fmla="*/ 3489706 h 6774426"/>
              <a:gd name="connsiteX10132" fmla="*/ 8022219 w 12093677"/>
              <a:gd name="connsiteY10132" fmla="*/ 3524525 h 6774426"/>
              <a:gd name="connsiteX10133" fmla="*/ 8057031 w 12093677"/>
              <a:gd name="connsiteY10133" fmla="*/ 3489706 h 6774426"/>
              <a:gd name="connsiteX10134" fmla="*/ 8022219 w 12093677"/>
              <a:gd name="connsiteY10134" fmla="*/ 3454887 h 6774426"/>
              <a:gd name="connsiteX10135" fmla="*/ 8107111 w 12093677"/>
              <a:gd name="connsiteY10135" fmla="*/ 3454887 h 6774426"/>
              <a:gd name="connsiteX10136" fmla="*/ 8072286 w 12093677"/>
              <a:gd name="connsiteY10136" fmla="*/ 3489706 h 6774426"/>
              <a:gd name="connsiteX10137" fmla="*/ 8107111 w 12093677"/>
              <a:gd name="connsiteY10137" fmla="*/ 3524525 h 6774426"/>
              <a:gd name="connsiteX10138" fmla="*/ 8141923 w 12093677"/>
              <a:gd name="connsiteY10138" fmla="*/ 3489706 h 6774426"/>
              <a:gd name="connsiteX10139" fmla="*/ 8107111 w 12093677"/>
              <a:gd name="connsiteY10139" fmla="*/ 3454887 h 6774426"/>
              <a:gd name="connsiteX10140" fmla="*/ 8192003 w 12093677"/>
              <a:gd name="connsiteY10140" fmla="*/ 3454887 h 6774426"/>
              <a:gd name="connsiteX10141" fmla="*/ 8157178 w 12093677"/>
              <a:gd name="connsiteY10141" fmla="*/ 3489706 h 6774426"/>
              <a:gd name="connsiteX10142" fmla="*/ 8192003 w 12093677"/>
              <a:gd name="connsiteY10142" fmla="*/ 3524525 h 6774426"/>
              <a:gd name="connsiteX10143" fmla="*/ 8226815 w 12093677"/>
              <a:gd name="connsiteY10143" fmla="*/ 3489706 h 6774426"/>
              <a:gd name="connsiteX10144" fmla="*/ 8192003 w 12093677"/>
              <a:gd name="connsiteY10144" fmla="*/ 3454887 h 6774426"/>
              <a:gd name="connsiteX10145" fmla="*/ 8276895 w 12093677"/>
              <a:gd name="connsiteY10145" fmla="*/ 3454887 h 6774426"/>
              <a:gd name="connsiteX10146" fmla="*/ 8242070 w 12093677"/>
              <a:gd name="connsiteY10146" fmla="*/ 3489706 h 6774426"/>
              <a:gd name="connsiteX10147" fmla="*/ 8276895 w 12093677"/>
              <a:gd name="connsiteY10147" fmla="*/ 3524525 h 6774426"/>
              <a:gd name="connsiteX10148" fmla="*/ 8311708 w 12093677"/>
              <a:gd name="connsiteY10148" fmla="*/ 3489706 h 6774426"/>
              <a:gd name="connsiteX10149" fmla="*/ 8276895 w 12093677"/>
              <a:gd name="connsiteY10149" fmla="*/ 3454887 h 6774426"/>
              <a:gd name="connsiteX10150" fmla="*/ 8361789 w 12093677"/>
              <a:gd name="connsiteY10150" fmla="*/ 3454887 h 6774426"/>
              <a:gd name="connsiteX10151" fmla="*/ 8326963 w 12093677"/>
              <a:gd name="connsiteY10151" fmla="*/ 3489706 h 6774426"/>
              <a:gd name="connsiteX10152" fmla="*/ 8361789 w 12093677"/>
              <a:gd name="connsiteY10152" fmla="*/ 3524525 h 6774426"/>
              <a:gd name="connsiteX10153" fmla="*/ 8396601 w 12093677"/>
              <a:gd name="connsiteY10153" fmla="*/ 3489706 h 6774426"/>
              <a:gd name="connsiteX10154" fmla="*/ 8361789 w 12093677"/>
              <a:gd name="connsiteY10154" fmla="*/ 3454887 h 6774426"/>
              <a:gd name="connsiteX10155" fmla="*/ 8446681 w 12093677"/>
              <a:gd name="connsiteY10155" fmla="*/ 3454887 h 6774426"/>
              <a:gd name="connsiteX10156" fmla="*/ 8411856 w 12093677"/>
              <a:gd name="connsiteY10156" fmla="*/ 3489706 h 6774426"/>
              <a:gd name="connsiteX10157" fmla="*/ 8446681 w 12093677"/>
              <a:gd name="connsiteY10157" fmla="*/ 3524525 h 6774426"/>
              <a:gd name="connsiteX10158" fmla="*/ 8481493 w 12093677"/>
              <a:gd name="connsiteY10158" fmla="*/ 3489706 h 6774426"/>
              <a:gd name="connsiteX10159" fmla="*/ 8446681 w 12093677"/>
              <a:gd name="connsiteY10159" fmla="*/ 3454887 h 6774426"/>
              <a:gd name="connsiteX10160" fmla="*/ 8531573 w 12093677"/>
              <a:gd name="connsiteY10160" fmla="*/ 3454887 h 6774426"/>
              <a:gd name="connsiteX10161" fmla="*/ 8496748 w 12093677"/>
              <a:gd name="connsiteY10161" fmla="*/ 3489706 h 6774426"/>
              <a:gd name="connsiteX10162" fmla="*/ 8531573 w 12093677"/>
              <a:gd name="connsiteY10162" fmla="*/ 3524525 h 6774426"/>
              <a:gd name="connsiteX10163" fmla="*/ 8566385 w 12093677"/>
              <a:gd name="connsiteY10163" fmla="*/ 3489706 h 6774426"/>
              <a:gd name="connsiteX10164" fmla="*/ 8531573 w 12093677"/>
              <a:gd name="connsiteY10164" fmla="*/ 3454887 h 6774426"/>
              <a:gd name="connsiteX10165" fmla="*/ 8616465 w 12093677"/>
              <a:gd name="connsiteY10165" fmla="*/ 3454887 h 6774426"/>
              <a:gd name="connsiteX10166" fmla="*/ 8581640 w 12093677"/>
              <a:gd name="connsiteY10166" fmla="*/ 3489706 h 6774426"/>
              <a:gd name="connsiteX10167" fmla="*/ 8616465 w 12093677"/>
              <a:gd name="connsiteY10167" fmla="*/ 3524525 h 6774426"/>
              <a:gd name="connsiteX10168" fmla="*/ 8651278 w 12093677"/>
              <a:gd name="connsiteY10168" fmla="*/ 3489706 h 6774426"/>
              <a:gd name="connsiteX10169" fmla="*/ 8616465 w 12093677"/>
              <a:gd name="connsiteY10169" fmla="*/ 3454887 h 6774426"/>
              <a:gd name="connsiteX10170" fmla="*/ 8701358 w 12093677"/>
              <a:gd name="connsiteY10170" fmla="*/ 3454887 h 6774426"/>
              <a:gd name="connsiteX10171" fmla="*/ 8666532 w 12093677"/>
              <a:gd name="connsiteY10171" fmla="*/ 3489706 h 6774426"/>
              <a:gd name="connsiteX10172" fmla="*/ 8701358 w 12093677"/>
              <a:gd name="connsiteY10172" fmla="*/ 3524525 h 6774426"/>
              <a:gd name="connsiteX10173" fmla="*/ 8736170 w 12093677"/>
              <a:gd name="connsiteY10173" fmla="*/ 3489706 h 6774426"/>
              <a:gd name="connsiteX10174" fmla="*/ 8701358 w 12093677"/>
              <a:gd name="connsiteY10174" fmla="*/ 3454887 h 6774426"/>
              <a:gd name="connsiteX10175" fmla="*/ 8786251 w 12093677"/>
              <a:gd name="connsiteY10175" fmla="*/ 3454887 h 6774426"/>
              <a:gd name="connsiteX10176" fmla="*/ 8751426 w 12093677"/>
              <a:gd name="connsiteY10176" fmla="*/ 3489706 h 6774426"/>
              <a:gd name="connsiteX10177" fmla="*/ 8786251 w 12093677"/>
              <a:gd name="connsiteY10177" fmla="*/ 3524525 h 6774426"/>
              <a:gd name="connsiteX10178" fmla="*/ 8821063 w 12093677"/>
              <a:gd name="connsiteY10178" fmla="*/ 3489706 h 6774426"/>
              <a:gd name="connsiteX10179" fmla="*/ 8786251 w 12093677"/>
              <a:gd name="connsiteY10179" fmla="*/ 3454887 h 6774426"/>
              <a:gd name="connsiteX10180" fmla="*/ 8871143 w 12093677"/>
              <a:gd name="connsiteY10180" fmla="*/ 3454887 h 6774426"/>
              <a:gd name="connsiteX10181" fmla="*/ 8836318 w 12093677"/>
              <a:gd name="connsiteY10181" fmla="*/ 3489706 h 6774426"/>
              <a:gd name="connsiteX10182" fmla="*/ 8871143 w 12093677"/>
              <a:gd name="connsiteY10182" fmla="*/ 3524525 h 6774426"/>
              <a:gd name="connsiteX10183" fmla="*/ 8905955 w 12093677"/>
              <a:gd name="connsiteY10183" fmla="*/ 3489706 h 6774426"/>
              <a:gd name="connsiteX10184" fmla="*/ 8871143 w 12093677"/>
              <a:gd name="connsiteY10184" fmla="*/ 3454887 h 6774426"/>
              <a:gd name="connsiteX10185" fmla="*/ 8956035 w 12093677"/>
              <a:gd name="connsiteY10185" fmla="*/ 3454887 h 6774426"/>
              <a:gd name="connsiteX10186" fmla="*/ 8921210 w 12093677"/>
              <a:gd name="connsiteY10186" fmla="*/ 3489706 h 6774426"/>
              <a:gd name="connsiteX10187" fmla="*/ 8956035 w 12093677"/>
              <a:gd name="connsiteY10187" fmla="*/ 3524525 h 6774426"/>
              <a:gd name="connsiteX10188" fmla="*/ 8990848 w 12093677"/>
              <a:gd name="connsiteY10188" fmla="*/ 3489706 h 6774426"/>
              <a:gd name="connsiteX10189" fmla="*/ 8956035 w 12093677"/>
              <a:gd name="connsiteY10189" fmla="*/ 3454887 h 6774426"/>
              <a:gd name="connsiteX10190" fmla="*/ 9040928 w 12093677"/>
              <a:gd name="connsiteY10190" fmla="*/ 3454887 h 6774426"/>
              <a:gd name="connsiteX10191" fmla="*/ 9006102 w 12093677"/>
              <a:gd name="connsiteY10191" fmla="*/ 3489706 h 6774426"/>
              <a:gd name="connsiteX10192" fmla="*/ 9040928 w 12093677"/>
              <a:gd name="connsiteY10192" fmla="*/ 3524525 h 6774426"/>
              <a:gd name="connsiteX10193" fmla="*/ 9075740 w 12093677"/>
              <a:gd name="connsiteY10193" fmla="*/ 3489706 h 6774426"/>
              <a:gd name="connsiteX10194" fmla="*/ 9040928 w 12093677"/>
              <a:gd name="connsiteY10194" fmla="*/ 3454887 h 6774426"/>
              <a:gd name="connsiteX10195" fmla="*/ 9125821 w 12093677"/>
              <a:gd name="connsiteY10195" fmla="*/ 3454887 h 6774426"/>
              <a:gd name="connsiteX10196" fmla="*/ 9090996 w 12093677"/>
              <a:gd name="connsiteY10196" fmla="*/ 3489706 h 6774426"/>
              <a:gd name="connsiteX10197" fmla="*/ 9125821 w 12093677"/>
              <a:gd name="connsiteY10197" fmla="*/ 3524525 h 6774426"/>
              <a:gd name="connsiteX10198" fmla="*/ 9160633 w 12093677"/>
              <a:gd name="connsiteY10198" fmla="*/ 3489706 h 6774426"/>
              <a:gd name="connsiteX10199" fmla="*/ 9125821 w 12093677"/>
              <a:gd name="connsiteY10199" fmla="*/ 3454887 h 6774426"/>
              <a:gd name="connsiteX10200" fmla="*/ 9210713 w 12093677"/>
              <a:gd name="connsiteY10200" fmla="*/ 3454887 h 6774426"/>
              <a:gd name="connsiteX10201" fmla="*/ 9175888 w 12093677"/>
              <a:gd name="connsiteY10201" fmla="*/ 3489706 h 6774426"/>
              <a:gd name="connsiteX10202" fmla="*/ 9210713 w 12093677"/>
              <a:gd name="connsiteY10202" fmla="*/ 3524525 h 6774426"/>
              <a:gd name="connsiteX10203" fmla="*/ 9245525 w 12093677"/>
              <a:gd name="connsiteY10203" fmla="*/ 3489706 h 6774426"/>
              <a:gd name="connsiteX10204" fmla="*/ 9210713 w 12093677"/>
              <a:gd name="connsiteY10204" fmla="*/ 3454887 h 6774426"/>
              <a:gd name="connsiteX10205" fmla="*/ 9295605 w 12093677"/>
              <a:gd name="connsiteY10205" fmla="*/ 3454887 h 6774426"/>
              <a:gd name="connsiteX10206" fmla="*/ 9260780 w 12093677"/>
              <a:gd name="connsiteY10206" fmla="*/ 3489706 h 6774426"/>
              <a:gd name="connsiteX10207" fmla="*/ 9295605 w 12093677"/>
              <a:gd name="connsiteY10207" fmla="*/ 3524525 h 6774426"/>
              <a:gd name="connsiteX10208" fmla="*/ 9330418 w 12093677"/>
              <a:gd name="connsiteY10208" fmla="*/ 3489706 h 6774426"/>
              <a:gd name="connsiteX10209" fmla="*/ 9295605 w 12093677"/>
              <a:gd name="connsiteY10209" fmla="*/ 3454887 h 6774426"/>
              <a:gd name="connsiteX10210" fmla="*/ 9380498 w 12093677"/>
              <a:gd name="connsiteY10210" fmla="*/ 3454887 h 6774426"/>
              <a:gd name="connsiteX10211" fmla="*/ 9345672 w 12093677"/>
              <a:gd name="connsiteY10211" fmla="*/ 3489706 h 6774426"/>
              <a:gd name="connsiteX10212" fmla="*/ 9380498 w 12093677"/>
              <a:gd name="connsiteY10212" fmla="*/ 3524525 h 6774426"/>
              <a:gd name="connsiteX10213" fmla="*/ 9415310 w 12093677"/>
              <a:gd name="connsiteY10213" fmla="*/ 3489706 h 6774426"/>
              <a:gd name="connsiteX10214" fmla="*/ 9380498 w 12093677"/>
              <a:gd name="connsiteY10214" fmla="*/ 3454887 h 6774426"/>
              <a:gd name="connsiteX10215" fmla="*/ 9550283 w 12093677"/>
              <a:gd name="connsiteY10215" fmla="*/ 3454887 h 6774426"/>
              <a:gd name="connsiteX10216" fmla="*/ 9515458 w 12093677"/>
              <a:gd name="connsiteY10216" fmla="*/ 3489706 h 6774426"/>
              <a:gd name="connsiteX10217" fmla="*/ 9550283 w 12093677"/>
              <a:gd name="connsiteY10217" fmla="*/ 3524525 h 6774426"/>
              <a:gd name="connsiteX10218" fmla="*/ 9585095 w 12093677"/>
              <a:gd name="connsiteY10218" fmla="*/ 3489706 h 6774426"/>
              <a:gd name="connsiteX10219" fmla="*/ 9550283 w 12093677"/>
              <a:gd name="connsiteY10219" fmla="*/ 3454887 h 6774426"/>
              <a:gd name="connsiteX10220" fmla="*/ 976112 w 12093677"/>
              <a:gd name="connsiteY10220" fmla="*/ 3539747 h 6774426"/>
              <a:gd name="connsiteX10221" fmla="*/ 941293 w 12093677"/>
              <a:gd name="connsiteY10221" fmla="*/ 3574566 h 6774426"/>
              <a:gd name="connsiteX10222" fmla="*/ 976112 w 12093677"/>
              <a:gd name="connsiteY10222" fmla="*/ 3609384 h 6774426"/>
              <a:gd name="connsiteX10223" fmla="*/ 1010931 w 12093677"/>
              <a:gd name="connsiteY10223" fmla="*/ 3574566 h 6774426"/>
              <a:gd name="connsiteX10224" fmla="*/ 976112 w 12093677"/>
              <a:gd name="connsiteY10224" fmla="*/ 3539747 h 6774426"/>
              <a:gd name="connsiteX10225" fmla="*/ 2589067 w 12093677"/>
              <a:gd name="connsiteY10225" fmla="*/ 3539747 h 6774426"/>
              <a:gd name="connsiteX10226" fmla="*/ 2554248 w 12093677"/>
              <a:gd name="connsiteY10226" fmla="*/ 3574566 h 6774426"/>
              <a:gd name="connsiteX10227" fmla="*/ 2589067 w 12093677"/>
              <a:gd name="connsiteY10227" fmla="*/ 3609384 h 6774426"/>
              <a:gd name="connsiteX10228" fmla="*/ 2623886 w 12093677"/>
              <a:gd name="connsiteY10228" fmla="*/ 3574566 h 6774426"/>
              <a:gd name="connsiteX10229" fmla="*/ 2589067 w 12093677"/>
              <a:gd name="connsiteY10229" fmla="*/ 3539747 h 6774426"/>
              <a:gd name="connsiteX10230" fmla="*/ 2673959 w 12093677"/>
              <a:gd name="connsiteY10230" fmla="*/ 3539747 h 6774426"/>
              <a:gd name="connsiteX10231" fmla="*/ 2639140 w 12093677"/>
              <a:gd name="connsiteY10231" fmla="*/ 3574566 h 6774426"/>
              <a:gd name="connsiteX10232" fmla="*/ 2673959 w 12093677"/>
              <a:gd name="connsiteY10232" fmla="*/ 3609384 h 6774426"/>
              <a:gd name="connsiteX10233" fmla="*/ 2708778 w 12093677"/>
              <a:gd name="connsiteY10233" fmla="*/ 3574566 h 6774426"/>
              <a:gd name="connsiteX10234" fmla="*/ 2673959 w 12093677"/>
              <a:gd name="connsiteY10234" fmla="*/ 3539747 h 6774426"/>
              <a:gd name="connsiteX10235" fmla="*/ 2758852 w 12093677"/>
              <a:gd name="connsiteY10235" fmla="*/ 3539747 h 6774426"/>
              <a:gd name="connsiteX10236" fmla="*/ 2724033 w 12093677"/>
              <a:gd name="connsiteY10236" fmla="*/ 3574566 h 6774426"/>
              <a:gd name="connsiteX10237" fmla="*/ 2758852 w 12093677"/>
              <a:gd name="connsiteY10237" fmla="*/ 3609384 h 6774426"/>
              <a:gd name="connsiteX10238" fmla="*/ 2793670 w 12093677"/>
              <a:gd name="connsiteY10238" fmla="*/ 3574566 h 6774426"/>
              <a:gd name="connsiteX10239" fmla="*/ 2758852 w 12093677"/>
              <a:gd name="connsiteY10239" fmla="*/ 3539747 h 6774426"/>
              <a:gd name="connsiteX10240" fmla="*/ 3098422 w 12093677"/>
              <a:gd name="connsiteY10240" fmla="*/ 3539747 h 6774426"/>
              <a:gd name="connsiteX10241" fmla="*/ 3063603 w 12093677"/>
              <a:gd name="connsiteY10241" fmla="*/ 3574566 h 6774426"/>
              <a:gd name="connsiteX10242" fmla="*/ 3098422 w 12093677"/>
              <a:gd name="connsiteY10242" fmla="*/ 3609384 h 6774426"/>
              <a:gd name="connsiteX10243" fmla="*/ 3133240 w 12093677"/>
              <a:gd name="connsiteY10243" fmla="*/ 3574566 h 6774426"/>
              <a:gd name="connsiteX10244" fmla="*/ 3098422 w 12093677"/>
              <a:gd name="connsiteY10244" fmla="*/ 3539747 h 6774426"/>
              <a:gd name="connsiteX10245" fmla="*/ 3268206 w 12093677"/>
              <a:gd name="connsiteY10245" fmla="*/ 3539747 h 6774426"/>
              <a:gd name="connsiteX10246" fmla="*/ 3233387 w 12093677"/>
              <a:gd name="connsiteY10246" fmla="*/ 3574566 h 6774426"/>
              <a:gd name="connsiteX10247" fmla="*/ 3268206 w 12093677"/>
              <a:gd name="connsiteY10247" fmla="*/ 3609384 h 6774426"/>
              <a:gd name="connsiteX10248" fmla="*/ 3303025 w 12093677"/>
              <a:gd name="connsiteY10248" fmla="*/ 3574566 h 6774426"/>
              <a:gd name="connsiteX10249" fmla="*/ 3268206 w 12093677"/>
              <a:gd name="connsiteY10249" fmla="*/ 3539747 h 6774426"/>
              <a:gd name="connsiteX10250" fmla="*/ 3353099 w 12093677"/>
              <a:gd name="connsiteY10250" fmla="*/ 3539747 h 6774426"/>
              <a:gd name="connsiteX10251" fmla="*/ 3318280 w 12093677"/>
              <a:gd name="connsiteY10251" fmla="*/ 3574566 h 6774426"/>
              <a:gd name="connsiteX10252" fmla="*/ 3353099 w 12093677"/>
              <a:gd name="connsiteY10252" fmla="*/ 3609384 h 6774426"/>
              <a:gd name="connsiteX10253" fmla="*/ 3387918 w 12093677"/>
              <a:gd name="connsiteY10253" fmla="*/ 3574566 h 6774426"/>
              <a:gd name="connsiteX10254" fmla="*/ 3353099 w 12093677"/>
              <a:gd name="connsiteY10254" fmla="*/ 3539747 h 6774426"/>
              <a:gd name="connsiteX10255" fmla="*/ 3437992 w 12093677"/>
              <a:gd name="connsiteY10255" fmla="*/ 3539747 h 6774426"/>
              <a:gd name="connsiteX10256" fmla="*/ 3403173 w 12093677"/>
              <a:gd name="connsiteY10256" fmla="*/ 3574566 h 6774426"/>
              <a:gd name="connsiteX10257" fmla="*/ 3437992 w 12093677"/>
              <a:gd name="connsiteY10257" fmla="*/ 3609384 h 6774426"/>
              <a:gd name="connsiteX10258" fmla="*/ 3472810 w 12093677"/>
              <a:gd name="connsiteY10258" fmla="*/ 3574566 h 6774426"/>
              <a:gd name="connsiteX10259" fmla="*/ 3437992 w 12093677"/>
              <a:gd name="connsiteY10259" fmla="*/ 3539747 h 6774426"/>
              <a:gd name="connsiteX10260" fmla="*/ 5305633 w 12093677"/>
              <a:gd name="connsiteY10260" fmla="*/ 3539747 h 6774426"/>
              <a:gd name="connsiteX10261" fmla="*/ 5270807 w 12093677"/>
              <a:gd name="connsiteY10261" fmla="*/ 3574566 h 6774426"/>
              <a:gd name="connsiteX10262" fmla="*/ 5305633 w 12093677"/>
              <a:gd name="connsiteY10262" fmla="*/ 3609384 h 6774426"/>
              <a:gd name="connsiteX10263" fmla="*/ 5340445 w 12093677"/>
              <a:gd name="connsiteY10263" fmla="*/ 3574566 h 6774426"/>
              <a:gd name="connsiteX10264" fmla="*/ 5305633 w 12093677"/>
              <a:gd name="connsiteY10264" fmla="*/ 3539747 h 6774426"/>
              <a:gd name="connsiteX10265" fmla="*/ 5390525 w 12093677"/>
              <a:gd name="connsiteY10265" fmla="*/ 3539747 h 6774426"/>
              <a:gd name="connsiteX10266" fmla="*/ 5355699 w 12093677"/>
              <a:gd name="connsiteY10266" fmla="*/ 3574566 h 6774426"/>
              <a:gd name="connsiteX10267" fmla="*/ 5390525 w 12093677"/>
              <a:gd name="connsiteY10267" fmla="*/ 3609384 h 6774426"/>
              <a:gd name="connsiteX10268" fmla="*/ 5425337 w 12093677"/>
              <a:gd name="connsiteY10268" fmla="*/ 3574566 h 6774426"/>
              <a:gd name="connsiteX10269" fmla="*/ 5390525 w 12093677"/>
              <a:gd name="connsiteY10269" fmla="*/ 3539747 h 6774426"/>
              <a:gd name="connsiteX10270" fmla="*/ 5475417 w 12093677"/>
              <a:gd name="connsiteY10270" fmla="*/ 3539747 h 6774426"/>
              <a:gd name="connsiteX10271" fmla="*/ 5440592 w 12093677"/>
              <a:gd name="connsiteY10271" fmla="*/ 3574566 h 6774426"/>
              <a:gd name="connsiteX10272" fmla="*/ 5475417 w 12093677"/>
              <a:gd name="connsiteY10272" fmla="*/ 3609384 h 6774426"/>
              <a:gd name="connsiteX10273" fmla="*/ 5510229 w 12093677"/>
              <a:gd name="connsiteY10273" fmla="*/ 3574566 h 6774426"/>
              <a:gd name="connsiteX10274" fmla="*/ 5475417 w 12093677"/>
              <a:gd name="connsiteY10274" fmla="*/ 3539747 h 6774426"/>
              <a:gd name="connsiteX10275" fmla="*/ 5560310 w 12093677"/>
              <a:gd name="connsiteY10275" fmla="*/ 3539747 h 6774426"/>
              <a:gd name="connsiteX10276" fmla="*/ 5525485 w 12093677"/>
              <a:gd name="connsiteY10276" fmla="*/ 3574566 h 6774426"/>
              <a:gd name="connsiteX10277" fmla="*/ 5560310 w 12093677"/>
              <a:gd name="connsiteY10277" fmla="*/ 3609384 h 6774426"/>
              <a:gd name="connsiteX10278" fmla="*/ 5595123 w 12093677"/>
              <a:gd name="connsiteY10278" fmla="*/ 3574566 h 6774426"/>
              <a:gd name="connsiteX10279" fmla="*/ 5560310 w 12093677"/>
              <a:gd name="connsiteY10279" fmla="*/ 3539747 h 6774426"/>
              <a:gd name="connsiteX10280" fmla="*/ 5645203 w 12093677"/>
              <a:gd name="connsiteY10280" fmla="*/ 3539747 h 6774426"/>
              <a:gd name="connsiteX10281" fmla="*/ 5610377 w 12093677"/>
              <a:gd name="connsiteY10281" fmla="*/ 3574566 h 6774426"/>
              <a:gd name="connsiteX10282" fmla="*/ 5645203 w 12093677"/>
              <a:gd name="connsiteY10282" fmla="*/ 3609384 h 6774426"/>
              <a:gd name="connsiteX10283" fmla="*/ 5680015 w 12093677"/>
              <a:gd name="connsiteY10283" fmla="*/ 3574566 h 6774426"/>
              <a:gd name="connsiteX10284" fmla="*/ 5645203 w 12093677"/>
              <a:gd name="connsiteY10284" fmla="*/ 3539747 h 6774426"/>
              <a:gd name="connsiteX10285" fmla="*/ 5730095 w 12093677"/>
              <a:gd name="connsiteY10285" fmla="*/ 3539747 h 6774426"/>
              <a:gd name="connsiteX10286" fmla="*/ 5695269 w 12093677"/>
              <a:gd name="connsiteY10286" fmla="*/ 3574566 h 6774426"/>
              <a:gd name="connsiteX10287" fmla="*/ 5730095 w 12093677"/>
              <a:gd name="connsiteY10287" fmla="*/ 3609384 h 6774426"/>
              <a:gd name="connsiteX10288" fmla="*/ 5764907 w 12093677"/>
              <a:gd name="connsiteY10288" fmla="*/ 3574566 h 6774426"/>
              <a:gd name="connsiteX10289" fmla="*/ 5730095 w 12093677"/>
              <a:gd name="connsiteY10289" fmla="*/ 3539747 h 6774426"/>
              <a:gd name="connsiteX10290" fmla="*/ 5814987 w 12093677"/>
              <a:gd name="connsiteY10290" fmla="*/ 3539747 h 6774426"/>
              <a:gd name="connsiteX10291" fmla="*/ 5780162 w 12093677"/>
              <a:gd name="connsiteY10291" fmla="*/ 3574566 h 6774426"/>
              <a:gd name="connsiteX10292" fmla="*/ 5814987 w 12093677"/>
              <a:gd name="connsiteY10292" fmla="*/ 3609384 h 6774426"/>
              <a:gd name="connsiteX10293" fmla="*/ 5849799 w 12093677"/>
              <a:gd name="connsiteY10293" fmla="*/ 3574566 h 6774426"/>
              <a:gd name="connsiteX10294" fmla="*/ 5814987 w 12093677"/>
              <a:gd name="connsiteY10294" fmla="*/ 3539747 h 6774426"/>
              <a:gd name="connsiteX10295" fmla="*/ 5899880 w 12093677"/>
              <a:gd name="connsiteY10295" fmla="*/ 3539747 h 6774426"/>
              <a:gd name="connsiteX10296" fmla="*/ 5865055 w 12093677"/>
              <a:gd name="connsiteY10296" fmla="*/ 3574566 h 6774426"/>
              <a:gd name="connsiteX10297" fmla="*/ 5899880 w 12093677"/>
              <a:gd name="connsiteY10297" fmla="*/ 3609384 h 6774426"/>
              <a:gd name="connsiteX10298" fmla="*/ 5934693 w 12093677"/>
              <a:gd name="connsiteY10298" fmla="*/ 3574566 h 6774426"/>
              <a:gd name="connsiteX10299" fmla="*/ 5899880 w 12093677"/>
              <a:gd name="connsiteY10299" fmla="*/ 3539747 h 6774426"/>
              <a:gd name="connsiteX10300" fmla="*/ 5984773 w 12093677"/>
              <a:gd name="connsiteY10300" fmla="*/ 3539747 h 6774426"/>
              <a:gd name="connsiteX10301" fmla="*/ 5949947 w 12093677"/>
              <a:gd name="connsiteY10301" fmla="*/ 3574566 h 6774426"/>
              <a:gd name="connsiteX10302" fmla="*/ 5984773 w 12093677"/>
              <a:gd name="connsiteY10302" fmla="*/ 3609384 h 6774426"/>
              <a:gd name="connsiteX10303" fmla="*/ 6019585 w 12093677"/>
              <a:gd name="connsiteY10303" fmla="*/ 3574566 h 6774426"/>
              <a:gd name="connsiteX10304" fmla="*/ 5984773 w 12093677"/>
              <a:gd name="connsiteY10304" fmla="*/ 3539747 h 6774426"/>
              <a:gd name="connsiteX10305" fmla="*/ 6069665 w 12093677"/>
              <a:gd name="connsiteY10305" fmla="*/ 3539747 h 6774426"/>
              <a:gd name="connsiteX10306" fmla="*/ 6034839 w 12093677"/>
              <a:gd name="connsiteY10306" fmla="*/ 3574566 h 6774426"/>
              <a:gd name="connsiteX10307" fmla="*/ 6069665 w 12093677"/>
              <a:gd name="connsiteY10307" fmla="*/ 3609384 h 6774426"/>
              <a:gd name="connsiteX10308" fmla="*/ 6104477 w 12093677"/>
              <a:gd name="connsiteY10308" fmla="*/ 3574566 h 6774426"/>
              <a:gd name="connsiteX10309" fmla="*/ 6069665 w 12093677"/>
              <a:gd name="connsiteY10309" fmla="*/ 3539747 h 6774426"/>
              <a:gd name="connsiteX10310" fmla="*/ 6154557 w 12093677"/>
              <a:gd name="connsiteY10310" fmla="*/ 3539747 h 6774426"/>
              <a:gd name="connsiteX10311" fmla="*/ 6119732 w 12093677"/>
              <a:gd name="connsiteY10311" fmla="*/ 3574566 h 6774426"/>
              <a:gd name="connsiteX10312" fmla="*/ 6154557 w 12093677"/>
              <a:gd name="connsiteY10312" fmla="*/ 3609384 h 6774426"/>
              <a:gd name="connsiteX10313" fmla="*/ 6189369 w 12093677"/>
              <a:gd name="connsiteY10313" fmla="*/ 3574566 h 6774426"/>
              <a:gd name="connsiteX10314" fmla="*/ 6154557 w 12093677"/>
              <a:gd name="connsiteY10314" fmla="*/ 3539747 h 6774426"/>
              <a:gd name="connsiteX10315" fmla="*/ 6239450 w 12093677"/>
              <a:gd name="connsiteY10315" fmla="*/ 3539747 h 6774426"/>
              <a:gd name="connsiteX10316" fmla="*/ 6204625 w 12093677"/>
              <a:gd name="connsiteY10316" fmla="*/ 3574566 h 6774426"/>
              <a:gd name="connsiteX10317" fmla="*/ 6239450 w 12093677"/>
              <a:gd name="connsiteY10317" fmla="*/ 3609384 h 6774426"/>
              <a:gd name="connsiteX10318" fmla="*/ 6274263 w 12093677"/>
              <a:gd name="connsiteY10318" fmla="*/ 3574566 h 6774426"/>
              <a:gd name="connsiteX10319" fmla="*/ 6239450 w 12093677"/>
              <a:gd name="connsiteY10319" fmla="*/ 3539747 h 6774426"/>
              <a:gd name="connsiteX10320" fmla="*/ 6324343 w 12093677"/>
              <a:gd name="connsiteY10320" fmla="*/ 3539747 h 6774426"/>
              <a:gd name="connsiteX10321" fmla="*/ 6289517 w 12093677"/>
              <a:gd name="connsiteY10321" fmla="*/ 3574566 h 6774426"/>
              <a:gd name="connsiteX10322" fmla="*/ 6324343 w 12093677"/>
              <a:gd name="connsiteY10322" fmla="*/ 3609384 h 6774426"/>
              <a:gd name="connsiteX10323" fmla="*/ 6359155 w 12093677"/>
              <a:gd name="connsiteY10323" fmla="*/ 3574566 h 6774426"/>
              <a:gd name="connsiteX10324" fmla="*/ 6324343 w 12093677"/>
              <a:gd name="connsiteY10324" fmla="*/ 3539747 h 6774426"/>
              <a:gd name="connsiteX10325" fmla="*/ 6409235 w 12093677"/>
              <a:gd name="connsiteY10325" fmla="*/ 3539747 h 6774426"/>
              <a:gd name="connsiteX10326" fmla="*/ 6374409 w 12093677"/>
              <a:gd name="connsiteY10326" fmla="*/ 3574566 h 6774426"/>
              <a:gd name="connsiteX10327" fmla="*/ 6409235 w 12093677"/>
              <a:gd name="connsiteY10327" fmla="*/ 3609384 h 6774426"/>
              <a:gd name="connsiteX10328" fmla="*/ 6444047 w 12093677"/>
              <a:gd name="connsiteY10328" fmla="*/ 3574566 h 6774426"/>
              <a:gd name="connsiteX10329" fmla="*/ 6409235 w 12093677"/>
              <a:gd name="connsiteY10329" fmla="*/ 3539747 h 6774426"/>
              <a:gd name="connsiteX10330" fmla="*/ 6494127 w 12093677"/>
              <a:gd name="connsiteY10330" fmla="*/ 3539747 h 6774426"/>
              <a:gd name="connsiteX10331" fmla="*/ 6459302 w 12093677"/>
              <a:gd name="connsiteY10331" fmla="*/ 3574566 h 6774426"/>
              <a:gd name="connsiteX10332" fmla="*/ 6494127 w 12093677"/>
              <a:gd name="connsiteY10332" fmla="*/ 3609384 h 6774426"/>
              <a:gd name="connsiteX10333" fmla="*/ 6528939 w 12093677"/>
              <a:gd name="connsiteY10333" fmla="*/ 3574566 h 6774426"/>
              <a:gd name="connsiteX10334" fmla="*/ 6494127 w 12093677"/>
              <a:gd name="connsiteY10334" fmla="*/ 3539747 h 6774426"/>
              <a:gd name="connsiteX10335" fmla="*/ 6579020 w 12093677"/>
              <a:gd name="connsiteY10335" fmla="*/ 3539747 h 6774426"/>
              <a:gd name="connsiteX10336" fmla="*/ 6544195 w 12093677"/>
              <a:gd name="connsiteY10336" fmla="*/ 3574566 h 6774426"/>
              <a:gd name="connsiteX10337" fmla="*/ 6579020 w 12093677"/>
              <a:gd name="connsiteY10337" fmla="*/ 3609384 h 6774426"/>
              <a:gd name="connsiteX10338" fmla="*/ 6613833 w 12093677"/>
              <a:gd name="connsiteY10338" fmla="*/ 3574566 h 6774426"/>
              <a:gd name="connsiteX10339" fmla="*/ 6579020 w 12093677"/>
              <a:gd name="connsiteY10339" fmla="*/ 3539747 h 6774426"/>
              <a:gd name="connsiteX10340" fmla="*/ 6663913 w 12093677"/>
              <a:gd name="connsiteY10340" fmla="*/ 3539747 h 6774426"/>
              <a:gd name="connsiteX10341" fmla="*/ 6629087 w 12093677"/>
              <a:gd name="connsiteY10341" fmla="*/ 3574566 h 6774426"/>
              <a:gd name="connsiteX10342" fmla="*/ 6663913 w 12093677"/>
              <a:gd name="connsiteY10342" fmla="*/ 3609384 h 6774426"/>
              <a:gd name="connsiteX10343" fmla="*/ 6698725 w 12093677"/>
              <a:gd name="connsiteY10343" fmla="*/ 3574566 h 6774426"/>
              <a:gd name="connsiteX10344" fmla="*/ 6663913 w 12093677"/>
              <a:gd name="connsiteY10344" fmla="*/ 3539747 h 6774426"/>
              <a:gd name="connsiteX10345" fmla="*/ 6748805 w 12093677"/>
              <a:gd name="connsiteY10345" fmla="*/ 3539747 h 6774426"/>
              <a:gd name="connsiteX10346" fmla="*/ 6713979 w 12093677"/>
              <a:gd name="connsiteY10346" fmla="*/ 3574566 h 6774426"/>
              <a:gd name="connsiteX10347" fmla="*/ 6748805 w 12093677"/>
              <a:gd name="connsiteY10347" fmla="*/ 3609384 h 6774426"/>
              <a:gd name="connsiteX10348" fmla="*/ 6783617 w 12093677"/>
              <a:gd name="connsiteY10348" fmla="*/ 3574566 h 6774426"/>
              <a:gd name="connsiteX10349" fmla="*/ 6748805 w 12093677"/>
              <a:gd name="connsiteY10349" fmla="*/ 3539747 h 6774426"/>
              <a:gd name="connsiteX10350" fmla="*/ 6833697 w 12093677"/>
              <a:gd name="connsiteY10350" fmla="*/ 3539747 h 6774426"/>
              <a:gd name="connsiteX10351" fmla="*/ 6798872 w 12093677"/>
              <a:gd name="connsiteY10351" fmla="*/ 3574566 h 6774426"/>
              <a:gd name="connsiteX10352" fmla="*/ 6833697 w 12093677"/>
              <a:gd name="connsiteY10352" fmla="*/ 3609384 h 6774426"/>
              <a:gd name="connsiteX10353" fmla="*/ 6868509 w 12093677"/>
              <a:gd name="connsiteY10353" fmla="*/ 3574566 h 6774426"/>
              <a:gd name="connsiteX10354" fmla="*/ 6833697 w 12093677"/>
              <a:gd name="connsiteY10354" fmla="*/ 3539747 h 6774426"/>
              <a:gd name="connsiteX10355" fmla="*/ 6918589 w 12093677"/>
              <a:gd name="connsiteY10355" fmla="*/ 3539747 h 6774426"/>
              <a:gd name="connsiteX10356" fmla="*/ 6883764 w 12093677"/>
              <a:gd name="connsiteY10356" fmla="*/ 3574566 h 6774426"/>
              <a:gd name="connsiteX10357" fmla="*/ 6918589 w 12093677"/>
              <a:gd name="connsiteY10357" fmla="*/ 3609384 h 6774426"/>
              <a:gd name="connsiteX10358" fmla="*/ 6953402 w 12093677"/>
              <a:gd name="connsiteY10358" fmla="*/ 3574566 h 6774426"/>
              <a:gd name="connsiteX10359" fmla="*/ 6918589 w 12093677"/>
              <a:gd name="connsiteY10359" fmla="*/ 3539747 h 6774426"/>
              <a:gd name="connsiteX10360" fmla="*/ 7088401 w 12093677"/>
              <a:gd name="connsiteY10360" fmla="*/ 3539747 h 6774426"/>
              <a:gd name="connsiteX10361" fmla="*/ 7053576 w 12093677"/>
              <a:gd name="connsiteY10361" fmla="*/ 3574566 h 6774426"/>
              <a:gd name="connsiteX10362" fmla="*/ 7088401 w 12093677"/>
              <a:gd name="connsiteY10362" fmla="*/ 3609384 h 6774426"/>
              <a:gd name="connsiteX10363" fmla="*/ 7123213 w 12093677"/>
              <a:gd name="connsiteY10363" fmla="*/ 3574566 h 6774426"/>
              <a:gd name="connsiteX10364" fmla="*/ 7088401 w 12093677"/>
              <a:gd name="connsiteY10364" fmla="*/ 3539747 h 6774426"/>
              <a:gd name="connsiteX10365" fmla="*/ 7173293 w 12093677"/>
              <a:gd name="connsiteY10365" fmla="*/ 3539747 h 6774426"/>
              <a:gd name="connsiteX10366" fmla="*/ 7138468 w 12093677"/>
              <a:gd name="connsiteY10366" fmla="*/ 3574566 h 6774426"/>
              <a:gd name="connsiteX10367" fmla="*/ 7173293 w 12093677"/>
              <a:gd name="connsiteY10367" fmla="*/ 3609384 h 6774426"/>
              <a:gd name="connsiteX10368" fmla="*/ 7208105 w 12093677"/>
              <a:gd name="connsiteY10368" fmla="*/ 3574566 h 6774426"/>
              <a:gd name="connsiteX10369" fmla="*/ 7173293 w 12093677"/>
              <a:gd name="connsiteY10369" fmla="*/ 3539747 h 6774426"/>
              <a:gd name="connsiteX10370" fmla="*/ 7258186 w 12093677"/>
              <a:gd name="connsiteY10370" fmla="*/ 3539747 h 6774426"/>
              <a:gd name="connsiteX10371" fmla="*/ 7223361 w 12093677"/>
              <a:gd name="connsiteY10371" fmla="*/ 3574566 h 6774426"/>
              <a:gd name="connsiteX10372" fmla="*/ 7258186 w 12093677"/>
              <a:gd name="connsiteY10372" fmla="*/ 3609384 h 6774426"/>
              <a:gd name="connsiteX10373" fmla="*/ 7292999 w 12093677"/>
              <a:gd name="connsiteY10373" fmla="*/ 3574566 h 6774426"/>
              <a:gd name="connsiteX10374" fmla="*/ 7258186 w 12093677"/>
              <a:gd name="connsiteY10374" fmla="*/ 3539747 h 6774426"/>
              <a:gd name="connsiteX10375" fmla="*/ 7343079 w 12093677"/>
              <a:gd name="connsiteY10375" fmla="*/ 3539747 h 6774426"/>
              <a:gd name="connsiteX10376" fmla="*/ 7308253 w 12093677"/>
              <a:gd name="connsiteY10376" fmla="*/ 3574566 h 6774426"/>
              <a:gd name="connsiteX10377" fmla="*/ 7343079 w 12093677"/>
              <a:gd name="connsiteY10377" fmla="*/ 3609384 h 6774426"/>
              <a:gd name="connsiteX10378" fmla="*/ 7377891 w 12093677"/>
              <a:gd name="connsiteY10378" fmla="*/ 3574566 h 6774426"/>
              <a:gd name="connsiteX10379" fmla="*/ 7343079 w 12093677"/>
              <a:gd name="connsiteY10379" fmla="*/ 3539747 h 6774426"/>
              <a:gd name="connsiteX10380" fmla="*/ 7427971 w 12093677"/>
              <a:gd name="connsiteY10380" fmla="*/ 3539747 h 6774426"/>
              <a:gd name="connsiteX10381" fmla="*/ 7393146 w 12093677"/>
              <a:gd name="connsiteY10381" fmla="*/ 3574566 h 6774426"/>
              <a:gd name="connsiteX10382" fmla="*/ 7427971 w 12093677"/>
              <a:gd name="connsiteY10382" fmla="*/ 3609384 h 6774426"/>
              <a:gd name="connsiteX10383" fmla="*/ 7462783 w 12093677"/>
              <a:gd name="connsiteY10383" fmla="*/ 3574566 h 6774426"/>
              <a:gd name="connsiteX10384" fmla="*/ 7427971 w 12093677"/>
              <a:gd name="connsiteY10384" fmla="*/ 3539747 h 6774426"/>
              <a:gd name="connsiteX10385" fmla="*/ 7512863 w 12093677"/>
              <a:gd name="connsiteY10385" fmla="*/ 3539747 h 6774426"/>
              <a:gd name="connsiteX10386" fmla="*/ 7478038 w 12093677"/>
              <a:gd name="connsiteY10386" fmla="*/ 3574566 h 6774426"/>
              <a:gd name="connsiteX10387" fmla="*/ 7512863 w 12093677"/>
              <a:gd name="connsiteY10387" fmla="*/ 3609384 h 6774426"/>
              <a:gd name="connsiteX10388" fmla="*/ 7547675 w 12093677"/>
              <a:gd name="connsiteY10388" fmla="*/ 3574566 h 6774426"/>
              <a:gd name="connsiteX10389" fmla="*/ 7512863 w 12093677"/>
              <a:gd name="connsiteY10389" fmla="*/ 3539747 h 6774426"/>
              <a:gd name="connsiteX10390" fmla="*/ 7597755 w 12093677"/>
              <a:gd name="connsiteY10390" fmla="*/ 3539747 h 6774426"/>
              <a:gd name="connsiteX10391" fmla="*/ 7562930 w 12093677"/>
              <a:gd name="connsiteY10391" fmla="*/ 3574566 h 6774426"/>
              <a:gd name="connsiteX10392" fmla="*/ 7597755 w 12093677"/>
              <a:gd name="connsiteY10392" fmla="*/ 3609384 h 6774426"/>
              <a:gd name="connsiteX10393" fmla="*/ 7632568 w 12093677"/>
              <a:gd name="connsiteY10393" fmla="*/ 3574566 h 6774426"/>
              <a:gd name="connsiteX10394" fmla="*/ 7597755 w 12093677"/>
              <a:gd name="connsiteY10394" fmla="*/ 3539747 h 6774426"/>
              <a:gd name="connsiteX10395" fmla="*/ 8022219 w 12093677"/>
              <a:gd name="connsiteY10395" fmla="*/ 3539747 h 6774426"/>
              <a:gd name="connsiteX10396" fmla="*/ 7987393 w 12093677"/>
              <a:gd name="connsiteY10396" fmla="*/ 3574566 h 6774426"/>
              <a:gd name="connsiteX10397" fmla="*/ 8022219 w 12093677"/>
              <a:gd name="connsiteY10397" fmla="*/ 3609384 h 6774426"/>
              <a:gd name="connsiteX10398" fmla="*/ 8057031 w 12093677"/>
              <a:gd name="connsiteY10398" fmla="*/ 3574566 h 6774426"/>
              <a:gd name="connsiteX10399" fmla="*/ 8022219 w 12093677"/>
              <a:gd name="connsiteY10399" fmla="*/ 3539747 h 6774426"/>
              <a:gd name="connsiteX10400" fmla="*/ 8107111 w 12093677"/>
              <a:gd name="connsiteY10400" fmla="*/ 3539747 h 6774426"/>
              <a:gd name="connsiteX10401" fmla="*/ 8072286 w 12093677"/>
              <a:gd name="connsiteY10401" fmla="*/ 3574566 h 6774426"/>
              <a:gd name="connsiteX10402" fmla="*/ 8107111 w 12093677"/>
              <a:gd name="connsiteY10402" fmla="*/ 3609384 h 6774426"/>
              <a:gd name="connsiteX10403" fmla="*/ 8141923 w 12093677"/>
              <a:gd name="connsiteY10403" fmla="*/ 3574566 h 6774426"/>
              <a:gd name="connsiteX10404" fmla="*/ 8107111 w 12093677"/>
              <a:gd name="connsiteY10404" fmla="*/ 3539747 h 6774426"/>
              <a:gd name="connsiteX10405" fmla="*/ 8192003 w 12093677"/>
              <a:gd name="connsiteY10405" fmla="*/ 3539747 h 6774426"/>
              <a:gd name="connsiteX10406" fmla="*/ 8157178 w 12093677"/>
              <a:gd name="connsiteY10406" fmla="*/ 3574566 h 6774426"/>
              <a:gd name="connsiteX10407" fmla="*/ 8192003 w 12093677"/>
              <a:gd name="connsiteY10407" fmla="*/ 3609384 h 6774426"/>
              <a:gd name="connsiteX10408" fmla="*/ 8226815 w 12093677"/>
              <a:gd name="connsiteY10408" fmla="*/ 3574566 h 6774426"/>
              <a:gd name="connsiteX10409" fmla="*/ 8192003 w 12093677"/>
              <a:gd name="connsiteY10409" fmla="*/ 3539747 h 6774426"/>
              <a:gd name="connsiteX10410" fmla="*/ 8276895 w 12093677"/>
              <a:gd name="connsiteY10410" fmla="*/ 3539747 h 6774426"/>
              <a:gd name="connsiteX10411" fmla="*/ 8242070 w 12093677"/>
              <a:gd name="connsiteY10411" fmla="*/ 3574566 h 6774426"/>
              <a:gd name="connsiteX10412" fmla="*/ 8276895 w 12093677"/>
              <a:gd name="connsiteY10412" fmla="*/ 3609384 h 6774426"/>
              <a:gd name="connsiteX10413" fmla="*/ 8311708 w 12093677"/>
              <a:gd name="connsiteY10413" fmla="*/ 3574566 h 6774426"/>
              <a:gd name="connsiteX10414" fmla="*/ 8276895 w 12093677"/>
              <a:gd name="connsiteY10414" fmla="*/ 3539747 h 6774426"/>
              <a:gd name="connsiteX10415" fmla="*/ 8361789 w 12093677"/>
              <a:gd name="connsiteY10415" fmla="*/ 3539747 h 6774426"/>
              <a:gd name="connsiteX10416" fmla="*/ 8326963 w 12093677"/>
              <a:gd name="connsiteY10416" fmla="*/ 3574566 h 6774426"/>
              <a:gd name="connsiteX10417" fmla="*/ 8361789 w 12093677"/>
              <a:gd name="connsiteY10417" fmla="*/ 3609384 h 6774426"/>
              <a:gd name="connsiteX10418" fmla="*/ 8396601 w 12093677"/>
              <a:gd name="connsiteY10418" fmla="*/ 3574566 h 6774426"/>
              <a:gd name="connsiteX10419" fmla="*/ 8361789 w 12093677"/>
              <a:gd name="connsiteY10419" fmla="*/ 3539747 h 6774426"/>
              <a:gd name="connsiteX10420" fmla="*/ 8446681 w 12093677"/>
              <a:gd name="connsiteY10420" fmla="*/ 3539747 h 6774426"/>
              <a:gd name="connsiteX10421" fmla="*/ 8411856 w 12093677"/>
              <a:gd name="connsiteY10421" fmla="*/ 3574566 h 6774426"/>
              <a:gd name="connsiteX10422" fmla="*/ 8446681 w 12093677"/>
              <a:gd name="connsiteY10422" fmla="*/ 3609384 h 6774426"/>
              <a:gd name="connsiteX10423" fmla="*/ 8481493 w 12093677"/>
              <a:gd name="connsiteY10423" fmla="*/ 3574566 h 6774426"/>
              <a:gd name="connsiteX10424" fmla="*/ 8446681 w 12093677"/>
              <a:gd name="connsiteY10424" fmla="*/ 3539747 h 6774426"/>
              <a:gd name="connsiteX10425" fmla="*/ 8786251 w 12093677"/>
              <a:gd name="connsiteY10425" fmla="*/ 3539747 h 6774426"/>
              <a:gd name="connsiteX10426" fmla="*/ 8751426 w 12093677"/>
              <a:gd name="connsiteY10426" fmla="*/ 3574566 h 6774426"/>
              <a:gd name="connsiteX10427" fmla="*/ 8786251 w 12093677"/>
              <a:gd name="connsiteY10427" fmla="*/ 3609384 h 6774426"/>
              <a:gd name="connsiteX10428" fmla="*/ 8821063 w 12093677"/>
              <a:gd name="connsiteY10428" fmla="*/ 3574566 h 6774426"/>
              <a:gd name="connsiteX10429" fmla="*/ 8786251 w 12093677"/>
              <a:gd name="connsiteY10429" fmla="*/ 3539747 h 6774426"/>
              <a:gd name="connsiteX10430" fmla="*/ 8871143 w 12093677"/>
              <a:gd name="connsiteY10430" fmla="*/ 3539747 h 6774426"/>
              <a:gd name="connsiteX10431" fmla="*/ 8836318 w 12093677"/>
              <a:gd name="connsiteY10431" fmla="*/ 3574566 h 6774426"/>
              <a:gd name="connsiteX10432" fmla="*/ 8871143 w 12093677"/>
              <a:gd name="connsiteY10432" fmla="*/ 3609384 h 6774426"/>
              <a:gd name="connsiteX10433" fmla="*/ 8905955 w 12093677"/>
              <a:gd name="connsiteY10433" fmla="*/ 3574566 h 6774426"/>
              <a:gd name="connsiteX10434" fmla="*/ 8871143 w 12093677"/>
              <a:gd name="connsiteY10434" fmla="*/ 3539747 h 6774426"/>
              <a:gd name="connsiteX10435" fmla="*/ 8956035 w 12093677"/>
              <a:gd name="connsiteY10435" fmla="*/ 3539747 h 6774426"/>
              <a:gd name="connsiteX10436" fmla="*/ 8921210 w 12093677"/>
              <a:gd name="connsiteY10436" fmla="*/ 3574566 h 6774426"/>
              <a:gd name="connsiteX10437" fmla="*/ 8956035 w 12093677"/>
              <a:gd name="connsiteY10437" fmla="*/ 3609384 h 6774426"/>
              <a:gd name="connsiteX10438" fmla="*/ 8990848 w 12093677"/>
              <a:gd name="connsiteY10438" fmla="*/ 3574566 h 6774426"/>
              <a:gd name="connsiteX10439" fmla="*/ 8956035 w 12093677"/>
              <a:gd name="connsiteY10439" fmla="*/ 3539747 h 6774426"/>
              <a:gd name="connsiteX10440" fmla="*/ 9040928 w 12093677"/>
              <a:gd name="connsiteY10440" fmla="*/ 3539747 h 6774426"/>
              <a:gd name="connsiteX10441" fmla="*/ 9006102 w 12093677"/>
              <a:gd name="connsiteY10441" fmla="*/ 3574566 h 6774426"/>
              <a:gd name="connsiteX10442" fmla="*/ 9040928 w 12093677"/>
              <a:gd name="connsiteY10442" fmla="*/ 3609384 h 6774426"/>
              <a:gd name="connsiteX10443" fmla="*/ 9075740 w 12093677"/>
              <a:gd name="connsiteY10443" fmla="*/ 3574566 h 6774426"/>
              <a:gd name="connsiteX10444" fmla="*/ 9040928 w 12093677"/>
              <a:gd name="connsiteY10444" fmla="*/ 3539747 h 6774426"/>
              <a:gd name="connsiteX10445" fmla="*/ 2589067 w 12093677"/>
              <a:gd name="connsiteY10445" fmla="*/ 3624607 h 6774426"/>
              <a:gd name="connsiteX10446" fmla="*/ 2554248 w 12093677"/>
              <a:gd name="connsiteY10446" fmla="*/ 3659425 h 6774426"/>
              <a:gd name="connsiteX10447" fmla="*/ 2589067 w 12093677"/>
              <a:gd name="connsiteY10447" fmla="*/ 3694244 h 6774426"/>
              <a:gd name="connsiteX10448" fmla="*/ 2623886 w 12093677"/>
              <a:gd name="connsiteY10448" fmla="*/ 3659425 h 6774426"/>
              <a:gd name="connsiteX10449" fmla="*/ 2589067 w 12093677"/>
              <a:gd name="connsiteY10449" fmla="*/ 3624607 h 6774426"/>
              <a:gd name="connsiteX10450" fmla="*/ 2673959 w 12093677"/>
              <a:gd name="connsiteY10450" fmla="*/ 3624607 h 6774426"/>
              <a:gd name="connsiteX10451" fmla="*/ 2639140 w 12093677"/>
              <a:gd name="connsiteY10451" fmla="*/ 3659425 h 6774426"/>
              <a:gd name="connsiteX10452" fmla="*/ 2673959 w 12093677"/>
              <a:gd name="connsiteY10452" fmla="*/ 3694244 h 6774426"/>
              <a:gd name="connsiteX10453" fmla="*/ 2708778 w 12093677"/>
              <a:gd name="connsiteY10453" fmla="*/ 3659425 h 6774426"/>
              <a:gd name="connsiteX10454" fmla="*/ 2673959 w 12093677"/>
              <a:gd name="connsiteY10454" fmla="*/ 3624607 h 6774426"/>
              <a:gd name="connsiteX10455" fmla="*/ 2758852 w 12093677"/>
              <a:gd name="connsiteY10455" fmla="*/ 3624607 h 6774426"/>
              <a:gd name="connsiteX10456" fmla="*/ 2724033 w 12093677"/>
              <a:gd name="connsiteY10456" fmla="*/ 3659425 h 6774426"/>
              <a:gd name="connsiteX10457" fmla="*/ 2758852 w 12093677"/>
              <a:gd name="connsiteY10457" fmla="*/ 3694244 h 6774426"/>
              <a:gd name="connsiteX10458" fmla="*/ 2793670 w 12093677"/>
              <a:gd name="connsiteY10458" fmla="*/ 3659425 h 6774426"/>
              <a:gd name="connsiteX10459" fmla="*/ 2758852 w 12093677"/>
              <a:gd name="connsiteY10459" fmla="*/ 3624607 h 6774426"/>
              <a:gd name="connsiteX10460" fmla="*/ 3013529 w 12093677"/>
              <a:gd name="connsiteY10460" fmla="*/ 3624607 h 6774426"/>
              <a:gd name="connsiteX10461" fmla="*/ 2978710 w 12093677"/>
              <a:gd name="connsiteY10461" fmla="*/ 3659425 h 6774426"/>
              <a:gd name="connsiteX10462" fmla="*/ 3013529 w 12093677"/>
              <a:gd name="connsiteY10462" fmla="*/ 3694244 h 6774426"/>
              <a:gd name="connsiteX10463" fmla="*/ 3048348 w 12093677"/>
              <a:gd name="connsiteY10463" fmla="*/ 3659425 h 6774426"/>
              <a:gd name="connsiteX10464" fmla="*/ 3013529 w 12093677"/>
              <a:gd name="connsiteY10464" fmla="*/ 3624607 h 6774426"/>
              <a:gd name="connsiteX10465" fmla="*/ 3607776 w 12093677"/>
              <a:gd name="connsiteY10465" fmla="*/ 3624607 h 6774426"/>
              <a:gd name="connsiteX10466" fmla="*/ 3572957 w 12093677"/>
              <a:gd name="connsiteY10466" fmla="*/ 3659425 h 6774426"/>
              <a:gd name="connsiteX10467" fmla="*/ 3607776 w 12093677"/>
              <a:gd name="connsiteY10467" fmla="*/ 3694244 h 6774426"/>
              <a:gd name="connsiteX10468" fmla="*/ 3642595 w 12093677"/>
              <a:gd name="connsiteY10468" fmla="*/ 3659425 h 6774426"/>
              <a:gd name="connsiteX10469" fmla="*/ 3607776 w 12093677"/>
              <a:gd name="connsiteY10469" fmla="*/ 3624607 h 6774426"/>
              <a:gd name="connsiteX10470" fmla="*/ 3777562 w 12093677"/>
              <a:gd name="connsiteY10470" fmla="*/ 3624607 h 6774426"/>
              <a:gd name="connsiteX10471" fmla="*/ 3742743 w 12093677"/>
              <a:gd name="connsiteY10471" fmla="*/ 3659425 h 6774426"/>
              <a:gd name="connsiteX10472" fmla="*/ 3777562 w 12093677"/>
              <a:gd name="connsiteY10472" fmla="*/ 3694244 h 6774426"/>
              <a:gd name="connsiteX10473" fmla="*/ 3812380 w 12093677"/>
              <a:gd name="connsiteY10473" fmla="*/ 3659425 h 6774426"/>
              <a:gd name="connsiteX10474" fmla="*/ 3777562 w 12093677"/>
              <a:gd name="connsiteY10474" fmla="*/ 3624607 h 6774426"/>
              <a:gd name="connsiteX10475" fmla="*/ 5305633 w 12093677"/>
              <a:gd name="connsiteY10475" fmla="*/ 3624607 h 6774426"/>
              <a:gd name="connsiteX10476" fmla="*/ 5270807 w 12093677"/>
              <a:gd name="connsiteY10476" fmla="*/ 3659425 h 6774426"/>
              <a:gd name="connsiteX10477" fmla="*/ 5305633 w 12093677"/>
              <a:gd name="connsiteY10477" fmla="*/ 3694244 h 6774426"/>
              <a:gd name="connsiteX10478" fmla="*/ 5340445 w 12093677"/>
              <a:gd name="connsiteY10478" fmla="*/ 3659425 h 6774426"/>
              <a:gd name="connsiteX10479" fmla="*/ 5305633 w 12093677"/>
              <a:gd name="connsiteY10479" fmla="*/ 3624607 h 6774426"/>
              <a:gd name="connsiteX10480" fmla="*/ 5390525 w 12093677"/>
              <a:gd name="connsiteY10480" fmla="*/ 3624607 h 6774426"/>
              <a:gd name="connsiteX10481" fmla="*/ 5355699 w 12093677"/>
              <a:gd name="connsiteY10481" fmla="*/ 3659425 h 6774426"/>
              <a:gd name="connsiteX10482" fmla="*/ 5390525 w 12093677"/>
              <a:gd name="connsiteY10482" fmla="*/ 3694244 h 6774426"/>
              <a:gd name="connsiteX10483" fmla="*/ 5425337 w 12093677"/>
              <a:gd name="connsiteY10483" fmla="*/ 3659425 h 6774426"/>
              <a:gd name="connsiteX10484" fmla="*/ 5390525 w 12093677"/>
              <a:gd name="connsiteY10484" fmla="*/ 3624607 h 6774426"/>
              <a:gd name="connsiteX10485" fmla="*/ 5475417 w 12093677"/>
              <a:gd name="connsiteY10485" fmla="*/ 3624607 h 6774426"/>
              <a:gd name="connsiteX10486" fmla="*/ 5440592 w 12093677"/>
              <a:gd name="connsiteY10486" fmla="*/ 3659425 h 6774426"/>
              <a:gd name="connsiteX10487" fmla="*/ 5475417 w 12093677"/>
              <a:gd name="connsiteY10487" fmla="*/ 3694244 h 6774426"/>
              <a:gd name="connsiteX10488" fmla="*/ 5510229 w 12093677"/>
              <a:gd name="connsiteY10488" fmla="*/ 3659425 h 6774426"/>
              <a:gd name="connsiteX10489" fmla="*/ 5475417 w 12093677"/>
              <a:gd name="connsiteY10489" fmla="*/ 3624607 h 6774426"/>
              <a:gd name="connsiteX10490" fmla="*/ 5560310 w 12093677"/>
              <a:gd name="connsiteY10490" fmla="*/ 3624607 h 6774426"/>
              <a:gd name="connsiteX10491" fmla="*/ 5525485 w 12093677"/>
              <a:gd name="connsiteY10491" fmla="*/ 3659425 h 6774426"/>
              <a:gd name="connsiteX10492" fmla="*/ 5560310 w 12093677"/>
              <a:gd name="connsiteY10492" fmla="*/ 3694244 h 6774426"/>
              <a:gd name="connsiteX10493" fmla="*/ 5595123 w 12093677"/>
              <a:gd name="connsiteY10493" fmla="*/ 3659425 h 6774426"/>
              <a:gd name="connsiteX10494" fmla="*/ 5560310 w 12093677"/>
              <a:gd name="connsiteY10494" fmla="*/ 3624607 h 6774426"/>
              <a:gd name="connsiteX10495" fmla="*/ 5645203 w 12093677"/>
              <a:gd name="connsiteY10495" fmla="*/ 3624607 h 6774426"/>
              <a:gd name="connsiteX10496" fmla="*/ 5610377 w 12093677"/>
              <a:gd name="connsiteY10496" fmla="*/ 3659425 h 6774426"/>
              <a:gd name="connsiteX10497" fmla="*/ 5645203 w 12093677"/>
              <a:gd name="connsiteY10497" fmla="*/ 3694244 h 6774426"/>
              <a:gd name="connsiteX10498" fmla="*/ 5680015 w 12093677"/>
              <a:gd name="connsiteY10498" fmla="*/ 3659425 h 6774426"/>
              <a:gd name="connsiteX10499" fmla="*/ 5645203 w 12093677"/>
              <a:gd name="connsiteY10499" fmla="*/ 3624607 h 6774426"/>
              <a:gd name="connsiteX10500" fmla="*/ 5730095 w 12093677"/>
              <a:gd name="connsiteY10500" fmla="*/ 3624607 h 6774426"/>
              <a:gd name="connsiteX10501" fmla="*/ 5695269 w 12093677"/>
              <a:gd name="connsiteY10501" fmla="*/ 3659425 h 6774426"/>
              <a:gd name="connsiteX10502" fmla="*/ 5730095 w 12093677"/>
              <a:gd name="connsiteY10502" fmla="*/ 3694244 h 6774426"/>
              <a:gd name="connsiteX10503" fmla="*/ 5764907 w 12093677"/>
              <a:gd name="connsiteY10503" fmla="*/ 3659425 h 6774426"/>
              <a:gd name="connsiteX10504" fmla="*/ 5730095 w 12093677"/>
              <a:gd name="connsiteY10504" fmla="*/ 3624607 h 6774426"/>
              <a:gd name="connsiteX10505" fmla="*/ 5814987 w 12093677"/>
              <a:gd name="connsiteY10505" fmla="*/ 3624607 h 6774426"/>
              <a:gd name="connsiteX10506" fmla="*/ 5780162 w 12093677"/>
              <a:gd name="connsiteY10506" fmla="*/ 3659425 h 6774426"/>
              <a:gd name="connsiteX10507" fmla="*/ 5814987 w 12093677"/>
              <a:gd name="connsiteY10507" fmla="*/ 3694244 h 6774426"/>
              <a:gd name="connsiteX10508" fmla="*/ 5849799 w 12093677"/>
              <a:gd name="connsiteY10508" fmla="*/ 3659425 h 6774426"/>
              <a:gd name="connsiteX10509" fmla="*/ 5814987 w 12093677"/>
              <a:gd name="connsiteY10509" fmla="*/ 3624607 h 6774426"/>
              <a:gd name="connsiteX10510" fmla="*/ 5899880 w 12093677"/>
              <a:gd name="connsiteY10510" fmla="*/ 3624607 h 6774426"/>
              <a:gd name="connsiteX10511" fmla="*/ 5865055 w 12093677"/>
              <a:gd name="connsiteY10511" fmla="*/ 3659425 h 6774426"/>
              <a:gd name="connsiteX10512" fmla="*/ 5899880 w 12093677"/>
              <a:gd name="connsiteY10512" fmla="*/ 3694244 h 6774426"/>
              <a:gd name="connsiteX10513" fmla="*/ 5934693 w 12093677"/>
              <a:gd name="connsiteY10513" fmla="*/ 3659425 h 6774426"/>
              <a:gd name="connsiteX10514" fmla="*/ 5899880 w 12093677"/>
              <a:gd name="connsiteY10514" fmla="*/ 3624607 h 6774426"/>
              <a:gd name="connsiteX10515" fmla="*/ 5984773 w 12093677"/>
              <a:gd name="connsiteY10515" fmla="*/ 3624607 h 6774426"/>
              <a:gd name="connsiteX10516" fmla="*/ 5949947 w 12093677"/>
              <a:gd name="connsiteY10516" fmla="*/ 3659425 h 6774426"/>
              <a:gd name="connsiteX10517" fmla="*/ 5984773 w 12093677"/>
              <a:gd name="connsiteY10517" fmla="*/ 3694244 h 6774426"/>
              <a:gd name="connsiteX10518" fmla="*/ 6019585 w 12093677"/>
              <a:gd name="connsiteY10518" fmla="*/ 3659425 h 6774426"/>
              <a:gd name="connsiteX10519" fmla="*/ 5984773 w 12093677"/>
              <a:gd name="connsiteY10519" fmla="*/ 3624607 h 6774426"/>
              <a:gd name="connsiteX10520" fmla="*/ 6069665 w 12093677"/>
              <a:gd name="connsiteY10520" fmla="*/ 3624607 h 6774426"/>
              <a:gd name="connsiteX10521" fmla="*/ 6034839 w 12093677"/>
              <a:gd name="connsiteY10521" fmla="*/ 3659425 h 6774426"/>
              <a:gd name="connsiteX10522" fmla="*/ 6069665 w 12093677"/>
              <a:gd name="connsiteY10522" fmla="*/ 3694244 h 6774426"/>
              <a:gd name="connsiteX10523" fmla="*/ 6104477 w 12093677"/>
              <a:gd name="connsiteY10523" fmla="*/ 3659425 h 6774426"/>
              <a:gd name="connsiteX10524" fmla="*/ 6069665 w 12093677"/>
              <a:gd name="connsiteY10524" fmla="*/ 3624607 h 6774426"/>
              <a:gd name="connsiteX10525" fmla="*/ 6154557 w 12093677"/>
              <a:gd name="connsiteY10525" fmla="*/ 3624607 h 6774426"/>
              <a:gd name="connsiteX10526" fmla="*/ 6119732 w 12093677"/>
              <a:gd name="connsiteY10526" fmla="*/ 3659425 h 6774426"/>
              <a:gd name="connsiteX10527" fmla="*/ 6154557 w 12093677"/>
              <a:gd name="connsiteY10527" fmla="*/ 3694244 h 6774426"/>
              <a:gd name="connsiteX10528" fmla="*/ 6189369 w 12093677"/>
              <a:gd name="connsiteY10528" fmla="*/ 3659425 h 6774426"/>
              <a:gd name="connsiteX10529" fmla="*/ 6154557 w 12093677"/>
              <a:gd name="connsiteY10529" fmla="*/ 3624607 h 6774426"/>
              <a:gd name="connsiteX10530" fmla="*/ 6239450 w 12093677"/>
              <a:gd name="connsiteY10530" fmla="*/ 3624607 h 6774426"/>
              <a:gd name="connsiteX10531" fmla="*/ 6204625 w 12093677"/>
              <a:gd name="connsiteY10531" fmla="*/ 3659425 h 6774426"/>
              <a:gd name="connsiteX10532" fmla="*/ 6239450 w 12093677"/>
              <a:gd name="connsiteY10532" fmla="*/ 3694244 h 6774426"/>
              <a:gd name="connsiteX10533" fmla="*/ 6274263 w 12093677"/>
              <a:gd name="connsiteY10533" fmla="*/ 3659425 h 6774426"/>
              <a:gd name="connsiteX10534" fmla="*/ 6239450 w 12093677"/>
              <a:gd name="connsiteY10534" fmla="*/ 3624607 h 6774426"/>
              <a:gd name="connsiteX10535" fmla="*/ 6324343 w 12093677"/>
              <a:gd name="connsiteY10535" fmla="*/ 3624607 h 6774426"/>
              <a:gd name="connsiteX10536" fmla="*/ 6289517 w 12093677"/>
              <a:gd name="connsiteY10536" fmla="*/ 3659425 h 6774426"/>
              <a:gd name="connsiteX10537" fmla="*/ 6324343 w 12093677"/>
              <a:gd name="connsiteY10537" fmla="*/ 3694244 h 6774426"/>
              <a:gd name="connsiteX10538" fmla="*/ 6359155 w 12093677"/>
              <a:gd name="connsiteY10538" fmla="*/ 3659425 h 6774426"/>
              <a:gd name="connsiteX10539" fmla="*/ 6324343 w 12093677"/>
              <a:gd name="connsiteY10539" fmla="*/ 3624607 h 6774426"/>
              <a:gd name="connsiteX10540" fmla="*/ 6409235 w 12093677"/>
              <a:gd name="connsiteY10540" fmla="*/ 3624607 h 6774426"/>
              <a:gd name="connsiteX10541" fmla="*/ 6374409 w 12093677"/>
              <a:gd name="connsiteY10541" fmla="*/ 3659425 h 6774426"/>
              <a:gd name="connsiteX10542" fmla="*/ 6409235 w 12093677"/>
              <a:gd name="connsiteY10542" fmla="*/ 3694244 h 6774426"/>
              <a:gd name="connsiteX10543" fmla="*/ 6444047 w 12093677"/>
              <a:gd name="connsiteY10543" fmla="*/ 3659425 h 6774426"/>
              <a:gd name="connsiteX10544" fmla="*/ 6409235 w 12093677"/>
              <a:gd name="connsiteY10544" fmla="*/ 3624607 h 6774426"/>
              <a:gd name="connsiteX10545" fmla="*/ 6494127 w 12093677"/>
              <a:gd name="connsiteY10545" fmla="*/ 3624607 h 6774426"/>
              <a:gd name="connsiteX10546" fmla="*/ 6459302 w 12093677"/>
              <a:gd name="connsiteY10546" fmla="*/ 3659425 h 6774426"/>
              <a:gd name="connsiteX10547" fmla="*/ 6494127 w 12093677"/>
              <a:gd name="connsiteY10547" fmla="*/ 3694244 h 6774426"/>
              <a:gd name="connsiteX10548" fmla="*/ 6528939 w 12093677"/>
              <a:gd name="connsiteY10548" fmla="*/ 3659425 h 6774426"/>
              <a:gd name="connsiteX10549" fmla="*/ 6494127 w 12093677"/>
              <a:gd name="connsiteY10549" fmla="*/ 3624607 h 6774426"/>
              <a:gd name="connsiteX10550" fmla="*/ 6579020 w 12093677"/>
              <a:gd name="connsiteY10550" fmla="*/ 3624607 h 6774426"/>
              <a:gd name="connsiteX10551" fmla="*/ 6544195 w 12093677"/>
              <a:gd name="connsiteY10551" fmla="*/ 3659425 h 6774426"/>
              <a:gd name="connsiteX10552" fmla="*/ 6579020 w 12093677"/>
              <a:gd name="connsiteY10552" fmla="*/ 3694244 h 6774426"/>
              <a:gd name="connsiteX10553" fmla="*/ 6613833 w 12093677"/>
              <a:gd name="connsiteY10553" fmla="*/ 3659425 h 6774426"/>
              <a:gd name="connsiteX10554" fmla="*/ 6579020 w 12093677"/>
              <a:gd name="connsiteY10554" fmla="*/ 3624607 h 6774426"/>
              <a:gd name="connsiteX10555" fmla="*/ 6663913 w 12093677"/>
              <a:gd name="connsiteY10555" fmla="*/ 3624607 h 6774426"/>
              <a:gd name="connsiteX10556" fmla="*/ 6629087 w 12093677"/>
              <a:gd name="connsiteY10556" fmla="*/ 3659425 h 6774426"/>
              <a:gd name="connsiteX10557" fmla="*/ 6663913 w 12093677"/>
              <a:gd name="connsiteY10557" fmla="*/ 3694244 h 6774426"/>
              <a:gd name="connsiteX10558" fmla="*/ 6698725 w 12093677"/>
              <a:gd name="connsiteY10558" fmla="*/ 3659425 h 6774426"/>
              <a:gd name="connsiteX10559" fmla="*/ 6663913 w 12093677"/>
              <a:gd name="connsiteY10559" fmla="*/ 3624607 h 6774426"/>
              <a:gd name="connsiteX10560" fmla="*/ 6748805 w 12093677"/>
              <a:gd name="connsiteY10560" fmla="*/ 3624607 h 6774426"/>
              <a:gd name="connsiteX10561" fmla="*/ 6713979 w 12093677"/>
              <a:gd name="connsiteY10561" fmla="*/ 3659425 h 6774426"/>
              <a:gd name="connsiteX10562" fmla="*/ 6748805 w 12093677"/>
              <a:gd name="connsiteY10562" fmla="*/ 3694244 h 6774426"/>
              <a:gd name="connsiteX10563" fmla="*/ 6783617 w 12093677"/>
              <a:gd name="connsiteY10563" fmla="*/ 3659425 h 6774426"/>
              <a:gd name="connsiteX10564" fmla="*/ 6748805 w 12093677"/>
              <a:gd name="connsiteY10564" fmla="*/ 3624607 h 6774426"/>
              <a:gd name="connsiteX10565" fmla="*/ 6833697 w 12093677"/>
              <a:gd name="connsiteY10565" fmla="*/ 3624607 h 6774426"/>
              <a:gd name="connsiteX10566" fmla="*/ 6798872 w 12093677"/>
              <a:gd name="connsiteY10566" fmla="*/ 3659425 h 6774426"/>
              <a:gd name="connsiteX10567" fmla="*/ 6833697 w 12093677"/>
              <a:gd name="connsiteY10567" fmla="*/ 3694244 h 6774426"/>
              <a:gd name="connsiteX10568" fmla="*/ 6868509 w 12093677"/>
              <a:gd name="connsiteY10568" fmla="*/ 3659425 h 6774426"/>
              <a:gd name="connsiteX10569" fmla="*/ 6833697 w 12093677"/>
              <a:gd name="connsiteY10569" fmla="*/ 3624607 h 6774426"/>
              <a:gd name="connsiteX10570" fmla="*/ 6918589 w 12093677"/>
              <a:gd name="connsiteY10570" fmla="*/ 3624607 h 6774426"/>
              <a:gd name="connsiteX10571" fmla="*/ 6883764 w 12093677"/>
              <a:gd name="connsiteY10571" fmla="*/ 3659425 h 6774426"/>
              <a:gd name="connsiteX10572" fmla="*/ 6918589 w 12093677"/>
              <a:gd name="connsiteY10572" fmla="*/ 3694244 h 6774426"/>
              <a:gd name="connsiteX10573" fmla="*/ 6953402 w 12093677"/>
              <a:gd name="connsiteY10573" fmla="*/ 3659425 h 6774426"/>
              <a:gd name="connsiteX10574" fmla="*/ 6918589 w 12093677"/>
              <a:gd name="connsiteY10574" fmla="*/ 3624607 h 6774426"/>
              <a:gd name="connsiteX10575" fmla="*/ 7173293 w 12093677"/>
              <a:gd name="connsiteY10575" fmla="*/ 3624607 h 6774426"/>
              <a:gd name="connsiteX10576" fmla="*/ 7138468 w 12093677"/>
              <a:gd name="connsiteY10576" fmla="*/ 3659425 h 6774426"/>
              <a:gd name="connsiteX10577" fmla="*/ 7173293 w 12093677"/>
              <a:gd name="connsiteY10577" fmla="*/ 3694244 h 6774426"/>
              <a:gd name="connsiteX10578" fmla="*/ 7208105 w 12093677"/>
              <a:gd name="connsiteY10578" fmla="*/ 3659425 h 6774426"/>
              <a:gd name="connsiteX10579" fmla="*/ 7173293 w 12093677"/>
              <a:gd name="connsiteY10579" fmla="*/ 3624607 h 6774426"/>
              <a:gd name="connsiteX10580" fmla="*/ 7258186 w 12093677"/>
              <a:gd name="connsiteY10580" fmla="*/ 3624607 h 6774426"/>
              <a:gd name="connsiteX10581" fmla="*/ 7223361 w 12093677"/>
              <a:gd name="connsiteY10581" fmla="*/ 3659425 h 6774426"/>
              <a:gd name="connsiteX10582" fmla="*/ 7258186 w 12093677"/>
              <a:gd name="connsiteY10582" fmla="*/ 3694244 h 6774426"/>
              <a:gd name="connsiteX10583" fmla="*/ 7292999 w 12093677"/>
              <a:gd name="connsiteY10583" fmla="*/ 3659425 h 6774426"/>
              <a:gd name="connsiteX10584" fmla="*/ 7258186 w 12093677"/>
              <a:gd name="connsiteY10584" fmla="*/ 3624607 h 6774426"/>
              <a:gd name="connsiteX10585" fmla="*/ 7343079 w 12093677"/>
              <a:gd name="connsiteY10585" fmla="*/ 3624607 h 6774426"/>
              <a:gd name="connsiteX10586" fmla="*/ 7308253 w 12093677"/>
              <a:gd name="connsiteY10586" fmla="*/ 3659425 h 6774426"/>
              <a:gd name="connsiteX10587" fmla="*/ 7343079 w 12093677"/>
              <a:gd name="connsiteY10587" fmla="*/ 3694244 h 6774426"/>
              <a:gd name="connsiteX10588" fmla="*/ 7377891 w 12093677"/>
              <a:gd name="connsiteY10588" fmla="*/ 3659425 h 6774426"/>
              <a:gd name="connsiteX10589" fmla="*/ 7343079 w 12093677"/>
              <a:gd name="connsiteY10589" fmla="*/ 3624607 h 6774426"/>
              <a:gd name="connsiteX10590" fmla="*/ 7427971 w 12093677"/>
              <a:gd name="connsiteY10590" fmla="*/ 3624607 h 6774426"/>
              <a:gd name="connsiteX10591" fmla="*/ 7393146 w 12093677"/>
              <a:gd name="connsiteY10591" fmla="*/ 3659425 h 6774426"/>
              <a:gd name="connsiteX10592" fmla="*/ 7427971 w 12093677"/>
              <a:gd name="connsiteY10592" fmla="*/ 3694244 h 6774426"/>
              <a:gd name="connsiteX10593" fmla="*/ 7462783 w 12093677"/>
              <a:gd name="connsiteY10593" fmla="*/ 3659425 h 6774426"/>
              <a:gd name="connsiteX10594" fmla="*/ 7427971 w 12093677"/>
              <a:gd name="connsiteY10594" fmla="*/ 3624607 h 6774426"/>
              <a:gd name="connsiteX10595" fmla="*/ 7512863 w 12093677"/>
              <a:gd name="connsiteY10595" fmla="*/ 3624607 h 6774426"/>
              <a:gd name="connsiteX10596" fmla="*/ 7478038 w 12093677"/>
              <a:gd name="connsiteY10596" fmla="*/ 3659425 h 6774426"/>
              <a:gd name="connsiteX10597" fmla="*/ 7512863 w 12093677"/>
              <a:gd name="connsiteY10597" fmla="*/ 3694244 h 6774426"/>
              <a:gd name="connsiteX10598" fmla="*/ 7547675 w 12093677"/>
              <a:gd name="connsiteY10598" fmla="*/ 3659425 h 6774426"/>
              <a:gd name="connsiteX10599" fmla="*/ 7512863 w 12093677"/>
              <a:gd name="connsiteY10599" fmla="*/ 3624607 h 6774426"/>
              <a:gd name="connsiteX10600" fmla="*/ 8107111 w 12093677"/>
              <a:gd name="connsiteY10600" fmla="*/ 3624607 h 6774426"/>
              <a:gd name="connsiteX10601" fmla="*/ 8072286 w 12093677"/>
              <a:gd name="connsiteY10601" fmla="*/ 3659425 h 6774426"/>
              <a:gd name="connsiteX10602" fmla="*/ 8107111 w 12093677"/>
              <a:gd name="connsiteY10602" fmla="*/ 3694244 h 6774426"/>
              <a:gd name="connsiteX10603" fmla="*/ 8141923 w 12093677"/>
              <a:gd name="connsiteY10603" fmla="*/ 3659425 h 6774426"/>
              <a:gd name="connsiteX10604" fmla="*/ 8107111 w 12093677"/>
              <a:gd name="connsiteY10604" fmla="*/ 3624607 h 6774426"/>
              <a:gd name="connsiteX10605" fmla="*/ 8192003 w 12093677"/>
              <a:gd name="connsiteY10605" fmla="*/ 3624607 h 6774426"/>
              <a:gd name="connsiteX10606" fmla="*/ 8157178 w 12093677"/>
              <a:gd name="connsiteY10606" fmla="*/ 3659425 h 6774426"/>
              <a:gd name="connsiteX10607" fmla="*/ 8192003 w 12093677"/>
              <a:gd name="connsiteY10607" fmla="*/ 3694244 h 6774426"/>
              <a:gd name="connsiteX10608" fmla="*/ 8226815 w 12093677"/>
              <a:gd name="connsiteY10608" fmla="*/ 3659425 h 6774426"/>
              <a:gd name="connsiteX10609" fmla="*/ 8192003 w 12093677"/>
              <a:gd name="connsiteY10609" fmla="*/ 3624607 h 6774426"/>
              <a:gd name="connsiteX10610" fmla="*/ 8276895 w 12093677"/>
              <a:gd name="connsiteY10610" fmla="*/ 3624607 h 6774426"/>
              <a:gd name="connsiteX10611" fmla="*/ 8242070 w 12093677"/>
              <a:gd name="connsiteY10611" fmla="*/ 3659425 h 6774426"/>
              <a:gd name="connsiteX10612" fmla="*/ 8276895 w 12093677"/>
              <a:gd name="connsiteY10612" fmla="*/ 3694244 h 6774426"/>
              <a:gd name="connsiteX10613" fmla="*/ 8311708 w 12093677"/>
              <a:gd name="connsiteY10613" fmla="*/ 3659425 h 6774426"/>
              <a:gd name="connsiteX10614" fmla="*/ 8276895 w 12093677"/>
              <a:gd name="connsiteY10614" fmla="*/ 3624607 h 6774426"/>
              <a:gd name="connsiteX10615" fmla="*/ 8361789 w 12093677"/>
              <a:gd name="connsiteY10615" fmla="*/ 3624607 h 6774426"/>
              <a:gd name="connsiteX10616" fmla="*/ 8326963 w 12093677"/>
              <a:gd name="connsiteY10616" fmla="*/ 3659425 h 6774426"/>
              <a:gd name="connsiteX10617" fmla="*/ 8361789 w 12093677"/>
              <a:gd name="connsiteY10617" fmla="*/ 3694244 h 6774426"/>
              <a:gd name="connsiteX10618" fmla="*/ 8396601 w 12093677"/>
              <a:gd name="connsiteY10618" fmla="*/ 3659425 h 6774426"/>
              <a:gd name="connsiteX10619" fmla="*/ 8361789 w 12093677"/>
              <a:gd name="connsiteY10619" fmla="*/ 3624607 h 6774426"/>
              <a:gd name="connsiteX10620" fmla="*/ 8786251 w 12093677"/>
              <a:gd name="connsiteY10620" fmla="*/ 3624607 h 6774426"/>
              <a:gd name="connsiteX10621" fmla="*/ 8751426 w 12093677"/>
              <a:gd name="connsiteY10621" fmla="*/ 3659425 h 6774426"/>
              <a:gd name="connsiteX10622" fmla="*/ 8786251 w 12093677"/>
              <a:gd name="connsiteY10622" fmla="*/ 3694244 h 6774426"/>
              <a:gd name="connsiteX10623" fmla="*/ 8821063 w 12093677"/>
              <a:gd name="connsiteY10623" fmla="*/ 3659425 h 6774426"/>
              <a:gd name="connsiteX10624" fmla="*/ 8786251 w 12093677"/>
              <a:gd name="connsiteY10624" fmla="*/ 3624607 h 6774426"/>
              <a:gd name="connsiteX10625" fmla="*/ 8871143 w 12093677"/>
              <a:gd name="connsiteY10625" fmla="*/ 3624607 h 6774426"/>
              <a:gd name="connsiteX10626" fmla="*/ 8836318 w 12093677"/>
              <a:gd name="connsiteY10626" fmla="*/ 3659425 h 6774426"/>
              <a:gd name="connsiteX10627" fmla="*/ 8871143 w 12093677"/>
              <a:gd name="connsiteY10627" fmla="*/ 3694244 h 6774426"/>
              <a:gd name="connsiteX10628" fmla="*/ 8905955 w 12093677"/>
              <a:gd name="connsiteY10628" fmla="*/ 3659425 h 6774426"/>
              <a:gd name="connsiteX10629" fmla="*/ 8871143 w 12093677"/>
              <a:gd name="connsiteY10629" fmla="*/ 3624607 h 6774426"/>
              <a:gd name="connsiteX10630" fmla="*/ 8956035 w 12093677"/>
              <a:gd name="connsiteY10630" fmla="*/ 3624607 h 6774426"/>
              <a:gd name="connsiteX10631" fmla="*/ 8921210 w 12093677"/>
              <a:gd name="connsiteY10631" fmla="*/ 3659425 h 6774426"/>
              <a:gd name="connsiteX10632" fmla="*/ 8956035 w 12093677"/>
              <a:gd name="connsiteY10632" fmla="*/ 3694244 h 6774426"/>
              <a:gd name="connsiteX10633" fmla="*/ 8990848 w 12093677"/>
              <a:gd name="connsiteY10633" fmla="*/ 3659425 h 6774426"/>
              <a:gd name="connsiteX10634" fmla="*/ 8956035 w 12093677"/>
              <a:gd name="connsiteY10634" fmla="*/ 3624607 h 6774426"/>
              <a:gd name="connsiteX10635" fmla="*/ 9040928 w 12093677"/>
              <a:gd name="connsiteY10635" fmla="*/ 3624607 h 6774426"/>
              <a:gd name="connsiteX10636" fmla="*/ 9006102 w 12093677"/>
              <a:gd name="connsiteY10636" fmla="*/ 3659425 h 6774426"/>
              <a:gd name="connsiteX10637" fmla="*/ 9040928 w 12093677"/>
              <a:gd name="connsiteY10637" fmla="*/ 3694244 h 6774426"/>
              <a:gd name="connsiteX10638" fmla="*/ 9075740 w 12093677"/>
              <a:gd name="connsiteY10638" fmla="*/ 3659425 h 6774426"/>
              <a:gd name="connsiteX10639" fmla="*/ 9040928 w 12093677"/>
              <a:gd name="connsiteY10639" fmla="*/ 3624607 h 6774426"/>
              <a:gd name="connsiteX10640" fmla="*/ 9295605 w 12093677"/>
              <a:gd name="connsiteY10640" fmla="*/ 3624607 h 6774426"/>
              <a:gd name="connsiteX10641" fmla="*/ 9260780 w 12093677"/>
              <a:gd name="connsiteY10641" fmla="*/ 3659425 h 6774426"/>
              <a:gd name="connsiteX10642" fmla="*/ 9295605 w 12093677"/>
              <a:gd name="connsiteY10642" fmla="*/ 3694244 h 6774426"/>
              <a:gd name="connsiteX10643" fmla="*/ 9330418 w 12093677"/>
              <a:gd name="connsiteY10643" fmla="*/ 3659425 h 6774426"/>
              <a:gd name="connsiteX10644" fmla="*/ 9295605 w 12093677"/>
              <a:gd name="connsiteY10644" fmla="*/ 3624607 h 6774426"/>
              <a:gd name="connsiteX10645" fmla="*/ 2758852 w 12093677"/>
              <a:gd name="connsiteY10645" fmla="*/ 3709467 h 6774426"/>
              <a:gd name="connsiteX10646" fmla="*/ 2724033 w 12093677"/>
              <a:gd name="connsiteY10646" fmla="*/ 3744286 h 6774426"/>
              <a:gd name="connsiteX10647" fmla="*/ 2758852 w 12093677"/>
              <a:gd name="connsiteY10647" fmla="*/ 3779105 h 6774426"/>
              <a:gd name="connsiteX10648" fmla="*/ 2793670 w 12093677"/>
              <a:gd name="connsiteY10648" fmla="*/ 3744286 h 6774426"/>
              <a:gd name="connsiteX10649" fmla="*/ 2758852 w 12093677"/>
              <a:gd name="connsiteY10649" fmla="*/ 3709467 h 6774426"/>
              <a:gd name="connsiteX10650" fmla="*/ 2843744 w 12093677"/>
              <a:gd name="connsiteY10650" fmla="*/ 3709467 h 6774426"/>
              <a:gd name="connsiteX10651" fmla="*/ 2808925 w 12093677"/>
              <a:gd name="connsiteY10651" fmla="*/ 3744286 h 6774426"/>
              <a:gd name="connsiteX10652" fmla="*/ 2843744 w 12093677"/>
              <a:gd name="connsiteY10652" fmla="*/ 3779105 h 6774426"/>
              <a:gd name="connsiteX10653" fmla="*/ 2878563 w 12093677"/>
              <a:gd name="connsiteY10653" fmla="*/ 3744286 h 6774426"/>
              <a:gd name="connsiteX10654" fmla="*/ 2843744 w 12093677"/>
              <a:gd name="connsiteY10654" fmla="*/ 3709467 h 6774426"/>
              <a:gd name="connsiteX10655" fmla="*/ 2928636 w 12093677"/>
              <a:gd name="connsiteY10655" fmla="*/ 3709467 h 6774426"/>
              <a:gd name="connsiteX10656" fmla="*/ 2893817 w 12093677"/>
              <a:gd name="connsiteY10656" fmla="*/ 3744286 h 6774426"/>
              <a:gd name="connsiteX10657" fmla="*/ 2928636 w 12093677"/>
              <a:gd name="connsiteY10657" fmla="*/ 3779105 h 6774426"/>
              <a:gd name="connsiteX10658" fmla="*/ 2963455 w 12093677"/>
              <a:gd name="connsiteY10658" fmla="*/ 3744286 h 6774426"/>
              <a:gd name="connsiteX10659" fmla="*/ 2928636 w 12093677"/>
              <a:gd name="connsiteY10659" fmla="*/ 3709467 h 6774426"/>
              <a:gd name="connsiteX10660" fmla="*/ 3013529 w 12093677"/>
              <a:gd name="connsiteY10660" fmla="*/ 3709467 h 6774426"/>
              <a:gd name="connsiteX10661" fmla="*/ 2978710 w 12093677"/>
              <a:gd name="connsiteY10661" fmla="*/ 3744286 h 6774426"/>
              <a:gd name="connsiteX10662" fmla="*/ 3013529 w 12093677"/>
              <a:gd name="connsiteY10662" fmla="*/ 3779105 h 6774426"/>
              <a:gd name="connsiteX10663" fmla="*/ 3048348 w 12093677"/>
              <a:gd name="connsiteY10663" fmla="*/ 3744286 h 6774426"/>
              <a:gd name="connsiteX10664" fmla="*/ 3013529 w 12093677"/>
              <a:gd name="connsiteY10664" fmla="*/ 3709467 h 6774426"/>
              <a:gd name="connsiteX10665" fmla="*/ 5390525 w 12093677"/>
              <a:gd name="connsiteY10665" fmla="*/ 3709467 h 6774426"/>
              <a:gd name="connsiteX10666" fmla="*/ 5355699 w 12093677"/>
              <a:gd name="connsiteY10666" fmla="*/ 3744286 h 6774426"/>
              <a:gd name="connsiteX10667" fmla="*/ 5390525 w 12093677"/>
              <a:gd name="connsiteY10667" fmla="*/ 3779105 h 6774426"/>
              <a:gd name="connsiteX10668" fmla="*/ 5425337 w 12093677"/>
              <a:gd name="connsiteY10668" fmla="*/ 3744286 h 6774426"/>
              <a:gd name="connsiteX10669" fmla="*/ 5390525 w 12093677"/>
              <a:gd name="connsiteY10669" fmla="*/ 3709467 h 6774426"/>
              <a:gd name="connsiteX10670" fmla="*/ 5475417 w 12093677"/>
              <a:gd name="connsiteY10670" fmla="*/ 3709467 h 6774426"/>
              <a:gd name="connsiteX10671" fmla="*/ 5440592 w 12093677"/>
              <a:gd name="connsiteY10671" fmla="*/ 3744286 h 6774426"/>
              <a:gd name="connsiteX10672" fmla="*/ 5475417 w 12093677"/>
              <a:gd name="connsiteY10672" fmla="*/ 3779105 h 6774426"/>
              <a:gd name="connsiteX10673" fmla="*/ 5510229 w 12093677"/>
              <a:gd name="connsiteY10673" fmla="*/ 3744286 h 6774426"/>
              <a:gd name="connsiteX10674" fmla="*/ 5475417 w 12093677"/>
              <a:gd name="connsiteY10674" fmla="*/ 3709467 h 6774426"/>
              <a:gd name="connsiteX10675" fmla="*/ 5560310 w 12093677"/>
              <a:gd name="connsiteY10675" fmla="*/ 3709467 h 6774426"/>
              <a:gd name="connsiteX10676" fmla="*/ 5525485 w 12093677"/>
              <a:gd name="connsiteY10676" fmla="*/ 3744286 h 6774426"/>
              <a:gd name="connsiteX10677" fmla="*/ 5560310 w 12093677"/>
              <a:gd name="connsiteY10677" fmla="*/ 3779105 h 6774426"/>
              <a:gd name="connsiteX10678" fmla="*/ 5595123 w 12093677"/>
              <a:gd name="connsiteY10678" fmla="*/ 3744286 h 6774426"/>
              <a:gd name="connsiteX10679" fmla="*/ 5560310 w 12093677"/>
              <a:gd name="connsiteY10679" fmla="*/ 3709467 h 6774426"/>
              <a:gd name="connsiteX10680" fmla="*/ 5645203 w 12093677"/>
              <a:gd name="connsiteY10680" fmla="*/ 3709467 h 6774426"/>
              <a:gd name="connsiteX10681" fmla="*/ 5610377 w 12093677"/>
              <a:gd name="connsiteY10681" fmla="*/ 3744286 h 6774426"/>
              <a:gd name="connsiteX10682" fmla="*/ 5645203 w 12093677"/>
              <a:gd name="connsiteY10682" fmla="*/ 3779105 h 6774426"/>
              <a:gd name="connsiteX10683" fmla="*/ 5680015 w 12093677"/>
              <a:gd name="connsiteY10683" fmla="*/ 3744286 h 6774426"/>
              <a:gd name="connsiteX10684" fmla="*/ 5645203 w 12093677"/>
              <a:gd name="connsiteY10684" fmla="*/ 3709467 h 6774426"/>
              <a:gd name="connsiteX10685" fmla="*/ 5730095 w 12093677"/>
              <a:gd name="connsiteY10685" fmla="*/ 3709467 h 6774426"/>
              <a:gd name="connsiteX10686" fmla="*/ 5695269 w 12093677"/>
              <a:gd name="connsiteY10686" fmla="*/ 3744286 h 6774426"/>
              <a:gd name="connsiteX10687" fmla="*/ 5730095 w 12093677"/>
              <a:gd name="connsiteY10687" fmla="*/ 3779105 h 6774426"/>
              <a:gd name="connsiteX10688" fmla="*/ 5764907 w 12093677"/>
              <a:gd name="connsiteY10688" fmla="*/ 3744286 h 6774426"/>
              <a:gd name="connsiteX10689" fmla="*/ 5730095 w 12093677"/>
              <a:gd name="connsiteY10689" fmla="*/ 3709467 h 6774426"/>
              <a:gd name="connsiteX10690" fmla="*/ 5814987 w 12093677"/>
              <a:gd name="connsiteY10690" fmla="*/ 3709467 h 6774426"/>
              <a:gd name="connsiteX10691" fmla="*/ 5780162 w 12093677"/>
              <a:gd name="connsiteY10691" fmla="*/ 3744286 h 6774426"/>
              <a:gd name="connsiteX10692" fmla="*/ 5814987 w 12093677"/>
              <a:gd name="connsiteY10692" fmla="*/ 3779105 h 6774426"/>
              <a:gd name="connsiteX10693" fmla="*/ 5849799 w 12093677"/>
              <a:gd name="connsiteY10693" fmla="*/ 3744286 h 6774426"/>
              <a:gd name="connsiteX10694" fmla="*/ 5814987 w 12093677"/>
              <a:gd name="connsiteY10694" fmla="*/ 3709467 h 6774426"/>
              <a:gd name="connsiteX10695" fmla="*/ 5899880 w 12093677"/>
              <a:gd name="connsiteY10695" fmla="*/ 3709467 h 6774426"/>
              <a:gd name="connsiteX10696" fmla="*/ 5865055 w 12093677"/>
              <a:gd name="connsiteY10696" fmla="*/ 3744286 h 6774426"/>
              <a:gd name="connsiteX10697" fmla="*/ 5899880 w 12093677"/>
              <a:gd name="connsiteY10697" fmla="*/ 3779105 h 6774426"/>
              <a:gd name="connsiteX10698" fmla="*/ 5934693 w 12093677"/>
              <a:gd name="connsiteY10698" fmla="*/ 3744286 h 6774426"/>
              <a:gd name="connsiteX10699" fmla="*/ 5899880 w 12093677"/>
              <a:gd name="connsiteY10699" fmla="*/ 3709467 h 6774426"/>
              <a:gd name="connsiteX10700" fmla="*/ 5984773 w 12093677"/>
              <a:gd name="connsiteY10700" fmla="*/ 3709467 h 6774426"/>
              <a:gd name="connsiteX10701" fmla="*/ 5949947 w 12093677"/>
              <a:gd name="connsiteY10701" fmla="*/ 3744286 h 6774426"/>
              <a:gd name="connsiteX10702" fmla="*/ 5984773 w 12093677"/>
              <a:gd name="connsiteY10702" fmla="*/ 3779105 h 6774426"/>
              <a:gd name="connsiteX10703" fmla="*/ 6019585 w 12093677"/>
              <a:gd name="connsiteY10703" fmla="*/ 3744286 h 6774426"/>
              <a:gd name="connsiteX10704" fmla="*/ 5984773 w 12093677"/>
              <a:gd name="connsiteY10704" fmla="*/ 3709467 h 6774426"/>
              <a:gd name="connsiteX10705" fmla="*/ 6069665 w 12093677"/>
              <a:gd name="connsiteY10705" fmla="*/ 3709467 h 6774426"/>
              <a:gd name="connsiteX10706" fmla="*/ 6034839 w 12093677"/>
              <a:gd name="connsiteY10706" fmla="*/ 3744286 h 6774426"/>
              <a:gd name="connsiteX10707" fmla="*/ 6069665 w 12093677"/>
              <a:gd name="connsiteY10707" fmla="*/ 3779105 h 6774426"/>
              <a:gd name="connsiteX10708" fmla="*/ 6104477 w 12093677"/>
              <a:gd name="connsiteY10708" fmla="*/ 3744286 h 6774426"/>
              <a:gd name="connsiteX10709" fmla="*/ 6069665 w 12093677"/>
              <a:gd name="connsiteY10709" fmla="*/ 3709467 h 6774426"/>
              <a:gd name="connsiteX10710" fmla="*/ 6154557 w 12093677"/>
              <a:gd name="connsiteY10710" fmla="*/ 3709467 h 6774426"/>
              <a:gd name="connsiteX10711" fmla="*/ 6119732 w 12093677"/>
              <a:gd name="connsiteY10711" fmla="*/ 3744286 h 6774426"/>
              <a:gd name="connsiteX10712" fmla="*/ 6154557 w 12093677"/>
              <a:gd name="connsiteY10712" fmla="*/ 3779105 h 6774426"/>
              <a:gd name="connsiteX10713" fmla="*/ 6189369 w 12093677"/>
              <a:gd name="connsiteY10713" fmla="*/ 3744286 h 6774426"/>
              <a:gd name="connsiteX10714" fmla="*/ 6154557 w 12093677"/>
              <a:gd name="connsiteY10714" fmla="*/ 3709467 h 6774426"/>
              <a:gd name="connsiteX10715" fmla="*/ 6239450 w 12093677"/>
              <a:gd name="connsiteY10715" fmla="*/ 3709467 h 6774426"/>
              <a:gd name="connsiteX10716" fmla="*/ 6204625 w 12093677"/>
              <a:gd name="connsiteY10716" fmla="*/ 3744286 h 6774426"/>
              <a:gd name="connsiteX10717" fmla="*/ 6239450 w 12093677"/>
              <a:gd name="connsiteY10717" fmla="*/ 3779105 h 6774426"/>
              <a:gd name="connsiteX10718" fmla="*/ 6274263 w 12093677"/>
              <a:gd name="connsiteY10718" fmla="*/ 3744286 h 6774426"/>
              <a:gd name="connsiteX10719" fmla="*/ 6239450 w 12093677"/>
              <a:gd name="connsiteY10719" fmla="*/ 3709467 h 6774426"/>
              <a:gd name="connsiteX10720" fmla="*/ 6324343 w 12093677"/>
              <a:gd name="connsiteY10720" fmla="*/ 3709467 h 6774426"/>
              <a:gd name="connsiteX10721" fmla="*/ 6289517 w 12093677"/>
              <a:gd name="connsiteY10721" fmla="*/ 3744286 h 6774426"/>
              <a:gd name="connsiteX10722" fmla="*/ 6324343 w 12093677"/>
              <a:gd name="connsiteY10722" fmla="*/ 3779105 h 6774426"/>
              <a:gd name="connsiteX10723" fmla="*/ 6359155 w 12093677"/>
              <a:gd name="connsiteY10723" fmla="*/ 3744286 h 6774426"/>
              <a:gd name="connsiteX10724" fmla="*/ 6324343 w 12093677"/>
              <a:gd name="connsiteY10724" fmla="*/ 3709467 h 6774426"/>
              <a:gd name="connsiteX10725" fmla="*/ 6409235 w 12093677"/>
              <a:gd name="connsiteY10725" fmla="*/ 3709467 h 6774426"/>
              <a:gd name="connsiteX10726" fmla="*/ 6374409 w 12093677"/>
              <a:gd name="connsiteY10726" fmla="*/ 3744286 h 6774426"/>
              <a:gd name="connsiteX10727" fmla="*/ 6409235 w 12093677"/>
              <a:gd name="connsiteY10727" fmla="*/ 3779105 h 6774426"/>
              <a:gd name="connsiteX10728" fmla="*/ 6444047 w 12093677"/>
              <a:gd name="connsiteY10728" fmla="*/ 3744286 h 6774426"/>
              <a:gd name="connsiteX10729" fmla="*/ 6409235 w 12093677"/>
              <a:gd name="connsiteY10729" fmla="*/ 3709467 h 6774426"/>
              <a:gd name="connsiteX10730" fmla="*/ 6494127 w 12093677"/>
              <a:gd name="connsiteY10730" fmla="*/ 3709467 h 6774426"/>
              <a:gd name="connsiteX10731" fmla="*/ 6459302 w 12093677"/>
              <a:gd name="connsiteY10731" fmla="*/ 3744286 h 6774426"/>
              <a:gd name="connsiteX10732" fmla="*/ 6494127 w 12093677"/>
              <a:gd name="connsiteY10732" fmla="*/ 3779105 h 6774426"/>
              <a:gd name="connsiteX10733" fmla="*/ 6528939 w 12093677"/>
              <a:gd name="connsiteY10733" fmla="*/ 3744286 h 6774426"/>
              <a:gd name="connsiteX10734" fmla="*/ 6494127 w 12093677"/>
              <a:gd name="connsiteY10734" fmla="*/ 3709467 h 6774426"/>
              <a:gd name="connsiteX10735" fmla="*/ 6579020 w 12093677"/>
              <a:gd name="connsiteY10735" fmla="*/ 3709467 h 6774426"/>
              <a:gd name="connsiteX10736" fmla="*/ 6544195 w 12093677"/>
              <a:gd name="connsiteY10736" fmla="*/ 3744286 h 6774426"/>
              <a:gd name="connsiteX10737" fmla="*/ 6579020 w 12093677"/>
              <a:gd name="connsiteY10737" fmla="*/ 3779105 h 6774426"/>
              <a:gd name="connsiteX10738" fmla="*/ 6613833 w 12093677"/>
              <a:gd name="connsiteY10738" fmla="*/ 3744286 h 6774426"/>
              <a:gd name="connsiteX10739" fmla="*/ 6579020 w 12093677"/>
              <a:gd name="connsiteY10739" fmla="*/ 3709467 h 6774426"/>
              <a:gd name="connsiteX10740" fmla="*/ 6663913 w 12093677"/>
              <a:gd name="connsiteY10740" fmla="*/ 3709467 h 6774426"/>
              <a:gd name="connsiteX10741" fmla="*/ 6629087 w 12093677"/>
              <a:gd name="connsiteY10741" fmla="*/ 3744286 h 6774426"/>
              <a:gd name="connsiteX10742" fmla="*/ 6663913 w 12093677"/>
              <a:gd name="connsiteY10742" fmla="*/ 3779105 h 6774426"/>
              <a:gd name="connsiteX10743" fmla="*/ 6698725 w 12093677"/>
              <a:gd name="connsiteY10743" fmla="*/ 3744286 h 6774426"/>
              <a:gd name="connsiteX10744" fmla="*/ 6663913 w 12093677"/>
              <a:gd name="connsiteY10744" fmla="*/ 3709467 h 6774426"/>
              <a:gd name="connsiteX10745" fmla="*/ 6748805 w 12093677"/>
              <a:gd name="connsiteY10745" fmla="*/ 3709467 h 6774426"/>
              <a:gd name="connsiteX10746" fmla="*/ 6713979 w 12093677"/>
              <a:gd name="connsiteY10746" fmla="*/ 3744286 h 6774426"/>
              <a:gd name="connsiteX10747" fmla="*/ 6748805 w 12093677"/>
              <a:gd name="connsiteY10747" fmla="*/ 3779105 h 6774426"/>
              <a:gd name="connsiteX10748" fmla="*/ 6783617 w 12093677"/>
              <a:gd name="connsiteY10748" fmla="*/ 3744286 h 6774426"/>
              <a:gd name="connsiteX10749" fmla="*/ 6748805 w 12093677"/>
              <a:gd name="connsiteY10749" fmla="*/ 3709467 h 6774426"/>
              <a:gd name="connsiteX10750" fmla="*/ 6833697 w 12093677"/>
              <a:gd name="connsiteY10750" fmla="*/ 3709467 h 6774426"/>
              <a:gd name="connsiteX10751" fmla="*/ 6798872 w 12093677"/>
              <a:gd name="connsiteY10751" fmla="*/ 3744286 h 6774426"/>
              <a:gd name="connsiteX10752" fmla="*/ 6833697 w 12093677"/>
              <a:gd name="connsiteY10752" fmla="*/ 3779105 h 6774426"/>
              <a:gd name="connsiteX10753" fmla="*/ 6868509 w 12093677"/>
              <a:gd name="connsiteY10753" fmla="*/ 3744286 h 6774426"/>
              <a:gd name="connsiteX10754" fmla="*/ 6833697 w 12093677"/>
              <a:gd name="connsiteY10754" fmla="*/ 3709467 h 6774426"/>
              <a:gd name="connsiteX10755" fmla="*/ 6918589 w 12093677"/>
              <a:gd name="connsiteY10755" fmla="*/ 3709467 h 6774426"/>
              <a:gd name="connsiteX10756" fmla="*/ 6883764 w 12093677"/>
              <a:gd name="connsiteY10756" fmla="*/ 3744286 h 6774426"/>
              <a:gd name="connsiteX10757" fmla="*/ 6918589 w 12093677"/>
              <a:gd name="connsiteY10757" fmla="*/ 3779105 h 6774426"/>
              <a:gd name="connsiteX10758" fmla="*/ 6953402 w 12093677"/>
              <a:gd name="connsiteY10758" fmla="*/ 3744286 h 6774426"/>
              <a:gd name="connsiteX10759" fmla="*/ 6918589 w 12093677"/>
              <a:gd name="connsiteY10759" fmla="*/ 3709467 h 6774426"/>
              <a:gd name="connsiteX10760" fmla="*/ 7003483 w 12093677"/>
              <a:gd name="connsiteY10760" fmla="*/ 3709467 h 6774426"/>
              <a:gd name="connsiteX10761" fmla="*/ 6968657 w 12093677"/>
              <a:gd name="connsiteY10761" fmla="*/ 3744286 h 6774426"/>
              <a:gd name="connsiteX10762" fmla="*/ 7003483 w 12093677"/>
              <a:gd name="connsiteY10762" fmla="*/ 3779105 h 6774426"/>
              <a:gd name="connsiteX10763" fmla="*/ 7038295 w 12093677"/>
              <a:gd name="connsiteY10763" fmla="*/ 3744286 h 6774426"/>
              <a:gd name="connsiteX10764" fmla="*/ 7003483 w 12093677"/>
              <a:gd name="connsiteY10764" fmla="*/ 3709467 h 6774426"/>
              <a:gd name="connsiteX10765" fmla="*/ 7258186 w 12093677"/>
              <a:gd name="connsiteY10765" fmla="*/ 3709467 h 6774426"/>
              <a:gd name="connsiteX10766" fmla="*/ 7223361 w 12093677"/>
              <a:gd name="connsiteY10766" fmla="*/ 3744286 h 6774426"/>
              <a:gd name="connsiteX10767" fmla="*/ 7258186 w 12093677"/>
              <a:gd name="connsiteY10767" fmla="*/ 3779105 h 6774426"/>
              <a:gd name="connsiteX10768" fmla="*/ 7292999 w 12093677"/>
              <a:gd name="connsiteY10768" fmla="*/ 3744286 h 6774426"/>
              <a:gd name="connsiteX10769" fmla="*/ 7258186 w 12093677"/>
              <a:gd name="connsiteY10769" fmla="*/ 3709467 h 6774426"/>
              <a:gd name="connsiteX10770" fmla="*/ 7343079 w 12093677"/>
              <a:gd name="connsiteY10770" fmla="*/ 3709467 h 6774426"/>
              <a:gd name="connsiteX10771" fmla="*/ 7308253 w 12093677"/>
              <a:gd name="connsiteY10771" fmla="*/ 3744286 h 6774426"/>
              <a:gd name="connsiteX10772" fmla="*/ 7343079 w 12093677"/>
              <a:gd name="connsiteY10772" fmla="*/ 3779105 h 6774426"/>
              <a:gd name="connsiteX10773" fmla="*/ 7377891 w 12093677"/>
              <a:gd name="connsiteY10773" fmla="*/ 3744286 h 6774426"/>
              <a:gd name="connsiteX10774" fmla="*/ 7343079 w 12093677"/>
              <a:gd name="connsiteY10774" fmla="*/ 3709467 h 6774426"/>
              <a:gd name="connsiteX10775" fmla="*/ 7427971 w 12093677"/>
              <a:gd name="connsiteY10775" fmla="*/ 3709467 h 6774426"/>
              <a:gd name="connsiteX10776" fmla="*/ 7393146 w 12093677"/>
              <a:gd name="connsiteY10776" fmla="*/ 3744286 h 6774426"/>
              <a:gd name="connsiteX10777" fmla="*/ 7427971 w 12093677"/>
              <a:gd name="connsiteY10777" fmla="*/ 3779105 h 6774426"/>
              <a:gd name="connsiteX10778" fmla="*/ 7462783 w 12093677"/>
              <a:gd name="connsiteY10778" fmla="*/ 3744286 h 6774426"/>
              <a:gd name="connsiteX10779" fmla="*/ 7427971 w 12093677"/>
              <a:gd name="connsiteY10779" fmla="*/ 3709467 h 6774426"/>
              <a:gd name="connsiteX10780" fmla="*/ 8192003 w 12093677"/>
              <a:gd name="connsiteY10780" fmla="*/ 3709467 h 6774426"/>
              <a:gd name="connsiteX10781" fmla="*/ 8157178 w 12093677"/>
              <a:gd name="connsiteY10781" fmla="*/ 3744286 h 6774426"/>
              <a:gd name="connsiteX10782" fmla="*/ 8192003 w 12093677"/>
              <a:gd name="connsiteY10782" fmla="*/ 3779105 h 6774426"/>
              <a:gd name="connsiteX10783" fmla="*/ 8226815 w 12093677"/>
              <a:gd name="connsiteY10783" fmla="*/ 3744286 h 6774426"/>
              <a:gd name="connsiteX10784" fmla="*/ 8192003 w 12093677"/>
              <a:gd name="connsiteY10784" fmla="*/ 3709467 h 6774426"/>
              <a:gd name="connsiteX10785" fmla="*/ 8276895 w 12093677"/>
              <a:gd name="connsiteY10785" fmla="*/ 3709467 h 6774426"/>
              <a:gd name="connsiteX10786" fmla="*/ 8242070 w 12093677"/>
              <a:gd name="connsiteY10786" fmla="*/ 3744286 h 6774426"/>
              <a:gd name="connsiteX10787" fmla="*/ 8276895 w 12093677"/>
              <a:gd name="connsiteY10787" fmla="*/ 3779105 h 6774426"/>
              <a:gd name="connsiteX10788" fmla="*/ 8311708 w 12093677"/>
              <a:gd name="connsiteY10788" fmla="*/ 3744286 h 6774426"/>
              <a:gd name="connsiteX10789" fmla="*/ 8276895 w 12093677"/>
              <a:gd name="connsiteY10789" fmla="*/ 3709467 h 6774426"/>
              <a:gd name="connsiteX10790" fmla="*/ 8956035 w 12093677"/>
              <a:gd name="connsiteY10790" fmla="*/ 3709467 h 6774426"/>
              <a:gd name="connsiteX10791" fmla="*/ 8921210 w 12093677"/>
              <a:gd name="connsiteY10791" fmla="*/ 3744286 h 6774426"/>
              <a:gd name="connsiteX10792" fmla="*/ 8956035 w 12093677"/>
              <a:gd name="connsiteY10792" fmla="*/ 3779105 h 6774426"/>
              <a:gd name="connsiteX10793" fmla="*/ 8990848 w 12093677"/>
              <a:gd name="connsiteY10793" fmla="*/ 3744286 h 6774426"/>
              <a:gd name="connsiteX10794" fmla="*/ 8956035 w 12093677"/>
              <a:gd name="connsiteY10794" fmla="*/ 3709467 h 6774426"/>
              <a:gd name="connsiteX10795" fmla="*/ 9040928 w 12093677"/>
              <a:gd name="connsiteY10795" fmla="*/ 3709467 h 6774426"/>
              <a:gd name="connsiteX10796" fmla="*/ 9006102 w 12093677"/>
              <a:gd name="connsiteY10796" fmla="*/ 3744286 h 6774426"/>
              <a:gd name="connsiteX10797" fmla="*/ 9040928 w 12093677"/>
              <a:gd name="connsiteY10797" fmla="*/ 3779105 h 6774426"/>
              <a:gd name="connsiteX10798" fmla="*/ 9075740 w 12093677"/>
              <a:gd name="connsiteY10798" fmla="*/ 3744286 h 6774426"/>
              <a:gd name="connsiteX10799" fmla="*/ 9040928 w 12093677"/>
              <a:gd name="connsiteY10799" fmla="*/ 3709467 h 6774426"/>
              <a:gd name="connsiteX10800" fmla="*/ 9125821 w 12093677"/>
              <a:gd name="connsiteY10800" fmla="*/ 3709467 h 6774426"/>
              <a:gd name="connsiteX10801" fmla="*/ 9090996 w 12093677"/>
              <a:gd name="connsiteY10801" fmla="*/ 3744286 h 6774426"/>
              <a:gd name="connsiteX10802" fmla="*/ 9125821 w 12093677"/>
              <a:gd name="connsiteY10802" fmla="*/ 3779105 h 6774426"/>
              <a:gd name="connsiteX10803" fmla="*/ 9160633 w 12093677"/>
              <a:gd name="connsiteY10803" fmla="*/ 3744286 h 6774426"/>
              <a:gd name="connsiteX10804" fmla="*/ 9125821 w 12093677"/>
              <a:gd name="connsiteY10804" fmla="*/ 3709467 h 6774426"/>
              <a:gd name="connsiteX10805" fmla="*/ 9635175 w 12093677"/>
              <a:gd name="connsiteY10805" fmla="*/ 3709467 h 6774426"/>
              <a:gd name="connsiteX10806" fmla="*/ 9600350 w 12093677"/>
              <a:gd name="connsiteY10806" fmla="*/ 3744286 h 6774426"/>
              <a:gd name="connsiteX10807" fmla="*/ 9635175 w 12093677"/>
              <a:gd name="connsiteY10807" fmla="*/ 3779105 h 6774426"/>
              <a:gd name="connsiteX10808" fmla="*/ 9669988 w 12093677"/>
              <a:gd name="connsiteY10808" fmla="*/ 3744286 h 6774426"/>
              <a:gd name="connsiteX10809" fmla="*/ 9635175 w 12093677"/>
              <a:gd name="connsiteY10809" fmla="*/ 3709467 h 6774426"/>
              <a:gd name="connsiteX10810" fmla="*/ 3013529 w 12093677"/>
              <a:gd name="connsiteY10810" fmla="*/ 3794327 h 6774426"/>
              <a:gd name="connsiteX10811" fmla="*/ 2978710 w 12093677"/>
              <a:gd name="connsiteY10811" fmla="*/ 3829146 h 6774426"/>
              <a:gd name="connsiteX10812" fmla="*/ 3013529 w 12093677"/>
              <a:gd name="connsiteY10812" fmla="*/ 3863965 h 6774426"/>
              <a:gd name="connsiteX10813" fmla="*/ 3048348 w 12093677"/>
              <a:gd name="connsiteY10813" fmla="*/ 3829146 h 6774426"/>
              <a:gd name="connsiteX10814" fmla="*/ 3013529 w 12093677"/>
              <a:gd name="connsiteY10814" fmla="*/ 3794327 h 6774426"/>
              <a:gd name="connsiteX10815" fmla="*/ 3098422 w 12093677"/>
              <a:gd name="connsiteY10815" fmla="*/ 3794327 h 6774426"/>
              <a:gd name="connsiteX10816" fmla="*/ 3063603 w 12093677"/>
              <a:gd name="connsiteY10816" fmla="*/ 3829146 h 6774426"/>
              <a:gd name="connsiteX10817" fmla="*/ 3098422 w 12093677"/>
              <a:gd name="connsiteY10817" fmla="*/ 3863965 h 6774426"/>
              <a:gd name="connsiteX10818" fmla="*/ 3133240 w 12093677"/>
              <a:gd name="connsiteY10818" fmla="*/ 3829146 h 6774426"/>
              <a:gd name="connsiteX10819" fmla="*/ 3098422 w 12093677"/>
              <a:gd name="connsiteY10819" fmla="*/ 3794327 h 6774426"/>
              <a:gd name="connsiteX10820" fmla="*/ 3183314 w 12093677"/>
              <a:gd name="connsiteY10820" fmla="*/ 3794327 h 6774426"/>
              <a:gd name="connsiteX10821" fmla="*/ 3148495 w 12093677"/>
              <a:gd name="connsiteY10821" fmla="*/ 3829146 h 6774426"/>
              <a:gd name="connsiteX10822" fmla="*/ 3183314 w 12093677"/>
              <a:gd name="connsiteY10822" fmla="*/ 3863965 h 6774426"/>
              <a:gd name="connsiteX10823" fmla="*/ 3218133 w 12093677"/>
              <a:gd name="connsiteY10823" fmla="*/ 3829146 h 6774426"/>
              <a:gd name="connsiteX10824" fmla="*/ 3183314 w 12093677"/>
              <a:gd name="connsiteY10824" fmla="*/ 3794327 h 6774426"/>
              <a:gd name="connsiteX10825" fmla="*/ 5305633 w 12093677"/>
              <a:gd name="connsiteY10825" fmla="*/ 3794327 h 6774426"/>
              <a:gd name="connsiteX10826" fmla="*/ 5270807 w 12093677"/>
              <a:gd name="connsiteY10826" fmla="*/ 3829146 h 6774426"/>
              <a:gd name="connsiteX10827" fmla="*/ 5305633 w 12093677"/>
              <a:gd name="connsiteY10827" fmla="*/ 3863965 h 6774426"/>
              <a:gd name="connsiteX10828" fmla="*/ 5340445 w 12093677"/>
              <a:gd name="connsiteY10828" fmla="*/ 3829146 h 6774426"/>
              <a:gd name="connsiteX10829" fmla="*/ 5305633 w 12093677"/>
              <a:gd name="connsiteY10829" fmla="*/ 3794327 h 6774426"/>
              <a:gd name="connsiteX10830" fmla="*/ 5390525 w 12093677"/>
              <a:gd name="connsiteY10830" fmla="*/ 3794327 h 6774426"/>
              <a:gd name="connsiteX10831" fmla="*/ 5355699 w 12093677"/>
              <a:gd name="connsiteY10831" fmla="*/ 3829146 h 6774426"/>
              <a:gd name="connsiteX10832" fmla="*/ 5390525 w 12093677"/>
              <a:gd name="connsiteY10832" fmla="*/ 3863965 h 6774426"/>
              <a:gd name="connsiteX10833" fmla="*/ 5425337 w 12093677"/>
              <a:gd name="connsiteY10833" fmla="*/ 3829146 h 6774426"/>
              <a:gd name="connsiteX10834" fmla="*/ 5390525 w 12093677"/>
              <a:gd name="connsiteY10834" fmla="*/ 3794327 h 6774426"/>
              <a:gd name="connsiteX10835" fmla="*/ 5475417 w 12093677"/>
              <a:gd name="connsiteY10835" fmla="*/ 3794327 h 6774426"/>
              <a:gd name="connsiteX10836" fmla="*/ 5440592 w 12093677"/>
              <a:gd name="connsiteY10836" fmla="*/ 3829146 h 6774426"/>
              <a:gd name="connsiteX10837" fmla="*/ 5475417 w 12093677"/>
              <a:gd name="connsiteY10837" fmla="*/ 3863965 h 6774426"/>
              <a:gd name="connsiteX10838" fmla="*/ 5510229 w 12093677"/>
              <a:gd name="connsiteY10838" fmla="*/ 3829146 h 6774426"/>
              <a:gd name="connsiteX10839" fmla="*/ 5475417 w 12093677"/>
              <a:gd name="connsiteY10839" fmla="*/ 3794327 h 6774426"/>
              <a:gd name="connsiteX10840" fmla="*/ 5560310 w 12093677"/>
              <a:gd name="connsiteY10840" fmla="*/ 3794327 h 6774426"/>
              <a:gd name="connsiteX10841" fmla="*/ 5525485 w 12093677"/>
              <a:gd name="connsiteY10841" fmla="*/ 3829146 h 6774426"/>
              <a:gd name="connsiteX10842" fmla="*/ 5560310 w 12093677"/>
              <a:gd name="connsiteY10842" fmla="*/ 3863965 h 6774426"/>
              <a:gd name="connsiteX10843" fmla="*/ 5595123 w 12093677"/>
              <a:gd name="connsiteY10843" fmla="*/ 3829146 h 6774426"/>
              <a:gd name="connsiteX10844" fmla="*/ 5560310 w 12093677"/>
              <a:gd name="connsiteY10844" fmla="*/ 3794327 h 6774426"/>
              <a:gd name="connsiteX10845" fmla="*/ 5645203 w 12093677"/>
              <a:gd name="connsiteY10845" fmla="*/ 3794327 h 6774426"/>
              <a:gd name="connsiteX10846" fmla="*/ 5610377 w 12093677"/>
              <a:gd name="connsiteY10846" fmla="*/ 3829146 h 6774426"/>
              <a:gd name="connsiteX10847" fmla="*/ 5645203 w 12093677"/>
              <a:gd name="connsiteY10847" fmla="*/ 3863965 h 6774426"/>
              <a:gd name="connsiteX10848" fmla="*/ 5680015 w 12093677"/>
              <a:gd name="connsiteY10848" fmla="*/ 3829146 h 6774426"/>
              <a:gd name="connsiteX10849" fmla="*/ 5645203 w 12093677"/>
              <a:gd name="connsiteY10849" fmla="*/ 3794327 h 6774426"/>
              <a:gd name="connsiteX10850" fmla="*/ 5730095 w 12093677"/>
              <a:gd name="connsiteY10850" fmla="*/ 3794327 h 6774426"/>
              <a:gd name="connsiteX10851" fmla="*/ 5695269 w 12093677"/>
              <a:gd name="connsiteY10851" fmla="*/ 3829146 h 6774426"/>
              <a:gd name="connsiteX10852" fmla="*/ 5730095 w 12093677"/>
              <a:gd name="connsiteY10852" fmla="*/ 3863965 h 6774426"/>
              <a:gd name="connsiteX10853" fmla="*/ 5764907 w 12093677"/>
              <a:gd name="connsiteY10853" fmla="*/ 3829146 h 6774426"/>
              <a:gd name="connsiteX10854" fmla="*/ 5730095 w 12093677"/>
              <a:gd name="connsiteY10854" fmla="*/ 3794327 h 6774426"/>
              <a:gd name="connsiteX10855" fmla="*/ 5814987 w 12093677"/>
              <a:gd name="connsiteY10855" fmla="*/ 3794327 h 6774426"/>
              <a:gd name="connsiteX10856" fmla="*/ 5780162 w 12093677"/>
              <a:gd name="connsiteY10856" fmla="*/ 3829146 h 6774426"/>
              <a:gd name="connsiteX10857" fmla="*/ 5814987 w 12093677"/>
              <a:gd name="connsiteY10857" fmla="*/ 3863965 h 6774426"/>
              <a:gd name="connsiteX10858" fmla="*/ 5849799 w 12093677"/>
              <a:gd name="connsiteY10858" fmla="*/ 3829146 h 6774426"/>
              <a:gd name="connsiteX10859" fmla="*/ 5814987 w 12093677"/>
              <a:gd name="connsiteY10859" fmla="*/ 3794327 h 6774426"/>
              <a:gd name="connsiteX10860" fmla="*/ 5899880 w 12093677"/>
              <a:gd name="connsiteY10860" fmla="*/ 3794327 h 6774426"/>
              <a:gd name="connsiteX10861" fmla="*/ 5865055 w 12093677"/>
              <a:gd name="connsiteY10861" fmla="*/ 3829146 h 6774426"/>
              <a:gd name="connsiteX10862" fmla="*/ 5899880 w 12093677"/>
              <a:gd name="connsiteY10862" fmla="*/ 3863965 h 6774426"/>
              <a:gd name="connsiteX10863" fmla="*/ 5934693 w 12093677"/>
              <a:gd name="connsiteY10863" fmla="*/ 3829146 h 6774426"/>
              <a:gd name="connsiteX10864" fmla="*/ 5899880 w 12093677"/>
              <a:gd name="connsiteY10864" fmla="*/ 3794327 h 6774426"/>
              <a:gd name="connsiteX10865" fmla="*/ 5984773 w 12093677"/>
              <a:gd name="connsiteY10865" fmla="*/ 3794327 h 6774426"/>
              <a:gd name="connsiteX10866" fmla="*/ 5949947 w 12093677"/>
              <a:gd name="connsiteY10866" fmla="*/ 3829146 h 6774426"/>
              <a:gd name="connsiteX10867" fmla="*/ 5984773 w 12093677"/>
              <a:gd name="connsiteY10867" fmla="*/ 3863965 h 6774426"/>
              <a:gd name="connsiteX10868" fmla="*/ 6019585 w 12093677"/>
              <a:gd name="connsiteY10868" fmla="*/ 3829146 h 6774426"/>
              <a:gd name="connsiteX10869" fmla="*/ 5984773 w 12093677"/>
              <a:gd name="connsiteY10869" fmla="*/ 3794327 h 6774426"/>
              <a:gd name="connsiteX10870" fmla="*/ 6069665 w 12093677"/>
              <a:gd name="connsiteY10870" fmla="*/ 3794327 h 6774426"/>
              <a:gd name="connsiteX10871" fmla="*/ 6034839 w 12093677"/>
              <a:gd name="connsiteY10871" fmla="*/ 3829146 h 6774426"/>
              <a:gd name="connsiteX10872" fmla="*/ 6069665 w 12093677"/>
              <a:gd name="connsiteY10872" fmla="*/ 3863965 h 6774426"/>
              <a:gd name="connsiteX10873" fmla="*/ 6104477 w 12093677"/>
              <a:gd name="connsiteY10873" fmla="*/ 3829146 h 6774426"/>
              <a:gd name="connsiteX10874" fmla="*/ 6069665 w 12093677"/>
              <a:gd name="connsiteY10874" fmla="*/ 3794327 h 6774426"/>
              <a:gd name="connsiteX10875" fmla="*/ 6154557 w 12093677"/>
              <a:gd name="connsiteY10875" fmla="*/ 3794327 h 6774426"/>
              <a:gd name="connsiteX10876" fmla="*/ 6119732 w 12093677"/>
              <a:gd name="connsiteY10876" fmla="*/ 3829146 h 6774426"/>
              <a:gd name="connsiteX10877" fmla="*/ 6154557 w 12093677"/>
              <a:gd name="connsiteY10877" fmla="*/ 3863965 h 6774426"/>
              <a:gd name="connsiteX10878" fmla="*/ 6189369 w 12093677"/>
              <a:gd name="connsiteY10878" fmla="*/ 3829146 h 6774426"/>
              <a:gd name="connsiteX10879" fmla="*/ 6154557 w 12093677"/>
              <a:gd name="connsiteY10879" fmla="*/ 3794327 h 6774426"/>
              <a:gd name="connsiteX10880" fmla="*/ 6239450 w 12093677"/>
              <a:gd name="connsiteY10880" fmla="*/ 3794327 h 6774426"/>
              <a:gd name="connsiteX10881" fmla="*/ 6204625 w 12093677"/>
              <a:gd name="connsiteY10881" fmla="*/ 3829146 h 6774426"/>
              <a:gd name="connsiteX10882" fmla="*/ 6239450 w 12093677"/>
              <a:gd name="connsiteY10882" fmla="*/ 3863965 h 6774426"/>
              <a:gd name="connsiteX10883" fmla="*/ 6274263 w 12093677"/>
              <a:gd name="connsiteY10883" fmla="*/ 3829146 h 6774426"/>
              <a:gd name="connsiteX10884" fmla="*/ 6239450 w 12093677"/>
              <a:gd name="connsiteY10884" fmla="*/ 3794327 h 6774426"/>
              <a:gd name="connsiteX10885" fmla="*/ 6324343 w 12093677"/>
              <a:gd name="connsiteY10885" fmla="*/ 3794327 h 6774426"/>
              <a:gd name="connsiteX10886" fmla="*/ 6289517 w 12093677"/>
              <a:gd name="connsiteY10886" fmla="*/ 3829146 h 6774426"/>
              <a:gd name="connsiteX10887" fmla="*/ 6324343 w 12093677"/>
              <a:gd name="connsiteY10887" fmla="*/ 3863965 h 6774426"/>
              <a:gd name="connsiteX10888" fmla="*/ 6359155 w 12093677"/>
              <a:gd name="connsiteY10888" fmla="*/ 3829146 h 6774426"/>
              <a:gd name="connsiteX10889" fmla="*/ 6324343 w 12093677"/>
              <a:gd name="connsiteY10889" fmla="*/ 3794327 h 6774426"/>
              <a:gd name="connsiteX10890" fmla="*/ 6409235 w 12093677"/>
              <a:gd name="connsiteY10890" fmla="*/ 3794327 h 6774426"/>
              <a:gd name="connsiteX10891" fmla="*/ 6374409 w 12093677"/>
              <a:gd name="connsiteY10891" fmla="*/ 3829146 h 6774426"/>
              <a:gd name="connsiteX10892" fmla="*/ 6409235 w 12093677"/>
              <a:gd name="connsiteY10892" fmla="*/ 3863965 h 6774426"/>
              <a:gd name="connsiteX10893" fmla="*/ 6444047 w 12093677"/>
              <a:gd name="connsiteY10893" fmla="*/ 3829146 h 6774426"/>
              <a:gd name="connsiteX10894" fmla="*/ 6409235 w 12093677"/>
              <a:gd name="connsiteY10894" fmla="*/ 3794327 h 6774426"/>
              <a:gd name="connsiteX10895" fmla="*/ 6494127 w 12093677"/>
              <a:gd name="connsiteY10895" fmla="*/ 3794327 h 6774426"/>
              <a:gd name="connsiteX10896" fmla="*/ 6459302 w 12093677"/>
              <a:gd name="connsiteY10896" fmla="*/ 3829146 h 6774426"/>
              <a:gd name="connsiteX10897" fmla="*/ 6494127 w 12093677"/>
              <a:gd name="connsiteY10897" fmla="*/ 3863965 h 6774426"/>
              <a:gd name="connsiteX10898" fmla="*/ 6528939 w 12093677"/>
              <a:gd name="connsiteY10898" fmla="*/ 3829146 h 6774426"/>
              <a:gd name="connsiteX10899" fmla="*/ 6494127 w 12093677"/>
              <a:gd name="connsiteY10899" fmla="*/ 3794327 h 6774426"/>
              <a:gd name="connsiteX10900" fmla="*/ 6579020 w 12093677"/>
              <a:gd name="connsiteY10900" fmla="*/ 3794327 h 6774426"/>
              <a:gd name="connsiteX10901" fmla="*/ 6544195 w 12093677"/>
              <a:gd name="connsiteY10901" fmla="*/ 3829146 h 6774426"/>
              <a:gd name="connsiteX10902" fmla="*/ 6579020 w 12093677"/>
              <a:gd name="connsiteY10902" fmla="*/ 3863965 h 6774426"/>
              <a:gd name="connsiteX10903" fmla="*/ 6613833 w 12093677"/>
              <a:gd name="connsiteY10903" fmla="*/ 3829146 h 6774426"/>
              <a:gd name="connsiteX10904" fmla="*/ 6579020 w 12093677"/>
              <a:gd name="connsiteY10904" fmla="*/ 3794327 h 6774426"/>
              <a:gd name="connsiteX10905" fmla="*/ 6663913 w 12093677"/>
              <a:gd name="connsiteY10905" fmla="*/ 3794327 h 6774426"/>
              <a:gd name="connsiteX10906" fmla="*/ 6629087 w 12093677"/>
              <a:gd name="connsiteY10906" fmla="*/ 3829146 h 6774426"/>
              <a:gd name="connsiteX10907" fmla="*/ 6663913 w 12093677"/>
              <a:gd name="connsiteY10907" fmla="*/ 3863965 h 6774426"/>
              <a:gd name="connsiteX10908" fmla="*/ 6698725 w 12093677"/>
              <a:gd name="connsiteY10908" fmla="*/ 3829146 h 6774426"/>
              <a:gd name="connsiteX10909" fmla="*/ 6663913 w 12093677"/>
              <a:gd name="connsiteY10909" fmla="*/ 3794327 h 6774426"/>
              <a:gd name="connsiteX10910" fmla="*/ 6748805 w 12093677"/>
              <a:gd name="connsiteY10910" fmla="*/ 3794327 h 6774426"/>
              <a:gd name="connsiteX10911" fmla="*/ 6713979 w 12093677"/>
              <a:gd name="connsiteY10911" fmla="*/ 3829146 h 6774426"/>
              <a:gd name="connsiteX10912" fmla="*/ 6748805 w 12093677"/>
              <a:gd name="connsiteY10912" fmla="*/ 3863965 h 6774426"/>
              <a:gd name="connsiteX10913" fmla="*/ 6783617 w 12093677"/>
              <a:gd name="connsiteY10913" fmla="*/ 3829146 h 6774426"/>
              <a:gd name="connsiteX10914" fmla="*/ 6748805 w 12093677"/>
              <a:gd name="connsiteY10914" fmla="*/ 3794327 h 6774426"/>
              <a:gd name="connsiteX10915" fmla="*/ 6833697 w 12093677"/>
              <a:gd name="connsiteY10915" fmla="*/ 3794327 h 6774426"/>
              <a:gd name="connsiteX10916" fmla="*/ 6798872 w 12093677"/>
              <a:gd name="connsiteY10916" fmla="*/ 3829146 h 6774426"/>
              <a:gd name="connsiteX10917" fmla="*/ 6833697 w 12093677"/>
              <a:gd name="connsiteY10917" fmla="*/ 3863965 h 6774426"/>
              <a:gd name="connsiteX10918" fmla="*/ 6868509 w 12093677"/>
              <a:gd name="connsiteY10918" fmla="*/ 3829146 h 6774426"/>
              <a:gd name="connsiteX10919" fmla="*/ 6833697 w 12093677"/>
              <a:gd name="connsiteY10919" fmla="*/ 3794327 h 6774426"/>
              <a:gd name="connsiteX10920" fmla="*/ 6918589 w 12093677"/>
              <a:gd name="connsiteY10920" fmla="*/ 3794327 h 6774426"/>
              <a:gd name="connsiteX10921" fmla="*/ 6883764 w 12093677"/>
              <a:gd name="connsiteY10921" fmla="*/ 3829146 h 6774426"/>
              <a:gd name="connsiteX10922" fmla="*/ 6918589 w 12093677"/>
              <a:gd name="connsiteY10922" fmla="*/ 3863965 h 6774426"/>
              <a:gd name="connsiteX10923" fmla="*/ 6953402 w 12093677"/>
              <a:gd name="connsiteY10923" fmla="*/ 3829146 h 6774426"/>
              <a:gd name="connsiteX10924" fmla="*/ 6918589 w 12093677"/>
              <a:gd name="connsiteY10924" fmla="*/ 3794327 h 6774426"/>
              <a:gd name="connsiteX10925" fmla="*/ 7003483 w 12093677"/>
              <a:gd name="connsiteY10925" fmla="*/ 3794327 h 6774426"/>
              <a:gd name="connsiteX10926" fmla="*/ 6968657 w 12093677"/>
              <a:gd name="connsiteY10926" fmla="*/ 3829146 h 6774426"/>
              <a:gd name="connsiteX10927" fmla="*/ 7003483 w 12093677"/>
              <a:gd name="connsiteY10927" fmla="*/ 3863965 h 6774426"/>
              <a:gd name="connsiteX10928" fmla="*/ 7038295 w 12093677"/>
              <a:gd name="connsiteY10928" fmla="*/ 3829146 h 6774426"/>
              <a:gd name="connsiteX10929" fmla="*/ 7003483 w 12093677"/>
              <a:gd name="connsiteY10929" fmla="*/ 3794327 h 6774426"/>
              <a:gd name="connsiteX10930" fmla="*/ 7173293 w 12093677"/>
              <a:gd name="connsiteY10930" fmla="*/ 3794327 h 6774426"/>
              <a:gd name="connsiteX10931" fmla="*/ 7138468 w 12093677"/>
              <a:gd name="connsiteY10931" fmla="*/ 3829146 h 6774426"/>
              <a:gd name="connsiteX10932" fmla="*/ 7173293 w 12093677"/>
              <a:gd name="connsiteY10932" fmla="*/ 3863965 h 6774426"/>
              <a:gd name="connsiteX10933" fmla="*/ 7208105 w 12093677"/>
              <a:gd name="connsiteY10933" fmla="*/ 3829146 h 6774426"/>
              <a:gd name="connsiteX10934" fmla="*/ 7173293 w 12093677"/>
              <a:gd name="connsiteY10934" fmla="*/ 3794327 h 6774426"/>
              <a:gd name="connsiteX10935" fmla="*/ 8192003 w 12093677"/>
              <a:gd name="connsiteY10935" fmla="*/ 3794327 h 6774426"/>
              <a:gd name="connsiteX10936" fmla="*/ 8157178 w 12093677"/>
              <a:gd name="connsiteY10936" fmla="*/ 3829146 h 6774426"/>
              <a:gd name="connsiteX10937" fmla="*/ 8192003 w 12093677"/>
              <a:gd name="connsiteY10937" fmla="*/ 3863965 h 6774426"/>
              <a:gd name="connsiteX10938" fmla="*/ 8226815 w 12093677"/>
              <a:gd name="connsiteY10938" fmla="*/ 3829146 h 6774426"/>
              <a:gd name="connsiteX10939" fmla="*/ 8192003 w 12093677"/>
              <a:gd name="connsiteY10939" fmla="*/ 3794327 h 6774426"/>
              <a:gd name="connsiteX10940" fmla="*/ 8276895 w 12093677"/>
              <a:gd name="connsiteY10940" fmla="*/ 3794327 h 6774426"/>
              <a:gd name="connsiteX10941" fmla="*/ 8242070 w 12093677"/>
              <a:gd name="connsiteY10941" fmla="*/ 3829146 h 6774426"/>
              <a:gd name="connsiteX10942" fmla="*/ 8276895 w 12093677"/>
              <a:gd name="connsiteY10942" fmla="*/ 3863965 h 6774426"/>
              <a:gd name="connsiteX10943" fmla="*/ 8311708 w 12093677"/>
              <a:gd name="connsiteY10943" fmla="*/ 3829146 h 6774426"/>
              <a:gd name="connsiteX10944" fmla="*/ 8276895 w 12093677"/>
              <a:gd name="connsiteY10944" fmla="*/ 3794327 h 6774426"/>
              <a:gd name="connsiteX10945" fmla="*/ 9040928 w 12093677"/>
              <a:gd name="connsiteY10945" fmla="*/ 3794327 h 6774426"/>
              <a:gd name="connsiteX10946" fmla="*/ 9006102 w 12093677"/>
              <a:gd name="connsiteY10946" fmla="*/ 3829146 h 6774426"/>
              <a:gd name="connsiteX10947" fmla="*/ 9040928 w 12093677"/>
              <a:gd name="connsiteY10947" fmla="*/ 3863965 h 6774426"/>
              <a:gd name="connsiteX10948" fmla="*/ 9075740 w 12093677"/>
              <a:gd name="connsiteY10948" fmla="*/ 3829146 h 6774426"/>
              <a:gd name="connsiteX10949" fmla="*/ 9040928 w 12093677"/>
              <a:gd name="connsiteY10949" fmla="*/ 3794327 h 6774426"/>
              <a:gd name="connsiteX10950" fmla="*/ 9125821 w 12093677"/>
              <a:gd name="connsiteY10950" fmla="*/ 3794327 h 6774426"/>
              <a:gd name="connsiteX10951" fmla="*/ 9090996 w 12093677"/>
              <a:gd name="connsiteY10951" fmla="*/ 3829146 h 6774426"/>
              <a:gd name="connsiteX10952" fmla="*/ 9125821 w 12093677"/>
              <a:gd name="connsiteY10952" fmla="*/ 3863965 h 6774426"/>
              <a:gd name="connsiteX10953" fmla="*/ 9160633 w 12093677"/>
              <a:gd name="connsiteY10953" fmla="*/ 3829146 h 6774426"/>
              <a:gd name="connsiteX10954" fmla="*/ 9125821 w 12093677"/>
              <a:gd name="connsiteY10954" fmla="*/ 3794327 h 6774426"/>
              <a:gd name="connsiteX10955" fmla="*/ 9210713 w 12093677"/>
              <a:gd name="connsiteY10955" fmla="*/ 3794327 h 6774426"/>
              <a:gd name="connsiteX10956" fmla="*/ 9175888 w 12093677"/>
              <a:gd name="connsiteY10956" fmla="*/ 3829146 h 6774426"/>
              <a:gd name="connsiteX10957" fmla="*/ 9210713 w 12093677"/>
              <a:gd name="connsiteY10957" fmla="*/ 3863965 h 6774426"/>
              <a:gd name="connsiteX10958" fmla="*/ 9245525 w 12093677"/>
              <a:gd name="connsiteY10958" fmla="*/ 3829146 h 6774426"/>
              <a:gd name="connsiteX10959" fmla="*/ 9210713 w 12093677"/>
              <a:gd name="connsiteY10959" fmla="*/ 3794327 h 6774426"/>
              <a:gd name="connsiteX10960" fmla="*/ 9635175 w 12093677"/>
              <a:gd name="connsiteY10960" fmla="*/ 3794327 h 6774426"/>
              <a:gd name="connsiteX10961" fmla="*/ 9600350 w 12093677"/>
              <a:gd name="connsiteY10961" fmla="*/ 3829146 h 6774426"/>
              <a:gd name="connsiteX10962" fmla="*/ 9635175 w 12093677"/>
              <a:gd name="connsiteY10962" fmla="*/ 3863965 h 6774426"/>
              <a:gd name="connsiteX10963" fmla="*/ 9669988 w 12093677"/>
              <a:gd name="connsiteY10963" fmla="*/ 3829146 h 6774426"/>
              <a:gd name="connsiteX10964" fmla="*/ 9635175 w 12093677"/>
              <a:gd name="connsiteY10964" fmla="*/ 3794327 h 6774426"/>
              <a:gd name="connsiteX10965" fmla="*/ 3183314 w 12093677"/>
              <a:gd name="connsiteY10965" fmla="*/ 3879187 h 6774426"/>
              <a:gd name="connsiteX10966" fmla="*/ 3148495 w 12093677"/>
              <a:gd name="connsiteY10966" fmla="*/ 3914006 h 6774426"/>
              <a:gd name="connsiteX10967" fmla="*/ 3183314 w 12093677"/>
              <a:gd name="connsiteY10967" fmla="*/ 3948824 h 6774426"/>
              <a:gd name="connsiteX10968" fmla="*/ 3218133 w 12093677"/>
              <a:gd name="connsiteY10968" fmla="*/ 3914006 h 6774426"/>
              <a:gd name="connsiteX10969" fmla="*/ 3183314 w 12093677"/>
              <a:gd name="connsiteY10969" fmla="*/ 3879187 h 6774426"/>
              <a:gd name="connsiteX10970" fmla="*/ 3522884 w 12093677"/>
              <a:gd name="connsiteY10970" fmla="*/ 3879187 h 6774426"/>
              <a:gd name="connsiteX10971" fmla="*/ 3488065 w 12093677"/>
              <a:gd name="connsiteY10971" fmla="*/ 3914006 h 6774426"/>
              <a:gd name="connsiteX10972" fmla="*/ 3522884 w 12093677"/>
              <a:gd name="connsiteY10972" fmla="*/ 3948824 h 6774426"/>
              <a:gd name="connsiteX10973" fmla="*/ 3557703 w 12093677"/>
              <a:gd name="connsiteY10973" fmla="*/ 3914006 h 6774426"/>
              <a:gd name="connsiteX10974" fmla="*/ 3522884 w 12093677"/>
              <a:gd name="connsiteY10974" fmla="*/ 3879187 h 6774426"/>
              <a:gd name="connsiteX10975" fmla="*/ 5390525 w 12093677"/>
              <a:gd name="connsiteY10975" fmla="*/ 3879187 h 6774426"/>
              <a:gd name="connsiteX10976" fmla="*/ 5355699 w 12093677"/>
              <a:gd name="connsiteY10976" fmla="*/ 3914006 h 6774426"/>
              <a:gd name="connsiteX10977" fmla="*/ 5390525 w 12093677"/>
              <a:gd name="connsiteY10977" fmla="*/ 3948824 h 6774426"/>
              <a:gd name="connsiteX10978" fmla="*/ 5425337 w 12093677"/>
              <a:gd name="connsiteY10978" fmla="*/ 3914006 h 6774426"/>
              <a:gd name="connsiteX10979" fmla="*/ 5390525 w 12093677"/>
              <a:gd name="connsiteY10979" fmla="*/ 3879187 h 6774426"/>
              <a:gd name="connsiteX10980" fmla="*/ 5475417 w 12093677"/>
              <a:gd name="connsiteY10980" fmla="*/ 3879187 h 6774426"/>
              <a:gd name="connsiteX10981" fmla="*/ 5440592 w 12093677"/>
              <a:gd name="connsiteY10981" fmla="*/ 3914006 h 6774426"/>
              <a:gd name="connsiteX10982" fmla="*/ 5475417 w 12093677"/>
              <a:gd name="connsiteY10982" fmla="*/ 3948824 h 6774426"/>
              <a:gd name="connsiteX10983" fmla="*/ 5510229 w 12093677"/>
              <a:gd name="connsiteY10983" fmla="*/ 3914006 h 6774426"/>
              <a:gd name="connsiteX10984" fmla="*/ 5475417 w 12093677"/>
              <a:gd name="connsiteY10984" fmla="*/ 3879187 h 6774426"/>
              <a:gd name="connsiteX10985" fmla="*/ 5560310 w 12093677"/>
              <a:gd name="connsiteY10985" fmla="*/ 3879187 h 6774426"/>
              <a:gd name="connsiteX10986" fmla="*/ 5525485 w 12093677"/>
              <a:gd name="connsiteY10986" fmla="*/ 3914006 h 6774426"/>
              <a:gd name="connsiteX10987" fmla="*/ 5560310 w 12093677"/>
              <a:gd name="connsiteY10987" fmla="*/ 3948824 h 6774426"/>
              <a:gd name="connsiteX10988" fmla="*/ 5595123 w 12093677"/>
              <a:gd name="connsiteY10988" fmla="*/ 3914006 h 6774426"/>
              <a:gd name="connsiteX10989" fmla="*/ 5560310 w 12093677"/>
              <a:gd name="connsiteY10989" fmla="*/ 3879187 h 6774426"/>
              <a:gd name="connsiteX10990" fmla="*/ 5645203 w 12093677"/>
              <a:gd name="connsiteY10990" fmla="*/ 3879187 h 6774426"/>
              <a:gd name="connsiteX10991" fmla="*/ 5610377 w 12093677"/>
              <a:gd name="connsiteY10991" fmla="*/ 3914006 h 6774426"/>
              <a:gd name="connsiteX10992" fmla="*/ 5645203 w 12093677"/>
              <a:gd name="connsiteY10992" fmla="*/ 3948824 h 6774426"/>
              <a:gd name="connsiteX10993" fmla="*/ 5680015 w 12093677"/>
              <a:gd name="connsiteY10993" fmla="*/ 3914006 h 6774426"/>
              <a:gd name="connsiteX10994" fmla="*/ 5645203 w 12093677"/>
              <a:gd name="connsiteY10994" fmla="*/ 3879187 h 6774426"/>
              <a:gd name="connsiteX10995" fmla="*/ 5730095 w 12093677"/>
              <a:gd name="connsiteY10995" fmla="*/ 3879187 h 6774426"/>
              <a:gd name="connsiteX10996" fmla="*/ 5695269 w 12093677"/>
              <a:gd name="connsiteY10996" fmla="*/ 3914006 h 6774426"/>
              <a:gd name="connsiteX10997" fmla="*/ 5730095 w 12093677"/>
              <a:gd name="connsiteY10997" fmla="*/ 3948824 h 6774426"/>
              <a:gd name="connsiteX10998" fmla="*/ 5764907 w 12093677"/>
              <a:gd name="connsiteY10998" fmla="*/ 3914006 h 6774426"/>
              <a:gd name="connsiteX10999" fmla="*/ 5730095 w 12093677"/>
              <a:gd name="connsiteY10999" fmla="*/ 3879187 h 6774426"/>
              <a:gd name="connsiteX11000" fmla="*/ 5814987 w 12093677"/>
              <a:gd name="connsiteY11000" fmla="*/ 3879187 h 6774426"/>
              <a:gd name="connsiteX11001" fmla="*/ 5780162 w 12093677"/>
              <a:gd name="connsiteY11001" fmla="*/ 3914006 h 6774426"/>
              <a:gd name="connsiteX11002" fmla="*/ 5814987 w 12093677"/>
              <a:gd name="connsiteY11002" fmla="*/ 3948824 h 6774426"/>
              <a:gd name="connsiteX11003" fmla="*/ 5849799 w 12093677"/>
              <a:gd name="connsiteY11003" fmla="*/ 3914006 h 6774426"/>
              <a:gd name="connsiteX11004" fmla="*/ 5814987 w 12093677"/>
              <a:gd name="connsiteY11004" fmla="*/ 3879187 h 6774426"/>
              <a:gd name="connsiteX11005" fmla="*/ 5899880 w 12093677"/>
              <a:gd name="connsiteY11005" fmla="*/ 3879187 h 6774426"/>
              <a:gd name="connsiteX11006" fmla="*/ 5865055 w 12093677"/>
              <a:gd name="connsiteY11006" fmla="*/ 3914006 h 6774426"/>
              <a:gd name="connsiteX11007" fmla="*/ 5899880 w 12093677"/>
              <a:gd name="connsiteY11007" fmla="*/ 3948824 h 6774426"/>
              <a:gd name="connsiteX11008" fmla="*/ 5934693 w 12093677"/>
              <a:gd name="connsiteY11008" fmla="*/ 3914006 h 6774426"/>
              <a:gd name="connsiteX11009" fmla="*/ 5899880 w 12093677"/>
              <a:gd name="connsiteY11009" fmla="*/ 3879187 h 6774426"/>
              <a:gd name="connsiteX11010" fmla="*/ 5984773 w 12093677"/>
              <a:gd name="connsiteY11010" fmla="*/ 3879187 h 6774426"/>
              <a:gd name="connsiteX11011" fmla="*/ 5949947 w 12093677"/>
              <a:gd name="connsiteY11011" fmla="*/ 3914006 h 6774426"/>
              <a:gd name="connsiteX11012" fmla="*/ 5984773 w 12093677"/>
              <a:gd name="connsiteY11012" fmla="*/ 3948824 h 6774426"/>
              <a:gd name="connsiteX11013" fmla="*/ 6019585 w 12093677"/>
              <a:gd name="connsiteY11013" fmla="*/ 3914006 h 6774426"/>
              <a:gd name="connsiteX11014" fmla="*/ 5984773 w 12093677"/>
              <a:gd name="connsiteY11014" fmla="*/ 3879187 h 6774426"/>
              <a:gd name="connsiteX11015" fmla="*/ 6069665 w 12093677"/>
              <a:gd name="connsiteY11015" fmla="*/ 3879187 h 6774426"/>
              <a:gd name="connsiteX11016" fmla="*/ 6034839 w 12093677"/>
              <a:gd name="connsiteY11016" fmla="*/ 3914006 h 6774426"/>
              <a:gd name="connsiteX11017" fmla="*/ 6069665 w 12093677"/>
              <a:gd name="connsiteY11017" fmla="*/ 3948824 h 6774426"/>
              <a:gd name="connsiteX11018" fmla="*/ 6104477 w 12093677"/>
              <a:gd name="connsiteY11018" fmla="*/ 3914006 h 6774426"/>
              <a:gd name="connsiteX11019" fmla="*/ 6069665 w 12093677"/>
              <a:gd name="connsiteY11019" fmla="*/ 3879187 h 6774426"/>
              <a:gd name="connsiteX11020" fmla="*/ 6154557 w 12093677"/>
              <a:gd name="connsiteY11020" fmla="*/ 3879187 h 6774426"/>
              <a:gd name="connsiteX11021" fmla="*/ 6119732 w 12093677"/>
              <a:gd name="connsiteY11021" fmla="*/ 3914006 h 6774426"/>
              <a:gd name="connsiteX11022" fmla="*/ 6154557 w 12093677"/>
              <a:gd name="connsiteY11022" fmla="*/ 3948824 h 6774426"/>
              <a:gd name="connsiteX11023" fmla="*/ 6189369 w 12093677"/>
              <a:gd name="connsiteY11023" fmla="*/ 3914006 h 6774426"/>
              <a:gd name="connsiteX11024" fmla="*/ 6154557 w 12093677"/>
              <a:gd name="connsiteY11024" fmla="*/ 3879187 h 6774426"/>
              <a:gd name="connsiteX11025" fmla="*/ 6239450 w 12093677"/>
              <a:gd name="connsiteY11025" fmla="*/ 3879187 h 6774426"/>
              <a:gd name="connsiteX11026" fmla="*/ 6204625 w 12093677"/>
              <a:gd name="connsiteY11026" fmla="*/ 3914006 h 6774426"/>
              <a:gd name="connsiteX11027" fmla="*/ 6239450 w 12093677"/>
              <a:gd name="connsiteY11027" fmla="*/ 3948824 h 6774426"/>
              <a:gd name="connsiteX11028" fmla="*/ 6274263 w 12093677"/>
              <a:gd name="connsiteY11028" fmla="*/ 3914006 h 6774426"/>
              <a:gd name="connsiteX11029" fmla="*/ 6239450 w 12093677"/>
              <a:gd name="connsiteY11029" fmla="*/ 3879187 h 6774426"/>
              <a:gd name="connsiteX11030" fmla="*/ 6324343 w 12093677"/>
              <a:gd name="connsiteY11030" fmla="*/ 3879187 h 6774426"/>
              <a:gd name="connsiteX11031" fmla="*/ 6289517 w 12093677"/>
              <a:gd name="connsiteY11031" fmla="*/ 3914006 h 6774426"/>
              <a:gd name="connsiteX11032" fmla="*/ 6324343 w 12093677"/>
              <a:gd name="connsiteY11032" fmla="*/ 3948824 h 6774426"/>
              <a:gd name="connsiteX11033" fmla="*/ 6359155 w 12093677"/>
              <a:gd name="connsiteY11033" fmla="*/ 3914006 h 6774426"/>
              <a:gd name="connsiteX11034" fmla="*/ 6324343 w 12093677"/>
              <a:gd name="connsiteY11034" fmla="*/ 3879187 h 6774426"/>
              <a:gd name="connsiteX11035" fmla="*/ 6409235 w 12093677"/>
              <a:gd name="connsiteY11035" fmla="*/ 3879187 h 6774426"/>
              <a:gd name="connsiteX11036" fmla="*/ 6374409 w 12093677"/>
              <a:gd name="connsiteY11036" fmla="*/ 3914006 h 6774426"/>
              <a:gd name="connsiteX11037" fmla="*/ 6409235 w 12093677"/>
              <a:gd name="connsiteY11037" fmla="*/ 3948824 h 6774426"/>
              <a:gd name="connsiteX11038" fmla="*/ 6444047 w 12093677"/>
              <a:gd name="connsiteY11038" fmla="*/ 3914006 h 6774426"/>
              <a:gd name="connsiteX11039" fmla="*/ 6409235 w 12093677"/>
              <a:gd name="connsiteY11039" fmla="*/ 3879187 h 6774426"/>
              <a:gd name="connsiteX11040" fmla="*/ 6494127 w 12093677"/>
              <a:gd name="connsiteY11040" fmla="*/ 3879187 h 6774426"/>
              <a:gd name="connsiteX11041" fmla="*/ 6459302 w 12093677"/>
              <a:gd name="connsiteY11041" fmla="*/ 3914006 h 6774426"/>
              <a:gd name="connsiteX11042" fmla="*/ 6494127 w 12093677"/>
              <a:gd name="connsiteY11042" fmla="*/ 3948824 h 6774426"/>
              <a:gd name="connsiteX11043" fmla="*/ 6528939 w 12093677"/>
              <a:gd name="connsiteY11043" fmla="*/ 3914006 h 6774426"/>
              <a:gd name="connsiteX11044" fmla="*/ 6494127 w 12093677"/>
              <a:gd name="connsiteY11044" fmla="*/ 3879187 h 6774426"/>
              <a:gd name="connsiteX11045" fmla="*/ 6579020 w 12093677"/>
              <a:gd name="connsiteY11045" fmla="*/ 3879187 h 6774426"/>
              <a:gd name="connsiteX11046" fmla="*/ 6544195 w 12093677"/>
              <a:gd name="connsiteY11046" fmla="*/ 3914006 h 6774426"/>
              <a:gd name="connsiteX11047" fmla="*/ 6579020 w 12093677"/>
              <a:gd name="connsiteY11047" fmla="*/ 3948824 h 6774426"/>
              <a:gd name="connsiteX11048" fmla="*/ 6613833 w 12093677"/>
              <a:gd name="connsiteY11048" fmla="*/ 3914006 h 6774426"/>
              <a:gd name="connsiteX11049" fmla="*/ 6579020 w 12093677"/>
              <a:gd name="connsiteY11049" fmla="*/ 3879187 h 6774426"/>
              <a:gd name="connsiteX11050" fmla="*/ 6663913 w 12093677"/>
              <a:gd name="connsiteY11050" fmla="*/ 3879187 h 6774426"/>
              <a:gd name="connsiteX11051" fmla="*/ 6629087 w 12093677"/>
              <a:gd name="connsiteY11051" fmla="*/ 3914006 h 6774426"/>
              <a:gd name="connsiteX11052" fmla="*/ 6663913 w 12093677"/>
              <a:gd name="connsiteY11052" fmla="*/ 3948824 h 6774426"/>
              <a:gd name="connsiteX11053" fmla="*/ 6698725 w 12093677"/>
              <a:gd name="connsiteY11053" fmla="*/ 3914006 h 6774426"/>
              <a:gd name="connsiteX11054" fmla="*/ 6663913 w 12093677"/>
              <a:gd name="connsiteY11054" fmla="*/ 3879187 h 6774426"/>
              <a:gd name="connsiteX11055" fmla="*/ 6748805 w 12093677"/>
              <a:gd name="connsiteY11055" fmla="*/ 3879187 h 6774426"/>
              <a:gd name="connsiteX11056" fmla="*/ 6713979 w 12093677"/>
              <a:gd name="connsiteY11056" fmla="*/ 3914006 h 6774426"/>
              <a:gd name="connsiteX11057" fmla="*/ 6748805 w 12093677"/>
              <a:gd name="connsiteY11057" fmla="*/ 3948824 h 6774426"/>
              <a:gd name="connsiteX11058" fmla="*/ 6783617 w 12093677"/>
              <a:gd name="connsiteY11058" fmla="*/ 3914006 h 6774426"/>
              <a:gd name="connsiteX11059" fmla="*/ 6748805 w 12093677"/>
              <a:gd name="connsiteY11059" fmla="*/ 3879187 h 6774426"/>
              <a:gd name="connsiteX11060" fmla="*/ 6833697 w 12093677"/>
              <a:gd name="connsiteY11060" fmla="*/ 3879187 h 6774426"/>
              <a:gd name="connsiteX11061" fmla="*/ 6798872 w 12093677"/>
              <a:gd name="connsiteY11061" fmla="*/ 3914006 h 6774426"/>
              <a:gd name="connsiteX11062" fmla="*/ 6833697 w 12093677"/>
              <a:gd name="connsiteY11062" fmla="*/ 3948824 h 6774426"/>
              <a:gd name="connsiteX11063" fmla="*/ 6868509 w 12093677"/>
              <a:gd name="connsiteY11063" fmla="*/ 3914006 h 6774426"/>
              <a:gd name="connsiteX11064" fmla="*/ 6833697 w 12093677"/>
              <a:gd name="connsiteY11064" fmla="*/ 3879187 h 6774426"/>
              <a:gd name="connsiteX11065" fmla="*/ 6918589 w 12093677"/>
              <a:gd name="connsiteY11065" fmla="*/ 3879187 h 6774426"/>
              <a:gd name="connsiteX11066" fmla="*/ 6883764 w 12093677"/>
              <a:gd name="connsiteY11066" fmla="*/ 3914006 h 6774426"/>
              <a:gd name="connsiteX11067" fmla="*/ 6918589 w 12093677"/>
              <a:gd name="connsiteY11067" fmla="*/ 3948824 h 6774426"/>
              <a:gd name="connsiteX11068" fmla="*/ 6953402 w 12093677"/>
              <a:gd name="connsiteY11068" fmla="*/ 3914006 h 6774426"/>
              <a:gd name="connsiteX11069" fmla="*/ 6918589 w 12093677"/>
              <a:gd name="connsiteY11069" fmla="*/ 3879187 h 6774426"/>
              <a:gd name="connsiteX11070" fmla="*/ 7003483 w 12093677"/>
              <a:gd name="connsiteY11070" fmla="*/ 3879187 h 6774426"/>
              <a:gd name="connsiteX11071" fmla="*/ 6968657 w 12093677"/>
              <a:gd name="connsiteY11071" fmla="*/ 3914006 h 6774426"/>
              <a:gd name="connsiteX11072" fmla="*/ 7003483 w 12093677"/>
              <a:gd name="connsiteY11072" fmla="*/ 3948824 h 6774426"/>
              <a:gd name="connsiteX11073" fmla="*/ 7038295 w 12093677"/>
              <a:gd name="connsiteY11073" fmla="*/ 3914006 h 6774426"/>
              <a:gd name="connsiteX11074" fmla="*/ 7003483 w 12093677"/>
              <a:gd name="connsiteY11074" fmla="*/ 3879187 h 6774426"/>
              <a:gd name="connsiteX11075" fmla="*/ 7088401 w 12093677"/>
              <a:gd name="connsiteY11075" fmla="*/ 3879187 h 6774426"/>
              <a:gd name="connsiteX11076" fmla="*/ 7053576 w 12093677"/>
              <a:gd name="connsiteY11076" fmla="*/ 3914006 h 6774426"/>
              <a:gd name="connsiteX11077" fmla="*/ 7088401 w 12093677"/>
              <a:gd name="connsiteY11077" fmla="*/ 3948824 h 6774426"/>
              <a:gd name="connsiteX11078" fmla="*/ 7123213 w 12093677"/>
              <a:gd name="connsiteY11078" fmla="*/ 3914006 h 6774426"/>
              <a:gd name="connsiteX11079" fmla="*/ 7088401 w 12093677"/>
              <a:gd name="connsiteY11079" fmla="*/ 3879187 h 6774426"/>
              <a:gd name="connsiteX11080" fmla="*/ 7427971 w 12093677"/>
              <a:gd name="connsiteY11080" fmla="*/ 3879187 h 6774426"/>
              <a:gd name="connsiteX11081" fmla="*/ 7393146 w 12093677"/>
              <a:gd name="connsiteY11081" fmla="*/ 3914006 h 6774426"/>
              <a:gd name="connsiteX11082" fmla="*/ 7427971 w 12093677"/>
              <a:gd name="connsiteY11082" fmla="*/ 3948824 h 6774426"/>
              <a:gd name="connsiteX11083" fmla="*/ 7462783 w 12093677"/>
              <a:gd name="connsiteY11083" fmla="*/ 3914006 h 6774426"/>
              <a:gd name="connsiteX11084" fmla="*/ 7427971 w 12093677"/>
              <a:gd name="connsiteY11084" fmla="*/ 3879187 h 6774426"/>
              <a:gd name="connsiteX11085" fmla="*/ 8276895 w 12093677"/>
              <a:gd name="connsiteY11085" fmla="*/ 3879187 h 6774426"/>
              <a:gd name="connsiteX11086" fmla="*/ 8242070 w 12093677"/>
              <a:gd name="connsiteY11086" fmla="*/ 3914006 h 6774426"/>
              <a:gd name="connsiteX11087" fmla="*/ 8276895 w 12093677"/>
              <a:gd name="connsiteY11087" fmla="*/ 3948824 h 6774426"/>
              <a:gd name="connsiteX11088" fmla="*/ 8311708 w 12093677"/>
              <a:gd name="connsiteY11088" fmla="*/ 3914006 h 6774426"/>
              <a:gd name="connsiteX11089" fmla="*/ 8276895 w 12093677"/>
              <a:gd name="connsiteY11089" fmla="*/ 3879187 h 6774426"/>
              <a:gd name="connsiteX11090" fmla="*/ 8956035 w 12093677"/>
              <a:gd name="connsiteY11090" fmla="*/ 3879187 h 6774426"/>
              <a:gd name="connsiteX11091" fmla="*/ 8921210 w 12093677"/>
              <a:gd name="connsiteY11091" fmla="*/ 3914006 h 6774426"/>
              <a:gd name="connsiteX11092" fmla="*/ 8956035 w 12093677"/>
              <a:gd name="connsiteY11092" fmla="*/ 3948824 h 6774426"/>
              <a:gd name="connsiteX11093" fmla="*/ 8990848 w 12093677"/>
              <a:gd name="connsiteY11093" fmla="*/ 3914006 h 6774426"/>
              <a:gd name="connsiteX11094" fmla="*/ 8956035 w 12093677"/>
              <a:gd name="connsiteY11094" fmla="*/ 3879187 h 6774426"/>
              <a:gd name="connsiteX11095" fmla="*/ 9125821 w 12093677"/>
              <a:gd name="connsiteY11095" fmla="*/ 3879187 h 6774426"/>
              <a:gd name="connsiteX11096" fmla="*/ 9090996 w 12093677"/>
              <a:gd name="connsiteY11096" fmla="*/ 3914006 h 6774426"/>
              <a:gd name="connsiteX11097" fmla="*/ 9125821 w 12093677"/>
              <a:gd name="connsiteY11097" fmla="*/ 3948824 h 6774426"/>
              <a:gd name="connsiteX11098" fmla="*/ 9160633 w 12093677"/>
              <a:gd name="connsiteY11098" fmla="*/ 3914006 h 6774426"/>
              <a:gd name="connsiteX11099" fmla="*/ 9125821 w 12093677"/>
              <a:gd name="connsiteY11099" fmla="*/ 3879187 h 6774426"/>
              <a:gd name="connsiteX11100" fmla="*/ 9210713 w 12093677"/>
              <a:gd name="connsiteY11100" fmla="*/ 3879187 h 6774426"/>
              <a:gd name="connsiteX11101" fmla="*/ 9175888 w 12093677"/>
              <a:gd name="connsiteY11101" fmla="*/ 3914006 h 6774426"/>
              <a:gd name="connsiteX11102" fmla="*/ 9210713 w 12093677"/>
              <a:gd name="connsiteY11102" fmla="*/ 3948824 h 6774426"/>
              <a:gd name="connsiteX11103" fmla="*/ 9245525 w 12093677"/>
              <a:gd name="connsiteY11103" fmla="*/ 3914006 h 6774426"/>
              <a:gd name="connsiteX11104" fmla="*/ 9210713 w 12093677"/>
              <a:gd name="connsiteY11104" fmla="*/ 3879187 h 6774426"/>
              <a:gd name="connsiteX11105" fmla="*/ 9720068 w 12093677"/>
              <a:gd name="connsiteY11105" fmla="*/ 3879187 h 6774426"/>
              <a:gd name="connsiteX11106" fmla="*/ 9685242 w 12093677"/>
              <a:gd name="connsiteY11106" fmla="*/ 3914006 h 6774426"/>
              <a:gd name="connsiteX11107" fmla="*/ 9720068 w 12093677"/>
              <a:gd name="connsiteY11107" fmla="*/ 3948824 h 6774426"/>
              <a:gd name="connsiteX11108" fmla="*/ 9754880 w 12093677"/>
              <a:gd name="connsiteY11108" fmla="*/ 3914006 h 6774426"/>
              <a:gd name="connsiteX11109" fmla="*/ 9720068 w 12093677"/>
              <a:gd name="connsiteY11109" fmla="*/ 3879187 h 6774426"/>
              <a:gd name="connsiteX11110" fmla="*/ 3268206 w 12093677"/>
              <a:gd name="connsiteY11110" fmla="*/ 3964047 h 6774426"/>
              <a:gd name="connsiteX11111" fmla="*/ 3233387 w 12093677"/>
              <a:gd name="connsiteY11111" fmla="*/ 3998865 h 6774426"/>
              <a:gd name="connsiteX11112" fmla="*/ 3268206 w 12093677"/>
              <a:gd name="connsiteY11112" fmla="*/ 4033684 h 6774426"/>
              <a:gd name="connsiteX11113" fmla="*/ 3303025 w 12093677"/>
              <a:gd name="connsiteY11113" fmla="*/ 3998865 h 6774426"/>
              <a:gd name="connsiteX11114" fmla="*/ 3268206 w 12093677"/>
              <a:gd name="connsiteY11114" fmla="*/ 3964047 h 6774426"/>
              <a:gd name="connsiteX11115" fmla="*/ 3353099 w 12093677"/>
              <a:gd name="connsiteY11115" fmla="*/ 3964047 h 6774426"/>
              <a:gd name="connsiteX11116" fmla="*/ 3318280 w 12093677"/>
              <a:gd name="connsiteY11116" fmla="*/ 3998865 h 6774426"/>
              <a:gd name="connsiteX11117" fmla="*/ 3353099 w 12093677"/>
              <a:gd name="connsiteY11117" fmla="*/ 4033684 h 6774426"/>
              <a:gd name="connsiteX11118" fmla="*/ 3387918 w 12093677"/>
              <a:gd name="connsiteY11118" fmla="*/ 3998865 h 6774426"/>
              <a:gd name="connsiteX11119" fmla="*/ 3353099 w 12093677"/>
              <a:gd name="connsiteY11119" fmla="*/ 3964047 h 6774426"/>
              <a:gd name="connsiteX11120" fmla="*/ 3437992 w 12093677"/>
              <a:gd name="connsiteY11120" fmla="*/ 3964047 h 6774426"/>
              <a:gd name="connsiteX11121" fmla="*/ 3403173 w 12093677"/>
              <a:gd name="connsiteY11121" fmla="*/ 3998865 h 6774426"/>
              <a:gd name="connsiteX11122" fmla="*/ 3437992 w 12093677"/>
              <a:gd name="connsiteY11122" fmla="*/ 4033684 h 6774426"/>
              <a:gd name="connsiteX11123" fmla="*/ 3472810 w 12093677"/>
              <a:gd name="connsiteY11123" fmla="*/ 3998865 h 6774426"/>
              <a:gd name="connsiteX11124" fmla="*/ 3437992 w 12093677"/>
              <a:gd name="connsiteY11124" fmla="*/ 3964047 h 6774426"/>
              <a:gd name="connsiteX11125" fmla="*/ 3522884 w 12093677"/>
              <a:gd name="connsiteY11125" fmla="*/ 3964047 h 6774426"/>
              <a:gd name="connsiteX11126" fmla="*/ 3488065 w 12093677"/>
              <a:gd name="connsiteY11126" fmla="*/ 3998865 h 6774426"/>
              <a:gd name="connsiteX11127" fmla="*/ 3522884 w 12093677"/>
              <a:gd name="connsiteY11127" fmla="*/ 4033684 h 6774426"/>
              <a:gd name="connsiteX11128" fmla="*/ 3557703 w 12093677"/>
              <a:gd name="connsiteY11128" fmla="*/ 3998865 h 6774426"/>
              <a:gd name="connsiteX11129" fmla="*/ 3522884 w 12093677"/>
              <a:gd name="connsiteY11129" fmla="*/ 3964047 h 6774426"/>
              <a:gd name="connsiteX11130" fmla="*/ 3607776 w 12093677"/>
              <a:gd name="connsiteY11130" fmla="*/ 3964047 h 6774426"/>
              <a:gd name="connsiteX11131" fmla="*/ 3572957 w 12093677"/>
              <a:gd name="connsiteY11131" fmla="*/ 3998865 h 6774426"/>
              <a:gd name="connsiteX11132" fmla="*/ 3607776 w 12093677"/>
              <a:gd name="connsiteY11132" fmla="*/ 4033684 h 6774426"/>
              <a:gd name="connsiteX11133" fmla="*/ 3642595 w 12093677"/>
              <a:gd name="connsiteY11133" fmla="*/ 3998865 h 6774426"/>
              <a:gd name="connsiteX11134" fmla="*/ 3607776 w 12093677"/>
              <a:gd name="connsiteY11134" fmla="*/ 3964047 h 6774426"/>
              <a:gd name="connsiteX11135" fmla="*/ 3692669 w 12093677"/>
              <a:gd name="connsiteY11135" fmla="*/ 3964047 h 6774426"/>
              <a:gd name="connsiteX11136" fmla="*/ 3657850 w 12093677"/>
              <a:gd name="connsiteY11136" fmla="*/ 3998865 h 6774426"/>
              <a:gd name="connsiteX11137" fmla="*/ 3692669 w 12093677"/>
              <a:gd name="connsiteY11137" fmla="*/ 4033684 h 6774426"/>
              <a:gd name="connsiteX11138" fmla="*/ 3727488 w 12093677"/>
              <a:gd name="connsiteY11138" fmla="*/ 3998865 h 6774426"/>
              <a:gd name="connsiteX11139" fmla="*/ 3692669 w 12093677"/>
              <a:gd name="connsiteY11139" fmla="*/ 3964047 h 6774426"/>
              <a:gd name="connsiteX11140" fmla="*/ 3777562 w 12093677"/>
              <a:gd name="connsiteY11140" fmla="*/ 3964047 h 6774426"/>
              <a:gd name="connsiteX11141" fmla="*/ 3742743 w 12093677"/>
              <a:gd name="connsiteY11141" fmla="*/ 3998865 h 6774426"/>
              <a:gd name="connsiteX11142" fmla="*/ 3777562 w 12093677"/>
              <a:gd name="connsiteY11142" fmla="*/ 4033684 h 6774426"/>
              <a:gd name="connsiteX11143" fmla="*/ 3812380 w 12093677"/>
              <a:gd name="connsiteY11143" fmla="*/ 3998865 h 6774426"/>
              <a:gd name="connsiteX11144" fmla="*/ 3777562 w 12093677"/>
              <a:gd name="connsiteY11144" fmla="*/ 3964047 h 6774426"/>
              <a:gd name="connsiteX11145" fmla="*/ 3862454 w 12093677"/>
              <a:gd name="connsiteY11145" fmla="*/ 3964047 h 6774426"/>
              <a:gd name="connsiteX11146" fmla="*/ 3827635 w 12093677"/>
              <a:gd name="connsiteY11146" fmla="*/ 3998865 h 6774426"/>
              <a:gd name="connsiteX11147" fmla="*/ 3862454 w 12093677"/>
              <a:gd name="connsiteY11147" fmla="*/ 4033684 h 6774426"/>
              <a:gd name="connsiteX11148" fmla="*/ 3897273 w 12093677"/>
              <a:gd name="connsiteY11148" fmla="*/ 3998865 h 6774426"/>
              <a:gd name="connsiteX11149" fmla="*/ 3862454 w 12093677"/>
              <a:gd name="connsiteY11149" fmla="*/ 3964047 h 6774426"/>
              <a:gd name="connsiteX11150" fmla="*/ 5475417 w 12093677"/>
              <a:gd name="connsiteY11150" fmla="*/ 3964047 h 6774426"/>
              <a:gd name="connsiteX11151" fmla="*/ 5440592 w 12093677"/>
              <a:gd name="connsiteY11151" fmla="*/ 3998865 h 6774426"/>
              <a:gd name="connsiteX11152" fmla="*/ 5475417 w 12093677"/>
              <a:gd name="connsiteY11152" fmla="*/ 4033684 h 6774426"/>
              <a:gd name="connsiteX11153" fmla="*/ 5510229 w 12093677"/>
              <a:gd name="connsiteY11153" fmla="*/ 3998865 h 6774426"/>
              <a:gd name="connsiteX11154" fmla="*/ 5475417 w 12093677"/>
              <a:gd name="connsiteY11154" fmla="*/ 3964047 h 6774426"/>
              <a:gd name="connsiteX11155" fmla="*/ 5560310 w 12093677"/>
              <a:gd name="connsiteY11155" fmla="*/ 3964047 h 6774426"/>
              <a:gd name="connsiteX11156" fmla="*/ 5525485 w 12093677"/>
              <a:gd name="connsiteY11156" fmla="*/ 3998865 h 6774426"/>
              <a:gd name="connsiteX11157" fmla="*/ 5560310 w 12093677"/>
              <a:gd name="connsiteY11157" fmla="*/ 4033684 h 6774426"/>
              <a:gd name="connsiteX11158" fmla="*/ 5595123 w 12093677"/>
              <a:gd name="connsiteY11158" fmla="*/ 3998865 h 6774426"/>
              <a:gd name="connsiteX11159" fmla="*/ 5560310 w 12093677"/>
              <a:gd name="connsiteY11159" fmla="*/ 3964047 h 6774426"/>
              <a:gd name="connsiteX11160" fmla="*/ 5645203 w 12093677"/>
              <a:gd name="connsiteY11160" fmla="*/ 3964047 h 6774426"/>
              <a:gd name="connsiteX11161" fmla="*/ 5610377 w 12093677"/>
              <a:gd name="connsiteY11161" fmla="*/ 3998865 h 6774426"/>
              <a:gd name="connsiteX11162" fmla="*/ 5645203 w 12093677"/>
              <a:gd name="connsiteY11162" fmla="*/ 4033684 h 6774426"/>
              <a:gd name="connsiteX11163" fmla="*/ 5680015 w 12093677"/>
              <a:gd name="connsiteY11163" fmla="*/ 3998865 h 6774426"/>
              <a:gd name="connsiteX11164" fmla="*/ 5645203 w 12093677"/>
              <a:gd name="connsiteY11164" fmla="*/ 3964047 h 6774426"/>
              <a:gd name="connsiteX11165" fmla="*/ 5730095 w 12093677"/>
              <a:gd name="connsiteY11165" fmla="*/ 3964047 h 6774426"/>
              <a:gd name="connsiteX11166" fmla="*/ 5695269 w 12093677"/>
              <a:gd name="connsiteY11166" fmla="*/ 3998865 h 6774426"/>
              <a:gd name="connsiteX11167" fmla="*/ 5730095 w 12093677"/>
              <a:gd name="connsiteY11167" fmla="*/ 4033684 h 6774426"/>
              <a:gd name="connsiteX11168" fmla="*/ 5764907 w 12093677"/>
              <a:gd name="connsiteY11168" fmla="*/ 3998865 h 6774426"/>
              <a:gd name="connsiteX11169" fmla="*/ 5730095 w 12093677"/>
              <a:gd name="connsiteY11169" fmla="*/ 3964047 h 6774426"/>
              <a:gd name="connsiteX11170" fmla="*/ 5814987 w 12093677"/>
              <a:gd name="connsiteY11170" fmla="*/ 3964047 h 6774426"/>
              <a:gd name="connsiteX11171" fmla="*/ 5780162 w 12093677"/>
              <a:gd name="connsiteY11171" fmla="*/ 3998865 h 6774426"/>
              <a:gd name="connsiteX11172" fmla="*/ 5814987 w 12093677"/>
              <a:gd name="connsiteY11172" fmla="*/ 4033684 h 6774426"/>
              <a:gd name="connsiteX11173" fmla="*/ 5849799 w 12093677"/>
              <a:gd name="connsiteY11173" fmla="*/ 3998865 h 6774426"/>
              <a:gd name="connsiteX11174" fmla="*/ 5814987 w 12093677"/>
              <a:gd name="connsiteY11174" fmla="*/ 3964047 h 6774426"/>
              <a:gd name="connsiteX11175" fmla="*/ 5899880 w 12093677"/>
              <a:gd name="connsiteY11175" fmla="*/ 3964047 h 6774426"/>
              <a:gd name="connsiteX11176" fmla="*/ 5865055 w 12093677"/>
              <a:gd name="connsiteY11176" fmla="*/ 3998865 h 6774426"/>
              <a:gd name="connsiteX11177" fmla="*/ 5899880 w 12093677"/>
              <a:gd name="connsiteY11177" fmla="*/ 4033684 h 6774426"/>
              <a:gd name="connsiteX11178" fmla="*/ 5934693 w 12093677"/>
              <a:gd name="connsiteY11178" fmla="*/ 3998865 h 6774426"/>
              <a:gd name="connsiteX11179" fmla="*/ 5899880 w 12093677"/>
              <a:gd name="connsiteY11179" fmla="*/ 3964047 h 6774426"/>
              <a:gd name="connsiteX11180" fmla="*/ 5984773 w 12093677"/>
              <a:gd name="connsiteY11180" fmla="*/ 3964047 h 6774426"/>
              <a:gd name="connsiteX11181" fmla="*/ 5949947 w 12093677"/>
              <a:gd name="connsiteY11181" fmla="*/ 3998865 h 6774426"/>
              <a:gd name="connsiteX11182" fmla="*/ 5984773 w 12093677"/>
              <a:gd name="connsiteY11182" fmla="*/ 4033684 h 6774426"/>
              <a:gd name="connsiteX11183" fmla="*/ 6019585 w 12093677"/>
              <a:gd name="connsiteY11183" fmla="*/ 3998865 h 6774426"/>
              <a:gd name="connsiteX11184" fmla="*/ 5984773 w 12093677"/>
              <a:gd name="connsiteY11184" fmla="*/ 3964047 h 6774426"/>
              <a:gd name="connsiteX11185" fmla="*/ 6069665 w 12093677"/>
              <a:gd name="connsiteY11185" fmla="*/ 3964047 h 6774426"/>
              <a:gd name="connsiteX11186" fmla="*/ 6034839 w 12093677"/>
              <a:gd name="connsiteY11186" fmla="*/ 3998865 h 6774426"/>
              <a:gd name="connsiteX11187" fmla="*/ 6069665 w 12093677"/>
              <a:gd name="connsiteY11187" fmla="*/ 4033684 h 6774426"/>
              <a:gd name="connsiteX11188" fmla="*/ 6104477 w 12093677"/>
              <a:gd name="connsiteY11188" fmla="*/ 3998865 h 6774426"/>
              <a:gd name="connsiteX11189" fmla="*/ 6069665 w 12093677"/>
              <a:gd name="connsiteY11189" fmla="*/ 3964047 h 6774426"/>
              <a:gd name="connsiteX11190" fmla="*/ 6154557 w 12093677"/>
              <a:gd name="connsiteY11190" fmla="*/ 3964047 h 6774426"/>
              <a:gd name="connsiteX11191" fmla="*/ 6119732 w 12093677"/>
              <a:gd name="connsiteY11191" fmla="*/ 3998865 h 6774426"/>
              <a:gd name="connsiteX11192" fmla="*/ 6154557 w 12093677"/>
              <a:gd name="connsiteY11192" fmla="*/ 4033684 h 6774426"/>
              <a:gd name="connsiteX11193" fmla="*/ 6189369 w 12093677"/>
              <a:gd name="connsiteY11193" fmla="*/ 3998865 h 6774426"/>
              <a:gd name="connsiteX11194" fmla="*/ 6154557 w 12093677"/>
              <a:gd name="connsiteY11194" fmla="*/ 3964047 h 6774426"/>
              <a:gd name="connsiteX11195" fmla="*/ 6239450 w 12093677"/>
              <a:gd name="connsiteY11195" fmla="*/ 3964047 h 6774426"/>
              <a:gd name="connsiteX11196" fmla="*/ 6204625 w 12093677"/>
              <a:gd name="connsiteY11196" fmla="*/ 3998865 h 6774426"/>
              <a:gd name="connsiteX11197" fmla="*/ 6239450 w 12093677"/>
              <a:gd name="connsiteY11197" fmla="*/ 4033684 h 6774426"/>
              <a:gd name="connsiteX11198" fmla="*/ 6274263 w 12093677"/>
              <a:gd name="connsiteY11198" fmla="*/ 3998865 h 6774426"/>
              <a:gd name="connsiteX11199" fmla="*/ 6239450 w 12093677"/>
              <a:gd name="connsiteY11199" fmla="*/ 3964047 h 6774426"/>
              <a:gd name="connsiteX11200" fmla="*/ 6324343 w 12093677"/>
              <a:gd name="connsiteY11200" fmla="*/ 3964047 h 6774426"/>
              <a:gd name="connsiteX11201" fmla="*/ 6289517 w 12093677"/>
              <a:gd name="connsiteY11201" fmla="*/ 3998865 h 6774426"/>
              <a:gd name="connsiteX11202" fmla="*/ 6324343 w 12093677"/>
              <a:gd name="connsiteY11202" fmla="*/ 4033684 h 6774426"/>
              <a:gd name="connsiteX11203" fmla="*/ 6359155 w 12093677"/>
              <a:gd name="connsiteY11203" fmla="*/ 3998865 h 6774426"/>
              <a:gd name="connsiteX11204" fmla="*/ 6324343 w 12093677"/>
              <a:gd name="connsiteY11204" fmla="*/ 3964047 h 6774426"/>
              <a:gd name="connsiteX11205" fmla="*/ 6409235 w 12093677"/>
              <a:gd name="connsiteY11205" fmla="*/ 3964047 h 6774426"/>
              <a:gd name="connsiteX11206" fmla="*/ 6374409 w 12093677"/>
              <a:gd name="connsiteY11206" fmla="*/ 3998865 h 6774426"/>
              <a:gd name="connsiteX11207" fmla="*/ 6409235 w 12093677"/>
              <a:gd name="connsiteY11207" fmla="*/ 4033684 h 6774426"/>
              <a:gd name="connsiteX11208" fmla="*/ 6444047 w 12093677"/>
              <a:gd name="connsiteY11208" fmla="*/ 3998865 h 6774426"/>
              <a:gd name="connsiteX11209" fmla="*/ 6409235 w 12093677"/>
              <a:gd name="connsiteY11209" fmla="*/ 3964047 h 6774426"/>
              <a:gd name="connsiteX11210" fmla="*/ 6494127 w 12093677"/>
              <a:gd name="connsiteY11210" fmla="*/ 3964047 h 6774426"/>
              <a:gd name="connsiteX11211" fmla="*/ 6459302 w 12093677"/>
              <a:gd name="connsiteY11211" fmla="*/ 3998865 h 6774426"/>
              <a:gd name="connsiteX11212" fmla="*/ 6494127 w 12093677"/>
              <a:gd name="connsiteY11212" fmla="*/ 4033684 h 6774426"/>
              <a:gd name="connsiteX11213" fmla="*/ 6528939 w 12093677"/>
              <a:gd name="connsiteY11213" fmla="*/ 3998865 h 6774426"/>
              <a:gd name="connsiteX11214" fmla="*/ 6494127 w 12093677"/>
              <a:gd name="connsiteY11214" fmla="*/ 3964047 h 6774426"/>
              <a:gd name="connsiteX11215" fmla="*/ 6579020 w 12093677"/>
              <a:gd name="connsiteY11215" fmla="*/ 3964047 h 6774426"/>
              <a:gd name="connsiteX11216" fmla="*/ 6544195 w 12093677"/>
              <a:gd name="connsiteY11216" fmla="*/ 3998865 h 6774426"/>
              <a:gd name="connsiteX11217" fmla="*/ 6579020 w 12093677"/>
              <a:gd name="connsiteY11217" fmla="*/ 4033684 h 6774426"/>
              <a:gd name="connsiteX11218" fmla="*/ 6613833 w 12093677"/>
              <a:gd name="connsiteY11218" fmla="*/ 3998865 h 6774426"/>
              <a:gd name="connsiteX11219" fmla="*/ 6579020 w 12093677"/>
              <a:gd name="connsiteY11219" fmla="*/ 3964047 h 6774426"/>
              <a:gd name="connsiteX11220" fmla="*/ 6663913 w 12093677"/>
              <a:gd name="connsiteY11220" fmla="*/ 3964047 h 6774426"/>
              <a:gd name="connsiteX11221" fmla="*/ 6629087 w 12093677"/>
              <a:gd name="connsiteY11221" fmla="*/ 3998865 h 6774426"/>
              <a:gd name="connsiteX11222" fmla="*/ 6663913 w 12093677"/>
              <a:gd name="connsiteY11222" fmla="*/ 4033684 h 6774426"/>
              <a:gd name="connsiteX11223" fmla="*/ 6698725 w 12093677"/>
              <a:gd name="connsiteY11223" fmla="*/ 3998865 h 6774426"/>
              <a:gd name="connsiteX11224" fmla="*/ 6663913 w 12093677"/>
              <a:gd name="connsiteY11224" fmla="*/ 3964047 h 6774426"/>
              <a:gd name="connsiteX11225" fmla="*/ 6748805 w 12093677"/>
              <a:gd name="connsiteY11225" fmla="*/ 3964047 h 6774426"/>
              <a:gd name="connsiteX11226" fmla="*/ 6713979 w 12093677"/>
              <a:gd name="connsiteY11226" fmla="*/ 3998865 h 6774426"/>
              <a:gd name="connsiteX11227" fmla="*/ 6748805 w 12093677"/>
              <a:gd name="connsiteY11227" fmla="*/ 4033684 h 6774426"/>
              <a:gd name="connsiteX11228" fmla="*/ 6783617 w 12093677"/>
              <a:gd name="connsiteY11228" fmla="*/ 3998865 h 6774426"/>
              <a:gd name="connsiteX11229" fmla="*/ 6748805 w 12093677"/>
              <a:gd name="connsiteY11229" fmla="*/ 3964047 h 6774426"/>
              <a:gd name="connsiteX11230" fmla="*/ 6833697 w 12093677"/>
              <a:gd name="connsiteY11230" fmla="*/ 3964047 h 6774426"/>
              <a:gd name="connsiteX11231" fmla="*/ 6798872 w 12093677"/>
              <a:gd name="connsiteY11231" fmla="*/ 3998865 h 6774426"/>
              <a:gd name="connsiteX11232" fmla="*/ 6833697 w 12093677"/>
              <a:gd name="connsiteY11232" fmla="*/ 4033684 h 6774426"/>
              <a:gd name="connsiteX11233" fmla="*/ 6868509 w 12093677"/>
              <a:gd name="connsiteY11233" fmla="*/ 3998865 h 6774426"/>
              <a:gd name="connsiteX11234" fmla="*/ 6833697 w 12093677"/>
              <a:gd name="connsiteY11234" fmla="*/ 3964047 h 6774426"/>
              <a:gd name="connsiteX11235" fmla="*/ 6918589 w 12093677"/>
              <a:gd name="connsiteY11235" fmla="*/ 3964047 h 6774426"/>
              <a:gd name="connsiteX11236" fmla="*/ 6883764 w 12093677"/>
              <a:gd name="connsiteY11236" fmla="*/ 3998865 h 6774426"/>
              <a:gd name="connsiteX11237" fmla="*/ 6918589 w 12093677"/>
              <a:gd name="connsiteY11237" fmla="*/ 4033684 h 6774426"/>
              <a:gd name="connsiteX11238" fmla="*/ 6953402 w 12093677"/>
              <a:gd name="connsiteY11238" fmla="*/ 3998865 h 6774426"/>
              <a:gd name="connsiteX11239" fmla="*/ 6918589 w 12093677"/>
              <a:gd name="connsiteY11239" fmla="*/ 3964047 h 6774426"/>
              <a:gd name="connsiteX11240" fmla="*/ 7003483 w 12093677"/>
              <a:gd name="connsiteY11240" fmla="*/ 3964047 h 6774426"/>
              <a:gd name="connsiteX11241" fmla="*/ 6968657 w 12093677"/>
              <a:gd name="connsiteY11241" fmla="*/ 3998865 h 6774426"/>
              <a:gd name="connsiteX11242" fmla="*/ 7003483 w 12093677"/>
              <a:gd name="connsiteY11242" fmla="*/ 4033684 h 6774426"/>
              <a:gd name="connsiteX11243" fmla="*/ 7038295 w 12093677"/>
              <a:gd name="connsiteY11243" fmla="*/ 3998865 h 6774426"/>
              <a:gd name="connsiteX11244" fmla="*/ 7003483 w 12093677"/>
              <a:gd name="connsiteY11244" fmla="*/ 3964047 h 6774426"/>
              <a:gd name="connsiteX11245" fmla="*/ 7088401 w 12093677"/>
              <a:gd name="connsiteY11245" fmla="*/ 3964047 h 6774426"/>
              <a:gd name="connsiteX11246" fmla="*/ 7053576 w 12093677"/>
              <a:gd name="connsiteY11246" fmla="*/ 3998865 h 6774426"/>
              <a:gd name="connsiteX11247" fmla="*/ 7088401 w 12093677"/>
              <a:gd name="connsiteY11247" fmla="*/ 4033684 h 6774426"/>
              <a:gd name="connsiteX11248" fmla="*/ 7123213 w 12093677"/>
              <a:gd name="connsiteY11248" fmla="*/ 3998865 h 6774426"/>
              <a:gd name="connsiteX11249" fmla="*/ 7088401 w 12093677"/>
              <a:gd name="connsiteY11249" fmla="*/ 3964047 h 6774426"/>
              <a:gd name="connsiteX11250" fmla="*/ 7173293 w 12093677"/>
              <a:gd name="connsiteY11250" fmla="*/ 3964047 h 6774426"/>
              <a:gd name="connsiteX11251" fmla="*/ 7138468 w 12093677"/>
              <a:gd name="connsiteY11251" fmla="*/ 3998865 h 6774426"/>
              <a:gd name="connsiteX11252" fmla="*/ 7173293 w 12093677"/>
              <a:gd name="connsiteY11252" fmla="*/ 4033684 h 6774426"/>
              <a:gd name="connsiteX11253" fmla="*/ 7208105 w 12093677"/>
              <a:gd name="connsiteY11253" fmla="*/ 3998865 h 6774426"/>
              <a:gd name="connsiteX11254" fmla="*/ 7173293 w 12093677"/>
              <a:gd name="connsiteY11254" fmla="*/ 3964047 h 6774426"/>
              <a:gd name="connsiteX11255" fmla="*/ 7258186 w 12093677"/>
              <a:gd name="connsiteY11255" fmla="*/ 3964047 h 6774426"/>
              <a:gd name="connsiteX11256" fmla="*/ 7223361 w 12093677"/>
              <a:gd name="connsiteY11256" fmla="*/ 3998865 h 6774426"/>
              <a:gd name="connsiteX11257" fmla="*/ 7258186 w 12093677"/>
              <a:gd name="connsiteY11257" fmla="*/ 4033684 h 6774426"/>
              <a:gd name="connsiteX11258" fmla="*/ 7292999 w 12093677"/>
              <a:gd name="connsiteY11258" fmla="*/ 3998865 h 6774426"/>
              <a:gd name="connsiteX11259" fmla="*/ 7258186 w 12093677"/>
              <a:gd name="connsiteY11259" fmla="*/ 3964047 h 6774426"/>
              <a:gd name="connsiteX11260" fmla="*/ 7343079 w 12093677"/>
              <a:gd name="connsiteY11260" fmla="*/ 3964047 h 6774426"/>
              <a:gd name="connsiteX11261" fmla="*/ 7308253 w 12093677"/>
              <a:gd name="connsiteY11261" fmla="*/ 3998865 h 6774426"/>
              <a:gd name="connsiteX11262" fmla="*/ 7343079 w 12093677"/>
              <a:gd name="connsiteY11262" fmla="*/ 4033684 h 6774426"/>
              <a:gd name="connsiteX11263" fmla="*/ 7377891 w 12093677"/>
              <a:gd name="connsiteY11263" fmla="*/ 3998865 h 6774426"/>
              <a:gd name="connsiteX11264" fmla="*/ 7343079 w 12093677"/>
              <a:gd name="connsiteY11264" fmla="*/ 3964047 h 6774426"/>
              <a:gd name="connsiteX11265" fmla="*/ 8361789 w 12093677"/>
              <a:gd name="connsiteY11265" fmla="*/ 3964047 h 6774426"/>
              <a:gd name="connsiteX11266" fmla="*/ 8326963 w 12093677"/>
              <a:gd name="connsiteY11266" fmla="*/ 3998865 h 6774426"/>
              <a:gd name="connsiteX11267" fmla="*/ 8361789 w 12093677"/>
              <a:gd name="connsiteY11267" fmla="*/ 4033684 h 6774426"/>
              <a:gd name="connsiteX11268" fmla="*/ 8396601 w 12093677"/>
              <a:gd name="connsiteY11268" fmla="*/ 3998865 h 6774426"/>
              <a:gd name="connsiteX11269" fmla="*/ 8361789 w 12093677"/>
              <a:gd name="connsiteY11269" fmla="*/ 3964047 h 6774426"/>
              <a:gd name="connsiteX11270" fmla="*/ 8956035 w 12093677"/>
              <a:gd name="connsiteY11270" fmla="*/ 3964047 h 6774426"/>
              <a:gd name="connsiteX11271" fmla="*/ 8921210 w 12093677"/>
              <a:gd name="connsiteY11271" fmla="*/ 3998865 h 6774426"/>
              <a:gd name="connsiteX11272" fmla="*/ 8956035 w 12093677"/>
              <a:gd name="connsiteY11272" fmla="*/ 4033684 h 6774426"/>
              <a:gd name="connsiteX11273" fmla="*/ 8990848 w 12093677"/>
              <a:gd name="connsiteY11273" fmla="*/ 3998865 h 6774426"/>
              <a:gd name="connsiteX11274" fmla="*/ 8956035 w 12093677"/>
              <a:gd name="connsiteY11274" fmla="*/ 3964047 h 6774426"/>
              <a:gd name="connsiteX11275" fmla="*/ 9720068 w 12093677"/>
              <a:gd name="connsiteY11275" fmla="*/ 3964047 h 6774426"/>
              <a:gd name="connsiteX11276" fmla="*/ 9685242 w 12093677"/>
              <a:gd name="connsiteY11276" fmla="*/ 3998865 h 6774426"/>
              <a:gd name="connsiteX11277" fmla="*/ 9720068 w 12093677"/>
              <a:gd name="connsiteY11277" fmla="*/ 4033684 h 6774426"/>
              <a:gd name="connsiteX11278" fmla="*/ 9754880 w 12093677"/>
              <a:gd name="connsiteY11278" fmla="*/ 3998865 h 6774426"/>
              <a:gd name="connsiteX11279" fmla="*/ 9720068 w 12093677"/>
              <a:gd name="connsiteY11279" fmla="*/ 3964047 h 6774426"/>
              <a:gd name="connsiteX11280" fmla="*/ 9804961 w 12093677"/>
              <a:gd name="connsiteY11280" fmla="*/ 3964047 h 6774426"/>
              <a:gd name="connsiteX11281" fmla="*/ 9770136 w 12093677"/>
              <a:gd name="connsiteY11281" fmla="*/ 3998865 h 6774426"/>
              <a:gd name="connsiteX11282" fmla="*/ 9804961 w 12093677"/>
              <a:gd name="connsiteY11282" fmla="*/ 4033684 h 6774426"/>
              <a:gd name="connsiteX11283" fmla="*/ 9839773 w 12093677"/>
              <a:gd name="connsiteY11283" fmla="*/ 3998865 h 6774426"/>
              <a:gd name="connsiteX11284" fmla="*/ 9804961 w 12093677"/>
              <a:gd name="connsiteY11284" fmla="*/ 3964047 h 6774426"/>
              <a:gd name="connsiteX11285" fmla="*/ 3437992 w 12093677"/>
              <a:gd name="connsiteY11285" fmla="*/ 4048907 h 6774426"/>
              <a:gd name="connsiteX11286" fmla="*/ 3403173 w 12093677"/>
              <a:gd name="connsiteY11286" fmla="*/ 4083726 h 6774426"/>
              <a:gd name="connsiteX11287" fmla="*/ 3437992 w 12093677"/>
              <a:gd name="connsiteY11287" fmla="*/ 4118545 h 6774426"/>
              <a:gd name="connsiteX11288" fmla="*/ 3472810 w 12093677"/>
              <a:gd name="connsiteY11288" fmla="*/ 4083726 h 6774426"/>
              <a:gd name="connsiteX11289" fmla="*/ 3437992 w 12093677"/>
              <a:gd name="connsiteY11289" fmla="*/ 4048907 h 6774426"/>
              <a:gd name="connsiteX11290" fmla="*/ 3522884 w 12093677"/>
              <a:gd name="connsiteY11290" fmla="*/ 4048907 h 6774426"/>
              <a:gd name="connsiteX11291" fmla="*/ 3488065 w 12093677"/>
              <a:gd name="connsiteY11291" fmla="*/ 4083726 h 6774426"/>
              <a:gd name="connsiteX11292" fmla="*/ 3522884 w 12093677"/>
              <a:gd name="connsiteY11292" fmla="*/ 4118545 h 6774426"/>
              <a:gd name="connsiteX11293" fmla="*/ 3557703 w 12093677"/>
              <a:gd name="connsiteY11293" fmla="*/ 4083726 h 6774426"/>
              <a:gd name="connsiteX11294" fmla="*/ 3522884 w 12093677"/>
              <a:gd name="connsiteY11294" fmla="*/ 4048907 h 6774426"/>
              <a:gd name="connsiteX11295" fmla="*/ 3607776 w 12093677"/>
              <a:gd name="connsiteY11295" fmla="*/ 4048907 h 6774426"/>
              <a:gd name="connsiteX11296" fmla="*/ 3572957 w 12093677"/>
              <a:gd name="connsiteY11296" fmla="*/ 4083726 h 6774426"/>
              <a:gd name="connsiteX11297" fmla="*/ 3607776 w 12093677"/>
              <a:gd name="connsiteY11297" fmla="*/ 4118545 h 6774426"/>
              <a:gd name="connsiteX11298" fmla="*/ 3642595 w 12093677"/>
              <a:gd name="connsiteY11298" fmla="*/ 4083726 h 6774426"/>
              <a:gd name="connsiteX11299" fmla="*/ 3607776 w 12093677"/>
              <a:gd name="connsiteY11299" fmla="*/ 4048907 h 6774426"/>
              <a:gd name="connsiteX11300" fmla="*/ 3692669 w 12093677"/>
              <a:gd name="connsiteY11300" fmla="*/ 4048907 h 6774426"/>
              <a:gd name="connsiteX11301" fmla="*/ 3657850 w 12093677"/>
              <a:gd name="connsiteY11301" fmla="*/ 4083726 h 6774426"/>
              <a:gd name="connsiteX11302" fmla="*/ 3692669 w 12093677"/>
              <a:gd name="connsiteY11302" fmla="*/ 4118545 h 6774426"/>
              <a:gd name="connsiteX11303" fmla="*/ 3727488 w 12093677"/>
              <a:gd name="connsiteY11303" fmla="*/ 4083726 h 6774426"/>
              <a:gd name="connsiteX11304" fmla="*/ 3692669 w 12093677"/>
              <a:gd name="connsiteY11304" fmla="*/ 4048907 h 6774426"/>
              <a:gd name="connsiteX11305" fmla="*/ 3777562 w 12093677"/>
              <a:gd name="connsiteY11305" fmla="*/ 4048907 h 6774426"/>
              <a:gd name="connsiteX11306" fmla="*/ 3742743 w 12093677"/>
              <a:gd name="connsiteY11306" fmla="*/ 4083726 h 6774426"/>
              <a:gd name="connsiteX11307" fmla="*/ 3777562 w 12093677"/>
              <a:gd name="connsiteY11307" fmla="*/ 4118545 h 6774426"/>
              <a:gd name="connsiteX11308" fmla="*/ 3812380 w 12093677"/>
              <a:gd name="connsiteY11308" fmla="*/ 4083726 h 6774426"/>
              <a:gd name="connsiteX11309" fmla="*/ 3777562 w 12093677"/>
              <a:gd name="connsiteY11309" fmla="*/ 4048907 h 6774426"/>
              <a:gd name="connsiteX11310" fmla="*/ 3862454 w 12093677"/>
              <a:gd name="connsiteY11310" fmla="*/ 4048907 h 6774426"/>
              <a:gd name="connsiteX11311" fmla="*/ 3827635 w 12093677"/>
              <a:gd name="connsiteY11311" fmla="*/ 4083726 h 6774426"/>
              <a:gd name="connsiteX11312" fmla="*/ 3862454 w 12093677"/>
              <a:gd name="connsiteY11312" fmla="*/ 4118545 h 6774426"/>
              <a:gd name="connsiteX11313" fmla="*/ 3897273 w 12093677"/>
              <a:gd name="connsiteY11313" fmla="*/ 4083726 h 6774426"/>
              <a:gd name="connsiteX11314" fmla="*/ 3862454 w 12093677"/>
              <a:gd name="connsiteY11314" fmla="*/ 4048907 h 6774426"/>
              <a:gd name="connsiteX11315" fmla="*/ 3947353 w 12093677"/>
              <a:gd name="connsiteY11315" fmla="*/ 4048907 h 6774426"/>
              <a:gd name="connsiteX11316" fmla="*/ 3912534 w 12093677"/>
              <a:gd name="connsiteY11316" fmla="*/ 4083726 h 6774426"/>
              <a:gd name="connsiteX11317" fmla="*/ 3947353 w 12093677"/>
              <a:gd name="connsiteY11317" fmla="*/ 4118545 h 6774426"/>
              <a:gd name="connsiteX11318" fmla="*/ 3982172 w 12093677"/>
              <a:gd name="connsiteY11318" fmla="*/ 4083726 h 6774426"/>
              <a:gd name="connsiteX11319" fmla="*/ 3947353 w 12093677"/>
              <a:gd name="connsiteY11319" fmla="*/ 4048907 h 6774426"/>
              <a:gd name="connsiteX11320" fmla="*/ 5560310 w 12093677"/>
              <a:gd name="connsiteY11320" fmla="*/ 4048907 h 6774426"/>
              <a:gd name="connsiteX11321" fmla="*/ 5525485 w 12093677"/>
              <a:gd name="connsiteY11321" fmla="*/ 4083726 h 6774426"/>
              <a:gd name="connsiteX11322" fmla="*/ 5560310 w 12093677"/>
              <a:gd name="connsiteY11322" fmla="*/ 4118545 h 6774426"/>
              <a:gd name="connsiteX11323" fmla="*/ 5595123 w 12093677"/>
              <a:gd name="connsiteY11323" fmla="*/ 4083726 h 6774426"/>
              <a:gd name="connsiteX11324" fmla="*/ 5560310 w 12093677"/>
              <a:gd name="connsiteY11324" fmla="*/ 4048907 h 6774426"/>
              <a:gd name="connsiteX11325" fmla="*/ 5645203 w 12093677"/>
              <a:gd name="connsiteY11325" fmla="*/ 4048907 h 6774426"/>
              <a:gd name="connsiteX11326" fmla="*/ 5610377 w 12093677"/>
              <a:gd name="connsiteY11326" fmla="*/ 4083726 h 6774426"/>
              <a:gd name="connsiteX11327" fmla="*/ 5645203 w 12093677"/>
              <a:gd name="connsiteY11327" fmla="*/ 4118545 h 6774426"/>
              <a:gd name="connsiteX11328" fmla="*/ 5680015 w 12093677"/>
              <a:gd name="connsiteY11328" fmla="*/ 4083726 h 6774426"/>
              <a:gd name="connsiteX11329" fmla="*/ 5645203 w 12093677"/>
              <a:gd name="connsiteY11329" fmla="*/ 4048907 h 6774426"/>
              <a:gd name="connsiteX11330" fmla="*/ 5730095 w 12093677"/>
              <a:gd name="connsiteY11330" fmla="*/ 4048907 h 6774426"/>
              <a:gd name="connsiteX11331" fmla="*/ 5695269 w 12093677"/>
              <a:gd name="connsiteY11331" fmla="*/ 4083726 h 6774426"/>
              <a:gd name="connsiteX11332" fmla="*/ 5730095 w 12093677"/>
              <a:gd name="connsiteY11332" fmla="*/ 4118545 h 6774426"/>
              <a:gd name="connsiteX11333" fmla="*/ 5764907 w 12093677"/>
              <a:gd name="connsiteY11333" fmla="*/ 4083726 h 6774426"/>
              <a:gd name="connsiteX11334" fmla="*/ 5730095 w 12093677"/>
              <a:gd name="connsiteY11334" fmla="*/ 4048907 h 6774426"/>
              <a:gd name="connsiteX11335" fmla="*/ 5984773 w 12093677"/>
              <a:gd name="connsiteY11335" fmla="*/ 4048907 h 6774426"/>
              <a:gd name="connsiteX11336" fmla="*/ 5949947 w 12093677"/>
              <a:gd name="connsiteY11336" fmla="*/ 4083726 h 6774426"/>
              <a:gd name="connsiteX11337" fmla="*/ 5984773 w 12093677"/>
              <a:gd name="connsiteY11337" fmla="*/ 4118545 h 6774426"/>
              <a:gd name="connsiteX11338" fmla="*/ 6019585 w 12093677"/>
              <a:gd name="connsiteY11338" fmla="*/ 4083726 h 6774426"/>
              <a:gd name="connsiteX11339" fmla="*/ 5984773 w 12093677"/>
              <a:gd name="connsiteY11339" fmla="*/ 4048907 h 6774426"/>
              <a:gd name="connsiteX11340" fmla="*/ 6069665 w 12093677"/>
              <a:gd name="connsiteY11340" fmla="*/ 4048907 h 6774426"/>
              <a:gd name="connsiteX11341" fmla="*/ 6034839 w 12093677"/>
              <a:gd name="connsiteY11341" fmla="*/ 4083726 h 6774426"/>
              <a:gd name="connsiteX11342" fmla="*/ 6069665 w 12093677"/>
              <a:gd name="connsiteY11342" fmla="*/ 4118545 h 6774426"/>
              <a:gd name="connsiteX11343" fmla="*/ 6104477 w 12093677"/>
              <a:gd name="connsiteY11343" fmla="*/ 4083726 h 6774426"/>
              <a:gd name="connsiteX11344" fmla="*/ 6069665 w 12093677"/>
              <a:gd name="connsiteY11344" fmla="*/ 4048907 h 6774426"/>
              <a:gd name="connsiteX11345" fmla="*/ 6154557 w 12093677"/>
              <a:gd name="connsiteY11345" fmla="*/ 4048907 h 6774426"/>
              <a:gd name="connsiteX11346" fmla="*/ 6119732 w 12093677"/>
              <a:gd name="connsiteY11346" fmla="*/ 4083726 h 6774426"/>
              <a:gd name="connsiteX11347" fmla="*/ 6154557 w 12093677"/>
              <a:gd name="connsiteY11347" fmla="*/ 4118545 h 6774426"/>
              <a:gd name="connsiteX11348" fmla="*/ 6189369 w 12093677"/>
              <a:gd name="connsiteY11348" fmla="*/ 4083726 h 6774426"/>
              <a:gd name="connsiteX11349" fmla="*/ 6154557 w 12093677"/>
              <a:gd name="connsiteY11349" fmla="*/ 4048907 h 6774426"/>
              <a:gd name="connsiteX11350" fmla="*/ 6239450 w 12093677"/>
              <a:gd name="connsiteY11350" fmla="*/ 4048907 h 6774426"/>
              <a:gd name="connsiteX11351" fmla="*/ 6204625 w 12093677"/>
              <a:gd name="connsiteY11351" fmla="*/ 4083726 h 6774426"/>
              <a:gd name="connsiteX11352" fmla="*/ 6239450 w 12093677"/>
              <a:gd name="connsiteY11352" fmla="*/ 4118545 h 6774426"/>
              <a:gd name="connsiteX11353" fmla="*/ 6274263 w 12093677"/>
              <a:gd name="connsiteY11353" fmla="*/ 4083726 h 6774426"/>
              <a:gd name="connsiteX11354" fmla="*/ 6239450 w 12093677"/>
              <a:gd name="connsiteY11354" fmla="*/ 4048907 h 6774426"/>
              <a:gd name="connsiteX11355" fmla="*/ 6324343 w 12093677"/>
              <a:gd name="connsiteY11355" fmla="*/ 4048907 h 6774426"/>
              <a:gd name="connsiteX11356" fmla="*/ 6289517 w 12093677"/>
              <a:gd name="connsiteY11356" fmla="*/ 4083726 h 6774426"/>
              <a:gd name="connsiteX11357" fmla="*/ 6324343 w 12093677"/>
              <a:gd name="connsiteY11357" fmla="*/ 4118545 h 6774426"/>
              <a:gd name="connsiteX11358" fmla="*/ 6359155 w 12093677"/>
              <a:gd name="connsiteY11358" fmla="*/ 4083726 h 6774426"/>
              <a:gd name="connsiteX11359" fmla="*/ 6324343 w 12093677"/>
              <a:gd name="connsiteY11359" fmla="*/ 4048907 h 6774426"/>
              <a:gd name="connsiteX11360" fmla="*/ 6409235 w 12093677"/>
              <a:gd name="connsiteY11360" fmla="*/ 4048907 h 6774426"/>
              <a:gd name="connsiteX11361" fmla="*/ 6374409 w 12093677"/>
              <a:gd name="connsiteY11361" fmla="*/ 4083726 h 6774426"/>
              <a:gd name="connsiteX11362" fmla="*/ 6409235 w 12093677"/>
              <a:gd name="connsiteY11362" fmla="*/ 4118545 h 6774426"/>
              <a:gd name="connsiteX11363" fmla="*/ 6444047 w 12093677"/>
              <a:gd name="connsiteY11363" fmla="*/ 4083726 h 6774426"/>
              <a:gd name="connsiteX11364" fmla="*/ 6409235 w 12093677"/>
              <a:gd name="connsiteY11364" fmla="*/ 4048907 h 6774426"/>
              <a:gd name="connsiteX11365" fmla="*/ 6494127 w 12093677"/>
              <a:gd name="connsiteY11365" fmla="*/ 4048907 h 6774426"/>
              <a:gd name="connsiteX11366" fmla="*/ 6459302 w 12093677"/>
              <a:gd name="connsiteY11366" fmla="*/ 4083726 h 6774426"/>
              <a:gd name="connsiteX11367" fmla="*/ 6494127 w 12093677"/>
              <a:gd name="connsiteY11367" fmla="*/ 4118545 h 6774426"/>
              <a:gd name="connsiteX11368" fmla="*/ 6528939 w 12093677"/>
              <a:gd name="connsiteY11368" fmla="*/ 4083726 h 6774426"/>
              <a:gd name="connsiteX11369" fmla="*/ 6494127 w 12093677"/>
              <a:gd name="connsiteY11369" fmla="*/ 4048907 h 6774426"/>
              <a:gd name="connsiteX11370" fmla="*/ 6579020 w 12093677"/>
              <a:gd name="connsiteY11370" fmla="*/ 4048907 h 6774426"/>
              <a:gd name="connsiteX11371" fmla="*/ 6544195 w 12093677"/>
              <a:gd name="connsiteY11371" fmla="*/ 4083726 h 6774426"/>
              <a:gd name="connsiteX11372" fmla="*/ 6579020 w 12093677"/>
              <a:gd name="connsiteY11372" fmla="*/ 4118545 h 6774426"/>
              <a:gd name="connsiteX11373" fmla="*/ 6613833 w 12093677"/>
              <a:gd name="connsiteY11373" fmla="*/ 4083726 h 6774426"/>
              <a:gd name="connsiteX11374" fmla="*/ 6579020 w 12093677"/>
              <a:gd name="connsiteY11374" fmla="*/ 4048907 h 6774426"/>
              <a:gd name="connsiteX11375" fmla="*/ 6663913 w 12093677"/>
              <a:gd name="connsiteY11375" fmla="*/ 4048907 h 6774426"/>
              <a:gd name="connsiteX11376" fmla="*/ 6629087 w 12093677"/>
              <a:gd name="connsiteY11376" fmla="*/ 4083726 h 6774426"/>
              <a:gd name="connsiteX11377" fmla="*/ 6663913 w 12093677"/>
              <a:gd name="connsiteY11377" fmla="*/ 4118545 h 6774426"/>
              <a:gd name="connsiteX11378" fmla="*/ 6698725 w 12093677"/>
              <a:gd name="connsiteY11378" fmla="*/ 4083726 h 6774426"/>
              <a:gd name="connsiteX11379" fmla="*/ 6663913 w 12093677"/>
              <a:gd name="connsiteY11379" fmla="*/ 4048907 h 6774426"/>
              <a:gd name="connsiteX11380" fmla="*/ 6748805 w 12093677"/>
              <a:gd name="connsiteY11380" fmla="*/ 4048907 h 6774426"/>
              <a:gd name="connsiteX11381" fmla="*/ 6713979 w 12093677"/>
              <a:gd name="connsiteY11381" fmla="*/ 4083726 h 6774426"/>
              <a:gd name="connsiteX11382" fmla="*/ 6748805 w 12093677"/>
              <a:gd name="connsiteY11382" fmla="*/ 4118545 h 6774426"/>
              <a:gd name="connsiteX11383" fmla="*/ 6783617 w 12093677"/>
              <a:gd name="connsiteY11383" fmla="*/ 4083726 h 6774426"/>
              <a:gd name="connsiteX11384" fmla="*/ 6748805 w 12093677"/>
              <a:gd name="connsiteY11384" fmla="*/ 4048907 h 6774426"/>
              <a:gd name="connsiteX11385" fmla="*/ 6833697 w 12093677"/>
              <a:gd name="connsiteY11385" fmla="*/ 4048907 h 6774426"/>
              <a:gd name="connsiteX11386" fmla="*/ 6798872 w 12093677"/>
              <a:gd name="connsiteY11386" fmla="*/ 4083726 h 6774426"/>
              <a:gd name="connsiteX11387" fmla="*/ 6833697 w 12093677"/>
              <a:gd name="connsiteY11387" fmla="*/ 4118545 h 6774426"/>
              <a:gd name="connsiteX11388" fmla="*/ 6868509 w 12093677"/>
              <a:gd name="connsiteY11388" fmla="*/ 4083726 h 6774426"/>
              <a:gd name="connsiteX11389" fmla="*/ 6833697 w 12093677"/>
              <a:gd name="connsiteY11389" fmla="*/ 4048907 h 6774426"/>
              <a:gd name="connsiteX11390" fmla="*/ 6918589 w 12093677"/>
              <a:gd name="connsiteY11390" fmla="*/ 4048907 h 6774426"/>
              <a:gd name="connsiteX11391" fmla="*/ 6883764 w 12093677"/>
              <a:gd name="connsiteY11391" fmla="*/ 4083726 h 6774426"/>
              <a:gd name="connsiteX11392" fmla="*/ 6918589 w 12093677"/>
              <a:gd name="connsiteY11392" fmla="*/ 4118545 h 6774426"/>
              <a:gd name="connsiteX11393" fmla="*/ 6953402 w 12093677"/>
              <a:gd name="connsiteY11393" fmla="*/ 4083726 h 6774426"/>
              <a:gd name="connsiteX11394" fmla="*/ 6918589 w 12093677"/>
              <a:gd name="connsiteY11394" fmla="*/ 4048907 h 6774426"/>
              <a:gd name="connsiteX11395" fmla="*/ 7003483 w 12093677"/>
              <a:gd name="connsiteY11395" fmla="*/ 4048907 h 6774426"/>
              <a:gd name="connsiteX11396" fmla="*/ 6968657 w 12093677"/>
              <a:gd name="connsiteY11396" fmla="*/ 4083726 h 6774426"/>
              <a:gd name="connsiteX11397" fmla="*/ 7003483 w 12093677"/>
              <a:gd name="connsiteY11397" fmla="*/ 4118545 h 6774426"/>
              <a:gd name="connsiteX11398" fmla="*/ 7038295 w 12093677"/>
              <a:gd name="connsiteY11398" fmla="*/ 4083726 h 6774426"/>
              <a:gd name="connsiteX11399" fmla="*/ 7003483 w 12093677"/>
              <a:gd name="connsiteY11399" fmla="*/ 4048907 h 6774426"/>
              <a:gd name="connsiteX11400" fmla="*/ 7088401 w 12093677"/>
              <a:gd name="connsiteY11400" fmla="*/ 4048907 h 6774426"/>
              <a:gd name="connsiteX11401" fmla="*/ 7053576 w 12093677"/>
              <a:gd name="connsiteY11401" fmla="*/ 4083726 h 6774426"/>
              <a:gd name="connsiteX11402" fmla="*/ 7088401 w 12093677"/>
              <a:gd name="connsiteY11402" fmla="*/ 4118545 h 6774426"/>
              <a:gd name="connsiteX11403" fmla="*/ 7123213 w 12093677"/>
              <a:gd name="connsiteY11403" fmla="*/ 4083726 h 6774426"/>
              <a:gd name="connsiteX11404" fmla="*/ 7088401 w 12093677"/>
              <a:gd name="connsiteY11404" fmla="*/ 4048907 h 6774426"/>
              <a:gd name="connsiteX11405" fmla="*/ 7173293 w 12093677"/>
              <a:gd name="connsiteY11405" fmla="*/ 4048907 h 6774426"/>
              <a:gd name="connsiteX11406" fmla="*/ 7138468 w 12093677"/>
              <a:gd name="connsiteY11406" fmla="*/ 4083726 h 6774426"/>
              <a:gd name="connsiteX11407" fmla="*/ 7173293 w 12093677"/>
              <a:gd name="connsiteY11407" fmla="*/ 4118545 h 6774426"/>
              <a:gd name="connsiteX11408" fmla="*/ 7208105 w 12093677"/>
              <a:gd name="connsiteY11408" fmla="*/ 4083726 h 6774426"/>
              <a:gd name="connsiteX11409" fmla="*/ 7173293 w 12093677"/>
              <a:gd name="connsiteY11409" fmla="*/ 4048907 h 6774426"/>
              <a:gd name="connsiteX11410" fmla="*/ 7258186 w 12093677"/>
              <a:gd name="connsiteY11410" fmla="*/ 4048907 h 6774426"/>
              <a:gd name="connsiteX11411" fmla="*/ 7223361 w 12093677"/>
              <a:gd name="connsiteY11411" fmla="*/ 4083726 h 6774426"/>
              <a:gd name="connsiteX11412" fmla="*/ 7258186 w 12093677"/>
              <a:gd name="connsiteY11412" fmla="*/ 4118545 h 6774426"/>
              <a:gd name="connsiteX11413" fmla="*/ 7292999 w 12093677"/>
              <a:gd name="connsiteY11413" fmla="*/ 4083726 h 6774426"/>
              <a:gd name="connsiteX11414" fmla="*/ 7258186 w 12093677"/>
              <a:gd name="connsiteY11414" fmla="*/ 4048907 h 6774426"/>
              <a:gd name="connsiteX11415" fmla="*/ 9040928 w 12093677"/>
              <a:gd name="connsiteY11415" fmla="*/ 4048907 h 6774426"/>
              <a:gd name="connsiteX11416" fmla="*/ 9006102 w 12093677"/>
              <a:gd name="connsiteY11416" fmla="*/ 4083726 h 6774426"/>
              <a:gd name="connsiteX11417" fmla="*/ 9040928 w 12093677"/>
              <a:gd name="connsiteY11417" fmla="*/ 4118545 h 6774426"/>
              <a:gd name="connsiteX11418" fmla="*/ 9075740 w 12093677"/>
              <a:gd name="connsiteY11418" fmla="*/ 4083726 h 6774426"/>
              <a:gd name="connsiteX11419" fmla="*/ 9040928 w 12093677"/>
              <a:gd name="connsiteY11419" fmla="*/ 4048907 h 6774426"/>
              <a:gd name="connsiteX11420" fmla="*/ 9550283 w 12093677"/>
              <a:gd name="connsiteY11420" fmla="*/ 4048907 h 6774426"/>
              <a:gd name="connsiteX11421" fmla="*/ 9515458 w 12093677"/>
              <a:gd name="connsiteY11421" fmla="*/ 4083726 h 6774426"/>
              <a:gd name="connsiteX11422" fmla="*/ 9550283 w 12093677"/>
              <a:gd name="connsiteY11422" fmla="*/ 4118545 h 6774426"/>
              <a:gd name="connsiteX11423" fmla="*/ 9585095 w 12093677"/>
              <a:gd name="connsiteY11423" fmla="*/ 4083726 h 6774426"/>
              <a:gd name="connsiteX11424" fmla="*/ 9550283 w 12093677"/>
              <a:gd name="connsiteY11424" fmla="*/ 4048907 h 6774426"/>
              <a:gd name="connsiteX11425" fmla="*/ 3437992 w 12093677"/>
              <a:gd name="connsiteY11425" fmla="*/ 4133767 h 6774426"/>
              <a:gd name="connsiteX11426" fmla="*/ 3403173 w 12093677"/>
              <a:gd name="connsiteY11426" fmla="*/ 4168586 h 6774426"/>
              <a:gd name="connsiteX11427" fmla="*/ 3437992 w 12093677"/>
              <a:gd name="connsiteY11427" fmla="*/ 4203405 h 6774426"/>
              <a:gd name="connsiteX11428" fmla="*/ 3472810 w 12093677"/>
              <a:gd name="connsiteY11428" fmla="*/ 4168586 h 6774426"/>
              <a:gd name="connsiteX11429" fmla="*/ 3437992 w 12093677"/>
              <a:gd name="connsiteY11429" fmla="*/ 4133767 h 6774426"/>
              <a:gd name="connsiteX11430" fmla="*/ 3522884 w 12093677"/>
              <a:gd name="connsiteY11430" fmla="*/ 4133767 h 6774426"/>
              <a:gd name="connsiteX11431" fmla="*/ 3488065 w 12093677"/>
              <a:gd name="connsiteY11431" fmla="*/ 4168586 h 6774426"/>
              <a:gd name="connsiteX11432" fmla="*/ 3522884 w 12093677"/>
              <a:gd name="connsiteY11432" fmla="*/ 4203405 h 6774426"/>
              <a:gd name="connsiteX11433" fmla="*/ 3557703 w 12093677"/>
              <a:gd name="connsiteY11433" fmla="*/ 4168586 h 6774426"/>
              <a:gd name="connsiteX11434" fmla="*/ 3522884 w 12093677"/>
              <a:gd name="connsiteY11434" fmla="*/ 4133767 h 6774426"/>
              <a:gd name="connsiteX11435" fmla="*/ 3607776 w 12093677"/>
              <a:gd name="connsiteY11435" fmla="*/ 4133767 h 6774426"/>
              <a:gd name="connsiteX11436" fmla="*/ 3572957 w 12093677"/>
              <a:gd name="connsiteY11436" fmla="*/ 4168586 h 6774426"/>
              <a:gd name="connsiteX11437" fmla="*/ 3607776 w 12093677"/>
              <a:gd name="connsiteY11437" fmla="*/ 4203405 h 6774426"/>
              <a:gd name="connsiteX11438" fmla="*/ 3642595 w 12093677"/>
              <a:gd name="connsiteY11438" fmla="*/ 4168586 h 6774426"/>
              <a:gd name="connsiteX11439" fmla="*/ 3607776 w 12093677"/>
              <a:gd name="connsiteY11439" fmla="*/ 4133767 h 6774426"/>
              <a:gd name="connsiteX11440" fmla="*/ 3692669 w 12093677"/>
              <a:gd name="connsiteY11440" fmla="*/ 4133767 h 6774426"/>
              <a:gd name="connsiteX11441" fmla="*/ 3657850 w 12093677"/>
              <a:gd name="connsiteY11441" fmla="*/ 4168586 h 6774426"/>
              <a:gd name="connsiteX11442" fmla="*/ 3692669 w 12093677"/>
              <a:gd name="connsiteY11442" fmla="*/ 4203405 h 6774426"/>
              <a:gd name="connsiteX11443" fmla="*/ 3727488 w 12093677"/>
              <a:gd name="connsiteY11443" fmla="*/ 4168586 h 6774426"/>
              <a:gd name="connsiteX11444" fmla="*/ 3692669 w 12093677"/>
              <a:gd name="connsiteY11444" fmla="*/ 4133767 h 6774426"/>
              <a:gd name="connsiteX11445" fmla="*/ 3777562 w 12093677"/>
              <a:gd name="connsiteY11445" fmla="*/ 4133767 h 6774426"/>
              <a:gd name="connsiteX11446" fmla="*/ 3742743 w 12093677"/>
              <a:gd name="connsiteY11446" fmla="*/ 4168586 h 6774426"/>
              <a:gd name="connsiteX11447" fmla="*/ 3777562 w 12093677"/>
              <a:gd name="connsiteY11447" fmla="*/ 4203405 h 6774426"/>
              <a:gd name="connsiteX11448" fmla="*/ 3812380 w 12093677"/>
              <a:gd name="connsiteY11448" fmla="*/ 4168586 h 6774426"/>
              <a:gd name="connsiteX11449" fmla="*/ 3777562 w 12093677"/>
              <a:gd name="connsiteY11449" fmla="*/ 4133767 h 6774426"/>
              <a:gd name="connsiteX11450" fmla="*/ 3862454 w 12093677"/>
              <a:gd name="connsiteY11450" fmla="*/ 4133767 h 6774426"/>
              <a:gd name="connsiteX11451" fmla="*/ 3827635 w 12093677"/>
              <a:gd name="connsiteY11451" fmla="*/ 4168586 h 6774426"/>
              <a:gd name="connsiteX11452" fmla="*/ 3862454 w 12093677"/>
              <a:gd name="connsiteY11452" fmla="*/ 4203405 h 6774426"/>
              <a:gd name="connsiteX11453" fmla="*/ 3897273 w 12093677"/>
              <a:gd name="connsiteY11453" fmla="*/ 4168586 h 6774426"/>
              <a:gd name="connsiteX11454" fmla="*/ 3862454 w 12093677"/>
              <a:gd name="connsiteY11454" fmla="*/ 4133767 h 6774426"/>
              <a:gd name="connsiteX11455" fmla="*/ 3947353 w 12093677"/>
              <a:gd name="connsiteY11455" fmla="*/ 4133767 h 6774426"/>
              <a:gd name="connsiteX11456" fmla="*/ 3912534 w 12093677"/>
              <a:gd name="connsiteY11456" fmla="*/ 4168586 h 6774426"/>
              <a:gd name="connsiteX11457" fmla="*/ 3947353 w 12093677"/>
              <a:gd name="connsiteY11457" fmla="*/ 4203405 h 6774426"/>
              <a:gd name="connsiteX11458" fmla="*/ 3982172 w 12093677"/>
              <a:gd name="connsiteY11458" fmla="*/ 4168586 h 6774426"/>
              <a:gd name="connsiteX11459" fmla="*/ 3947353 w 12093677"/>
              <a:gd name="connsiteY11459" fmla="*/ 4133767 h 6774426"/>
              <a:gd name="connsiteX11460" fmla="*/ 4032245 w 12093677"/>
              <a:gd name="connsiteY11460" fmla="*/ 4133767 h 6774426"/>
              <a:gd name="connsiteX11461" fmla="*/ 3997427 w 12093677"/>
              <a:gd name="connsiteY11461" fmla="*/ 4168586 h 6774426"/>
              <a:gd name="connsiteX11462" fmla="*/ 4032245 w 12093677"/>
              <a:gd name="connsiteY11462" fmla="*/ 4203405 h 6774426"/>
              <a:gd name="connsiteX11463" fmla="*/ 4067064 w 12093677"/>
              <a:gd name="connsiteY11463" fmla="*/ 4168586 h 6774426"/>
              <a:gd name="connsiteX11464" fmla="*/ 4032245 w 12093677"/>
              <a:gd name="connsiteY11464" fmla="*/ 4133767 h 6774426"/>
              <a:gd name="connsiteX11465" fmla="*/ 4117138 w 12093677"/>
              <a:gd name="connsiteY11465" fmla="*/ 4133767 h 6774426"/>
              <a:gd name="connsiteX11466" fmla="*/ 4082319 w 12093677"/>
              <a:gd name="connsiteY11466" fmla="*/ 4168586 h 6774426"/>
              <a:gd name="connsiteX11467" fmla="*/ 4117138 w 12093677"/>
              <a:gd name="connsiteY11467" fmla="*/ 4203405 h 6774426"/>
              <a:gd name="connsiteX11468" fmla="*/ 4151956 w 12093677"/>
              <a:gd name="connsiteY11468" fmla="*/ 4168586 h 6774426"/>
              <a:gd name="connsiteX11469" fmla="*/ 4117138 w 12093677"/>
              <a:gd name="connsiteY11469" fmla="*/ 4133767 h 6774426"/>
              <a:gd name="connsiteX11470" fmla="*/ 4202030 w 12093677"/>
              <a:gd name="connsiteY11470" fmla="*/ 4133767 h 6774426"/>
              <a:gd name="connsiteX11471" fmla="*/ 4167211 w 12093677"/>
              <a:gd name="connsiteY11471" fmla="*/ 4168586 h 6774426"/>
              <a:gd name="connsiteX11472" fmla="*/ 4202030 w 12093677"/>
              <a:gd name="connsiteY11472" fmla="*/ 4203405 h 6774426"/>
              <a:gd name="connsiteX11473" fmla="*/ 4236849 w 12093677"/>
              <a:gd name="connsiteY11473" fmla="*/ 4168586 h 6774426"/>
              <a:gd name="connsiteX11474" fmla="*/ 4202030 w 12093677"/>
              <a:gd name="connsiteY11474" fmla="*/ 4133767 h 6774426"/>
              <a:gd name="connsiteX11475" fmla="*/ 6154557 w 12093677"/>
              <a:gd name="connsiteY11475" fmla="*/ 4133767 h 6774426"/>
              <a:gd name="connsiteX11476" fmla="*/ 6119732 w 12093677"/>
              <a:gd name="connsiteY11476" fmla="*/ 4168586 h 6774426"/>
              <a:gd name="connsiteX11477" fmla="*/ 6154557 w 12093677"/>
              <a:gd name="connsiteY11477" fmla="*/ 4203405 h 6774426"/>
              <a:gd name="connsiteX11478" fmla="*/ 6189369 w 12093677"/>
              <a:gd name="connsiteY11478" fmla="*/ 4168586 h 6774426"/>
              <a:gd name="connsiteX11479" fmla="*/ 6154557 w 12093677"/>
              <a:gd name="connsiteY11479" fmla="*/ 4133767 h 6774426"/>
              <a:gd name="connsiteX11480" fmla="*/ 6239450 w 12093677"/>
              <a:gd name="connsiteY11480" fmla="*/ 4133767 h 6774426"/>
              <a:gd name="connsiteX11481" fmla="*/ 6204625 w 12093677"/>
              <a:gd name="connsiteY11481" fmla="*/ 4168586 h 6774426"/>
              <a:gd name="connsiteX11482" fmla="*/ 6239450 w 12093677"/>
              <a:gd name="connsiteY11482" fmla="*/ 4203405 h 6774426"/>
              <a:gd name="connsiteX11483" fmla="*/ 6274263 w 12093677"/>
              <a:gd name="connsiteY11483" fmla="*/ 4168586 h 6774426"/>
              <a:gd name="connsiteX11484" fmla="*/ 6239450 w 12093677"/>
              <a:gd name="connsiteY11484" fmla="*/ 4133767 h 6774426"/>
              <a:gd name="connsiteX11485" fmla="*/ 6324343 w 12093677"/>
              <a:gd name="connsiteY11485" fmla="*/ 4133767 h 6774426"/>
              <a:gd name="connsiteX11486" fmla="*/ 6289517 w 12093677"/>
              <a:gd name="connsiteY11486" fmla="*/ 4168586 h 6774426"/>
              <a:gd name="connsiteX11487" fmla="*/ 6324343 w 12093677"/>
              <a:gd name="connsiteY11487" fmla="*/ 4203405 h 6774426"/>
              <a:gd name="connsiteX11488" fmla="*/ 6359155 w 12093677"/>
              <a:gd name="connsiteY11488" fmla="*/ 4168586 h 6774426"/>
              <a:gd name="connsiteX11489" fmla="*/ 6324343 w 12093677"/>
              <a:gd name="connsiteY11489" fmla="*/ 4133767 h 6774426"/>
              <a:gd name="connsiteX11490" fmla="*/ 6409235 w 12093677"/>
              <a:gd name="connsiteY11490" fmla="*/ 4133767 h 6774426"/>
              <a:gd name="connsiteX11491" fmla="*/ 6374409 w 12093677"/>
              <a:gd name="connsiteY11491" fmla="*/ 4168586 h 6774426"/>
              <a:gd name="connsiteX11492" fmla="*/ 6409235 w 12093677"/>
              <a:gd name="connsiteY11492" fmla="*/ 4203405 h 6774426"/>
              <a:gd name="connsiteX11493" fmla="*/ 6444047 w 12093677"/>
              <a:gd name="connsiteY11493" fmla="*/ 4168586 h 6774426"/>
              <a:gd name="connsiteX11494" fmla="*/ 6409235 w 12093677"/>
              <a:gd name="connsiteY11494" fmla="*/ 4133767 h 6774426"/>
              <a:gd name="connsiteX11495" fmla="*/ 6494127 w 12093677"/>
              <a:gd name="connsiteY11495" fmla="*/ 4133767 h 6774426"/>
              <a:gd name="connsiteX11496" fmla="*/ 6459302 w 12093677"/>
              <a:gd name="connsiteY11496" fmla="*/ 4168586 h 6774426"/>
              <a:gd name="connsiteX11497" fmla="*/ 6494127 w 12093677"/>
              <a:gd name="connsiteY11497" fmla="*/ 4203405 h 6774426"/>
              <a:gd name="connsiteX11498" fmla="*/ 6528939 w 12093677"/>
              <a:gd name="connsiteY11498" fmla="*/ 4168586 h 6774426"/>
              <a:gd name="connsiteX11499" fmla="*/ 6494127 w 12093677"/>
              <a:gd name="connsiteY11499" fmla="*/ 4133767 h 6774426"/>
              <a:gd name="connsiteX11500" fmla="*/ 6579020 w 12093677"/>
              <a:gd name="connsiteY11500" fmla="*/ 4133767 h 6774426"/>
              <a:gd name="connsiteX11501" fmla="*/ 6544195 w 12093677"/>
              <a:gd name="connsiteY11501" fmla="*/ 4168586 h 6774426"/>
              <a:gd name="connsiteX11502" fmla="*/ 6579020 w 12093677"/>
              <a:gd name="connsiteY11502" fmla="*/ 4203405 h 6774426"/>
              <a:gd name="connsiteX11503" fmla="*/ 6613833 w 12093677"/>
              <a:gd name="connsiteY11503" fmla="*/ 4168586 h 6774426"/>
              <a:gd name="connsiteX11504" fmla="*/ 6579020 w 12093677"/>
              <a:gd name="connsiteY11504" fmla="*/ 4133767 h 6774426"/>
              <a:gd name="connsiteX11505" fmla="*/ 6663913 w 12093677"/>
              <a:gd name="connsiteY11505" fmla="*/ 4133767 h 6774426"/>
              <a:gd name="connsiteX11506" fmla="*/ 6629087 w 12093677"/>
              <a:gd name="connsiteY11506" fmla="*/ 4168586 h 6774426"/>
              <a:gd name="connsiteX11507" fmla="*/ 6663913 w 12093677"/>
              <a:gd name="connsiteY11507" fmla="*/ 4203405 h 6774426"/>
              <a:gd name="connsiteX11508" fmla="*/ 6698725 w 12093677"/>
              <a:gd name="connsiteY11508" fmla="*/ 4168586 h 6774426"/>
              <a:gd name="connsiteX11509" fmla="*/ 6663913 w 12093677"/>
              <a:gd name="connsiteY11509" fmla="*/ 4133767 h 6774426"/>
              <a:gd name="connsiteX11510" fmla="*/ 6748805 w 12093677"/>
              <a:gd name="connsiteY11510" fmla="*/ 4133767 h 6774426"/>
              <a:gd name="connsiteX11511" fmla="*/ 6713979 w 12093677"/>
              <a:gd name="connsiteY11511" fmla="*/ 4168586 h 6774426"/>
              <a:gd name="connsiteX11512" fmla="*/ 6748805 w 12093677"/>
              <a:gd name="connsiteY11512" fmla="*/ 4203405 h 6774426"/>
              <a:gd name="connsiteX11513" fmla="*/ 6783617 w 12093677"/>
              <a:gd name="connsiteY11513" fmla="*/ 4168586 h 6774426"/>
              <a:gd name="connsiteX11514" fmla="*/ 6748805 w 12093677"/>
              <a:gd name="connsiteY11514" fmla="*/ 4133767 h 6774426"/>
              <a:gd name="connsiteX11515" fmla="*/ 6833697 w 12093677"/>
              <a:gd name="connsiteY11515" fmla="*/ 4133767 h 6774426"/>
              <a:gd name="connsiteX11516" fmla="*/ 6798872 w 12093677"/>
              <a:gd name="connsiteY11516" fmla="*/ 4168586 h 6774426"/>
              <a:gd name="connsiteX11517" fmla="*/ 6833697 w 12093677"/>
              <a:gd name="connsiteY11517" fmla="*/ 4203405 h 6774426"/>
              <a:gd name="connsiteX11518" fmla="*/ 6868509 w 12093677"/>
              <a:gd name="connsiteY11518" fmla="*/ 4168586 h 6774426"/>
              <a:gd name="connsiteX11519" fmla="*/ 6833697 w 12093677"/>
              <a:gd name="connsiteY11519" fmla="*/ 4133767 h 6774426"/>
              <a:gd name="connsiteX11520" fmla="*/ 6918589 w 12093677"/>
              <a:gd name="connsiteY11520" fmla="*/ 4133767 h 6774426"/>
              <a:gd name="connsiteX11521" fmla="*/ 6883764 w 12093677"/>
              <a:gd name="connsiteY11521" fmla="*/ 4168586 h 6774426"/>
              <a:gd name="connsiteX11522" fmla="*/ 6918589 w 12093677"/>
              <a:gd name="connsiteY11522" fmla="*/ 4203405 h 6774426"/>
              <a:gd name="connsiteX11523" fmla="*/ 6953402 w 12093677"/>
              <a:gd name="connsiteY11523" fmla="*/ 4168586 h 6774426"/>
              <a:gd name="connsiteX11524" fmla="*/ 6918589 w 12093677"/>
              <a:gd name="connsiteY11524" fmla="*/ 4133767 h 6774426"/>
              <a:gd name="connsiteX11525" fmla="*/ 7003483 w 12093677"/>
              <a:gd name="connsiteY11525" fmla="*/ 4133767 h 6774426"/>
              <a:gd name="connsiteX11526" fmla="*/ 6968657 w 12093677"/>
              <a:gd name="connsiteY11526" fmla="*/ 4168586 h 6774426"/>
              <a:gd name="connsiteX11527" fmla="*/ 7003483 w 12093677"/>
              <a:gd name="connsiteY11527" fmla="*/ 4203405 h 6774426"/>
              <a:gd name="connsiteX11528" fmla="*/ 7038295 w 12093677"/>
              <a:gd name="connsiteY11528" fmla="*/ 4168586 h 6774426"/>
              <a:gd name="connsiteX11529" fmla="*/ 7003483 w 12093677"/>
              <a:gd name="connsiteY11529" fmla="*/ 4133767 h 6774426"/>
              <a:gd name="connsiteX11530" fmla="*/ 7088401 w 12093677"/>
              <a:gd name="connsiteY11530" fmla="*/ 4133767 h 6774426"/>
              <a:gd name="connsiteX11531" fmla="*/ 7053576 w 12093677"/>
              <a:gd name="connsiteY11531" fmla="*/ 4168586 h 6774426"/>
              <a:gd name="connsiteX11532" fmla="*/ 7088401 w 12093677"/>
              <a:gd name="connsiteY11532" fmla="*/ 4203405 h 6774426"/>
              <a:gd name="connsiteX11533" fmla="*/ 7123213 w 12093677"/>
              <a:gd name="connsiteY11533" fmla="*/ 4168586 h 6774426"/>
              <a:gd name="connsiteX11534" fmla="*/ 7088401 w 12093677"/>
              <a:gd name="connsiteY11534" fmla="*/ 4133767 h 6774426"/>
              <a:gd name="connsiteX11535" fmla="*/ 7173293 w 12093677"/>
              <a:gd name="connsiteY11535" fmla="*/ 4133767 h 6774426"/>
              <a:gd name="connsiteX11536" fmla="*/ 7138468 w 12093677"/>
              <a:gd name="connsiteY11536" fmla="*/ 4168586 h 6774426"/>
              <a:gd name="connsiteX11537" fmla="*/ 7173293 w 12093677"/>
              <a:gd name="connsiteY11537" fmla="*/ 4203405 h 6774426"/>
              <a:gd name="connsiteX11538" fmla="*/ 7208105 w 12093677"/>
              <a:gd name="connsiteY11538" fmla="*/ 4168586 h 6774426"/>
              <a:gd name="connsiteX11539" fmla="*/ 7173293 w 12093677"/>
              <a:gd name="connsiteY11539" fmla="*/ 4133767 h 6774426"/>
              <a:gd name="connsiteX11540" fmla="*/ 8871143 w 12093677"/>
              <a:gd name="connsiteY11540" fmla="*/ 4133767 h 6774426"/>
              <a:gd name="connsiteX11541" fmla="*/ 8836318 w 12093677"/>
              <a:gd name="connsiteY11541" fmla="*/ 4168586 h 6774426"/>
              <a:gd name="connsiteX11542" fmla="*/ 8871143 w 12093677"/>
              <a:gd name="connsiteY11542" fmla="*/ 4203405 h 6774426"/>
              <a:gd name="connsiteX11543" fmla="*/ 8905955 w 12093677"/>
              <a:gd name="connsiteY11543" fmla="*/ 4168586 h 6774426"/>
              <a:gd name="connsiteX11544" fmla="*/ 8871143 w 12093677"/>
              <a:gd name="connsiteY11544" fmla="*/ 4133767 h 6774426"/>
              <a:gd name="connsiteX11545" fmla="*/ 9040928 w 12093677"/>
              <a:gd name="connsiteY11545" fmla="*/ 4133767 h 6774426"/>
              <a:gd name="connsiteX11546" fmla="*/ 9006102 w 12093677"/>
              <a:gd name="connsiteY11546" fmla="*/ 4168586 h 6774426"/>
              <a:gd name="connsiteX11547" fmla="*/ 9040928 w 12093677"/>
              <a:gd name="connsiteY11547" fmla="*/ 4203405 h 6774426"/>
              <a:gd name="connsiteX11548" fmla="*/ 9075740 w 12093677"/>
              <a:gd name="connsiteY11548" fmla="*/ 4168586 h 6774426"/>
              <a:gd name="connsiteX11549" fmla="*/ 9040928 w 12093677"/>
              <a:gd name="connsiteY11549" fmla="*/ 4133767 h 6774426"/>
              <a:gd name="connsiteX11550" fmla="*/ 9465391 w 12093677"/>
              <a:gd name="connsiteY11550" fmla="*/ 4133767 h 6774426"/>
              <a:gd name="connsiteX11551" fmla="*/ 9430566 w 12093677"/>
              <a:gd name="connsiteY11551" fmla="*/ 4168586 h 6774426"/>
              <a:gd name="connsiteX11552" fmla="*/ 9465391 w 12093677"/>
              <a:gd name="connsiteY11552" fmla="*/ 4203405 h 6774426"/>
              <a:gd name="connsiteX11553" fmla="*/ 9500203 w 12093677"/>
              <a:gd name="connsiteY11553" fmla="*/ 4168586 h 6774426"/>
              <a:gd name="connsiteX11554" fmla="*/ 9465391 w 12093677"/>
              <a:gd name="connsiteY11554" fmla="*/ 4133767 h 6774426"/>
              <a:gd name="connsiteX11555" fmla="*/ 2928636 w 12093677"/>
              <a:gd name="connsiteY11555" fmla="*/ 4218627 h 6774426"/>
              <a:gd name="connsiteX11556" fmla="*/ 2893817 w 12093677"/>
              <a:gd name="connsiteY11556" fmla="*/ 4253446 h 6774426"/>
              <a:gd name="connsiteX11557" fmla="*/ 2928636 w 12093677"/>
              <a:gd name="connsiteY11557" fmla="*/ 4288264 h 6774426"/>
              <a:gd name="connsiteX11558" fmla="*/ 2963455 w 12093677"/>
              <a:gd name="connsiteY11558" fmla="*/ 4253446 h 6774426"/>
              <a:gd name="connsiteX11559" fmla="*/ 2928636 w 12093677"/>
              <a:gd name="connsiteY11559" fmla="*/ 4218627 h 6774426"/>
              <a:gd name="connsiteX11560" fmla="*/ 3353099 w 12093677"/>
              <a:gd name="connsiteY11560" fmla="*/ 4218627 h 6774426"/>
              <a:gd name="connsiteX11561" fmla="*/ 3318280 w 12093677"/>
              <a:gd name="connsiteY11561" fmla="*/ 4253446 h 6774426"/>
              <a:gd name="connsiteX11562" fmla="*/ 3353099 w 12093677"/>
              <a:gd name="connsiteY11562" fmla="*/ 4288264 h 6774426"/>
              <a:gd name="connsiteX11563" fmla="*/ 3387918 w 12093677"/>
              <a:gd name="connsiteY11563" fmla="*/ 4253446 h 6774426"/>
              <a:gd name="connsiteX11564" fmla="*/ 3353099 w 12093677"/>
              <a:gd name="connsiteY11564" fmla="*/ 4218627 h 6774426"/>
              <a:gd name="connsiteX11565" fmla="*/ 3437992 w 12093677"/>
              <a:gd name="connsiteY11565" fmla="*/ 4218627 h 6774426"/>
              <a:gd name="connsiteX11566" fmla="*/ 3403173 w 12093677"/>
              <a:gd name="connsiteY11566" fmla="*/ 4253446 h 6774426"/>
              <a:gd name="connsiteX11567" fmla="*/ 3437992 w 12093677"/>
              <a:gd name="connsiteY11567" fmla="*/ 4288264 h 6774426"/>
              <a:gd name="connsiteX11568" fmla="*/ 3472810 w 12093677"/>
              <a:gd name="connsiteY11568" fmla="*/ 4253446 h 6774426"/>
              <a:gd name="connsiteX11569" fmla="*/ 3437992 w 12093677"/>
              <a:gd name="connsiteY11569" fmla="*/ 4218627 h 6774426"/>
              <a:gd name="connsiteX11570" fmla="*/ 3522884 w 12093677"/>
              <a:gd name="connsiteY11570" fmla="*/ 4218627 h 6774426"/>
              <a:gd name="connsiteX11571" fmla="*/ 3488065 w 12093677"/>
              <a:gd name="connsiteY11571" fmla="*/ 4253446 h 6774426"/>
              <a:gd name="connsiteX11572" fmla="*/ 3522884 w 12093677"/>
              <a:gd name="connsiteY11572" fmla="*/ 4288264 h 6774426"/>
              <a:gd name="connsiteX11573" fmla="*/ 3557703 w 12093677"/>
              <a:gd name="connsiteY11573" fmla="*/ 4253446 h 6774426"/>
              <a:gd name="connsiteX11574" fmla="*/ 3522884 w 12093677"/>
              <a:gd name="connsiteY11574" fmla="*/ 4218627 h 6774426"/>
              <a:gd name="connsiteX11575" fmla="*/ 3607776 w 12093677"/>
              <a:gd name="connsiteY11575" fmla="*/ 4218627 h 6774426"/>
              <a:gd name="connsiteX11576" fmla="*/ 3572957 w 12093677"/>
              <a:gd name="connsiteY11576" fmla="*/ 4253446 h 6774426"/>
              <a:gd name="connsiteX11577" fmla="*/ 3607776 w 12093677"/>
              <a:gd name="connsiteY11577" fmla="*/ 4288264 h 6774426"/>
              <a:gd name="connsiteX11578" fmla="*/ 3642595 w 12093677"/>
              <a:gd name="connsiteY11578" fmla="*/ 4253446 h 6774426"/>
              <a:gd name="connsiteX11579" fmla="*/ 3607776 w 12093677"/>
              <a:gd name="connsiteY11579" fmla="*/ 4218627 h 6774426"/>
              <a:gd name="connsiteX11580" fmla="*/ 3692669 w 12093677"/>
              <a:gd name="connsiteY11580" fmla="*/ 4218627 h 6774426"/>
              <a:gd name="connsiteX11581" fmla="*/ 3657850 w 12093677"/>
              <a:gd name="connsiteY11581" fmla="*/ 4253446 h 6774426"/>
              <a:gd name="connsiteX11582" fmla="*/ 3692669 w 12093677"/>
              <a:gd name="connsiteY11582" fmla="*/ 4288264 h 6774426"/>
              <a:gd name="connsiteX11583" fmla="*/ 3727488 w 12093677"/>
              <a:gd name="connsiteY11583" fmla="*/ 4253446 h 6774426"/>
              <a:gd name="connsiteX11584" fmla="*/ 3692669 w 12093677"/>
              <a:gd name="connsiteY11584" fmla="*/ 4218627 h 6774426"/>
              <a:gd name="connsiteX11585" fmla="*/ 3777562 w 12093677"/>
              <a:gd name="connsiteY11585" fmla="*/ 4218627 h 6774426"/>
              <a:gd name="connsiteX11586" fmla="*/ 3742743 w 12093677"/>
              <a:gd name="connsiteY11586" fmla="*/ 4253446 h 6774426"/>
              <a:gd name="connsiteX11587" fmla="*/ 3777562 w 12093677"/>
              <a:gd name="connsiteY11587" fmla="*/ 4288264 h 6774426"/>
              <a:gd name="connsiteX11588" fmla="*/ 3812380 w 12093677"/>
              <a:gd name="connsiteY11588" fmla="*/ 4253446 h 6774426"/>
              <a:gd name="connsiteX11589" fmla="*/ 3777562 w 12093677"/>
              <a:gd name="connsiteY11589" fmla="*/ 4218627 h 6774426"/>
              <a:gd name="connsiteX11590" fmla="*/ 3862454 w 12093677"/>
              <a:gd name="connsiteY11590" fmla="*/ 4218627 h 6774426"/>
              <a:gd name="connsiteX11591" fmla="*/ 3827635 w 12093677"/>
              <a:gd name="connsiteY11591" fmla="*/ 4253446 h 6774426"/>
              <a:gd name="connsiteX11592" fmla="*/ 3862454 w 12093677"/>
              <a:gd name="connsiteY11592" fmla="*/ 4288264 h 6774426"/>
              <a:gd name="connsiteX11593" fmla="*/ 3897273 w 12093677"/>
              <a:gd name="connsiteY11593" fmla="*/ 4253446 h 6774426"/>
              <a:gd name="connsiteX11594" fmla="*/ 3862454 w 12093677"/>
              <a:gd name="connsiteY11594" fmla="*/ 4218627 h 6774426"/>
              <a:gd name="connsiteX11595" fmla="*/ 3947353 w 12093677"/>
              <a:gd name="connsiteY11595" fmla="*/ 4218627 h 6774426"/>
              <a:gd name="connsiteX11596" fmla="*/ 3912534 w 12093677"/>
              <a:gd name="connsiteY11596" fmla="*/ 4253446 h 6774426"/>
              <a:gd name="connsiteX11597" fmla="*/ 3947353 w 12093677"/>
              <a:gd name="connsiteY11597" fmla="*/ 4288264 h 6774426"/>
              <a:gd name="connsiteX11598" fmla="*/ 3982172 w 12093677"/>
              <a:gd name="connsiteY11598" fmla="*/ 4253446 h 6774426"/>
              <a:gd name="connsiteX11599" fmla="*/ 3947353 w 12093677"/>
              <a:gd name="connsiteY11599" fmla="*/ 4218627 h 6774426"/>
              <a:gd name="connsiteX11600" fmla="*/ 4032245 w 12093677"/>
              <a:gd name="connsiteY11600" fmla="*/ 4218627 h 6774426"/>
              <a:gd name="connsiteX11601" fmla="*/ 3997427 w 12093677"/>
              <a:gd name="connsiteY11601" fmla="*/ 4253446 h 6774426"/>
              <a:gd name="connsiteX11602" fmla="*/ 4032245 w 12093677"/>
              <a:gd name="connsiteY11602" fmla="*/ 4288264 h 6774426"/>
              <a:gd name="connsiteX11603" fmla="*/ 4067064 w 12093677"/>
              <a:gd name="connsiteY11603" fmla="*/ 4253446 h 6774426"/>
              <a:gd name="connsiteX11604" fmla="*/ 4032245 w 12093677"/>
              <a:gd name="connsiteY11604" fmla="*/ 4218627 h 6774426"/>
              <a:gd name="connsiteX11605" fmla="*/ 4117138 w 12093677"/>
              <a:gd name="connsiteY11605" fmla="*/ 4218627 h 6774426"/>
              <a:gd name="connsiteX11606" fmla="*/ 4082319 w 12093677"/>
              <a:gd name="connsiteY11606" fmla="*/ 4253446 h 6774426"/>
              <a:gd name="connsiteX11607" fmla="*/ 4117138 w 12093677"/>
              <a:gd name="connsiteY11607" fmla="*/ 4288264 h 6774426"/>
              <a:gd name="connsiteX11608" fmla="*/ 4151956 w 12093677"/>
              <a:gd name="connsiteY11608" fmla="*/ 4253446 h 6774426"/>
              <a:gd name="connsiteX11609" fmla="*/ 4117138 w 12093677"/>
              <a:gd name="connsiteY11609" fmla="*/ 4218627 h 6774426"/>
              <a:gd name="connsiteX11610" fmla="*/ 4202030 w 12093677"/>
              <a:gd name="connsiteY11610" fmla="*/ 4218627 h 6774426"/>
              <a:gd name="connsiteX11611" fmla="*/ 4167211 w 12093677"/>
              <a:gd name="connsiteY11611" fmla="*/ 4253446 h 6774426"/>
              <a:gd name="connsiteX11612" fmla="*/ 4202030 w 12093677"/>
              <a:gd name="connsiteY11612" fmla="*/ 4288264 h 6774426"/>
              <a:gd name="connsiteX11613" fmla="*/ 4236849 w 12093677"/>
              <a:gd name="connsiteY11613" fmla="*/ 4253446 h 6774426"/>
              <a:gd name="connsiteX11614" fmla="*/ 4202030 w 12093677"/>
              <a:gd name="connsiteY11614" fmla="*/ 4218627 h 6774426"/>
              <a:gd name="connsiteX11615" fmla="*/ 6154557 w 12093677"/>
              <a:gd name="connsiteY11615" fmla="*/ 4218627 h 6774426"/>
              <a:gd name="connsiteX11616" fmla="*/ 6119732 w 12093677"/>
              <a:gd name="connsiteY11616" fmla="*/ 4253446 h 6774426"/>
              <a:gd name="connsiteX11617" fmla="*/ 6154557 w 12093677"/>
              <a:gd name="connsiteY11617" fmla="*/ 4288264 h 6774426"/>
              <a:gd name="connsiteX11618" fmla="*/ 6189369 w 12093677"/>
              <a:gd name="connsiteY11618" fmla="*/ 4253446 h 6774426"/>
              <a:gd name="connsiteX11619" fmla="*/ 6154557 w 12093677"/>
              <a:gd name="connsiteY11619" fmla="*/ 4218627 h 6774426"/>
              <a:gd name="connsiteX11620" fmla="*/ 6239450 w 12093677"/>
              <a:gd name="connsiteY11620" fmla="*/ 4218627 h 6774426"/>
              <a:gd name="connsiteX11621" fmla="*/ 6204625 w 12093677"/>
              <a:gd name="connsiteY11621" fmla="*/ 4253446 h 6774426"/>
              <a:gd name="connsiteX11622" fmla="*/ 6239450 w 12093677"/>
              <a:gd name="connsiteY11622" fmla="*/ 4288264 h 6774426"/>
              <a:gd name="connsiteX11623" fmla="*/ 6274263 w 12093677"/>
              <a:gd name="connsiteY11623" fmla="*/ 4253446 h 6774426"/>
              <a:gd name="connsiteX11624" fmla="*/ 6239450 w 12093677"/>
              <a:gd name="connsiteY11624" fmla="*/ 4218627 h 6774426"/>
              <a:gd name="connsiteX11625" fmla="*/ 6324343 w 12093677"/>
              <a:gd name="connsiteY11625" fmla="*/ 4218627 h 6774426"/>
              <a:gd name="connsiteX11626" fmla="*/ 6289517 w 12093677"/>
              <a:gd name="connsiteY11626" fmla="*/ 4253446 h 6774426"/>
              <a:gd name="connsiteX11627" fmla="*/ 6324343 w 12093677"/>
              <a:gd name="connsiteY11627" fmla="*/ 4288264 h 6774426"/>
              <a:gd name="connsiteX11628" fmla="*/ 6359155 w 12093677"/>
              <a:gd name="connsiteY11628" fmla="*/ 4253446 h 6774426"/>
              <a:gd name="connsiteX11629" fmla="*/ 6324343 w 12093677"/>
              <a:gd name="connsiteY11629" fmla="*/ 4218627 h 6774426"/>
              <a:gd name="connsiteX11630" fmla="*/ 6409235 w 12093677"/>
              <a:gd name="connsiteY11630" fmla="*/ 4218627 h 6774426"/>
              <a:gd name="connsiteX11631" fmla="*/ 6374409 w 12093677"/>
              <a:gd name="connsiteY11631" fmla="*/ 4253446 h 6774426"/>
              <a:gd name="connsiteX11632" fmla="*/ 6409235 w 12093677"/>
              <a:gd name="connsiteY11632" fmla="*/ 4288264 h 6774426"/>
              <a:gd name="connsiteX11633" fmla="*/ 6444047 w 12093677"/>
              <a:gd name="connsiteY11633" fmla="*/ 4253446 h 6774426"/>
              <a:gd name="connsiteX11634" fmla="*/ 6409235 w 12093677"/>
              <a:gd name="connsiteY11634" fmla="*/ 4218627 h 6774426"/>
              <a:gd name="connsiteX11635" fmla="*/ 6494127 w 12093677"/>
              <a:gd name="connsiteY11635" fmla="*/ 4218627 h 6774426"/>
              <a:gd name="connsiteX11636" fmla="*/ 6459302 w 12093677"/>
              <a:gd name="connsiteY11636" fmla="*/ 4253446 h 6774426"/>
              <a:gd name="connsiteX11637" fmla="*/ 6494127 w 12093677"/>
              <a:gd name="connsiteY11637" fmla="*/ 4288264 h 6774426"/>
              <a:gd name="connsiteX11638" fmla="*/ 6528939 w 12093677"/>
              <a:gd name="connsiteY11638" fmla="*/ 4253446 h 6774426"/>
              <a:gd name="connsiteX11639" fmla="*/ 6494127 w 12093677"/>
              <a:gd name="connsiteY11639" fmla="*/ 4218627 h 6774426"/>
              <a:gd name="connsiteX11640" fmla="*/ 6579020 w 12093677"/>
              <a:gd name="connsiteY11640" fmla="*/ 4218627 h 6774426"/>
              <a:gd name="connsiteX11641" fmla="*/ 6544195 w 12093677"/>
              <a:gd name="connsiteY11641" fmla="*/ 4253446 h 6774426"/>
              <a:gd name="connsiteX11642" fmla="*/ 6579020 w 12093677"/>
              <a:gd name="connsiteY11642" fmla="*/ 4288264 h 6774426"/>
              <a:gd name="connsiteX11643" fmla="*/ 6613833 w 12093677"/>
              <a:gd name="connsiteY11643" fmla="*/ 4253446 h 6774426"/>
              <a:gd name="connsiteX11644" fmla="*/ 6579020 w 12093677"/>
              <a:gd name="connsiteY11644" fmla="*/ 4218627 h 6774426"/>
              <a:gd name="connsiteX11645" fmla="*/ 6663913 w 12093677"/>
              <a:gd name="connsiteY11645" fmla="*/ 4218627 h 6774426"/>
              <a:gd name="connsiteX11646" fmla="*/ 6629087 w 12093677"/>
              <a:gd name="connsiteY11646" fmla="*/ 4253446 h 6774426"/>
              <a:gd name="connsiteX11647" fmla="*/ 6663913 w 12093677"/>
              <a:gd name="connsiteY11647" fmla="*/ 4288264 h 6774426"/>
              <a:gd name="connsiteX11648" fmla="*/ 6698725 w 12093677"/>
              <a:gd name="connsiteY11648" fmla="*/ 4253446 h 6774426"/>
              <a:gd name="connsiteX11649" fmla="*/ 6663913 w 12093677"/>
              <a:gd name="connsiteY11649" fmla="*/ 4218627 h 6774426"/>
              <a:gd name="connsiteX11650" fmla="*/ 6748805 w 12093677"/>
              <a:gd name="connsiteY11650" fmla="*/ 4218627 h 6774426"/>
              <a:gd name="connsiteX11651" fmla="*/ 6713979 w 12093677"/>
              <a:gd name="connsiteY11651" fmla="*/ 4253446 h 6774426"/>
              <a:gd name="connsiteX11652" fmla="*/ 6748805 w 12093677"/>
              <a:gd name="connsiteY11652" fmla="*/ 4288264 h 6774426"/>
              <a:gd name="connsiteX11653" fmla="*/ 6783617 w 12093677"/>
              <a:gd name="connsiteY11653" fmla="*/ 4253446 h 6774426"/>
              <a:gd name="connsiteX11654" fmla="*/ 6748805 w 12093677"/>
              <a:gd name="connsiteY11654" fmla="*/ 4218627 h 6774426"/>
              <a:gd name="connsiteX11655" fmla="*/ 6918589 w 12093677"/>
              <a:gd name="connsiteY11655" fmla="*/ 4218627 h 6774426"/>
              <a:gd name="connsiteX11656" fmla="*/ 6883764 w 12093677"/>
              <a:gd name="connsiteY11656" fmla="*/ 4253446 h 6774426"/>
              <a:gd name="connsiteX11657" fmla="*/ 6918589 w 12093677"/>
              <a:gd name="connsiteY11657" fmla="*/ 4288264 h 6774426"/>
              <a:gd name="connsiteX11658" fmla="*/ 6953402 w 12093677"/>
              <a:gd name="connsiteY11658" fmla="*/ 4253446 h 6774426"/>
              <a:gd name="connsiteX11659" fmla="*/ 6918589 w 12093677"/>
              <a:gd name="connsiteY11659" fmla="*/ 4218627 h 6774426"/>
              <a:gd name="connsiteX11660" fmla="*/ 7003483 w 12093677"/>
              <a:gd name="connsiteY11660" fmla="*/ 4218627 h 6774426"/>
              <a:gd name="connsiteX11661" fmla="*/ 6968657 w 12093677"/>
              <a:gd name="connsiteY11661" fmla="*/ 4253446 h 6774426"/>
              <a:gd name="connsiteX11662" fmla="*/ 7003483 w 12093677"/>
              <a:gd name="connsiteY11662" fmla="*/ 4288264 h 6774426"/>
              <a:gd name="connsiteX11663" fmla="*/ 7038295 w 12093677"/>
              <a:gd name="connsiteY11663" fmla="*/ 4253446 h 6774426"/>
              <a:gd name="connsiteX11664" fmla="*/ 7003483 w 12093677"/>
              <a:gd name="connsiteY11664" fmla="*/ 4218627 h 6774426"/>
              <a:gd name="connsiteX11665" fmla="*/ 7088401 w 12093677"/>
              <a:gd name="connsiteY11665" fmla="*/ 4218627 h 6774426"/>
              <a:gd name="connsiteX11666" fmla="*/ 7053576 w 12093677"/>
              <a:gd name="connsiteY11666" fmla="*/ 4253446 h 6774426"/>
              <a:gd name="connsiteX11667" fmla="*/ 7088401 w 12093677"/>
              <a:gd name="connsiteY11667" fmla="*/ 4288264 h 6774426"/>
              <a:gd name="connsiteX11668" fmla="*/ 7123213 w 12093677"/>
              <a:gd name="connsiteY11668" fmla="*/ 4253446 h 6774426"/>
              <a:gd name="connsiteX11669" fmla="*/ 7088401 w 12093677"/>
              <a:gd name="connsiteY11669" fmla="*/ 4218627 h 6774426"/>
              <a:gd name="connsiteX11670" fmla="*/ 8956035 w 12093677"/>
              <a:gd name="connsiteY11670" fmla="*/ 4218627 h 6774426"/>
              <a:gd name="connsiteX11671" fmla="*/ 8921210 w 12093677"/>
              <a:gd name="connsiteY11671" fmla="*/ 4253446 h 6774426"/>
              <a:gd name="connsiteX11672" fmla="*/ 8956035 w 12093677"/>
              <a:gd name="connsiteY11672" fmla="*/ 4288264 h 6774426"/>
              <a:gd name="connsiteX11673" fmla="*/ 8990848 w 12093677"/>
              <a:gd name="connsiteY11673" fmla="*/ 4253446 h 6774426"/>
              <a:gd name="connsiteX11674" fmla="*/ 8956035 w 12093677"/>
              <a:gd name="connsiteY11674" fmla="*/ 4218627 h 6774426"/>
              <a:gd name="connsiteX11675" fmla="*/ 9040928 w 12093677"/>
              <a:gd name="connsiteY11675" fmla="*/ 4218627 h 6774426"/>
              <a:gd name="connsiteX11676" fmla="*/ 9006102 w 12093677"/>
              <a:gd name="connsiteY11676" fmla="*/ 4253446 h 6774426"/>
              <a:gd name="connsiteX11677" fmla="*/ 9040928 w 12093677"/>
              <a:gd name="connsiteY11677" fmla="*/ 4288264 h 6774426"/>
              <a:gd name="connsiteX11678" fmla="*/ 9075740 w 12093677"/>
              <a:gd name="connsiteY11678" fmla="*/ 4253446 h 6774426"/>
              <a:gd name="connsiteX11679" fmla="*/ 9040928 w 12093677"/>
              <a:gd name="connsiteY11679" fmla="*/ 4218627 h 6774426"/>
              <a:gd name="connsiteX11680" fmla="*/ 9295605 w 12093677"/>
              <a:gd name="connsiteY11680" fmla="*/ 4218627 h 6774426"/>
              <a:gd name="connsiteX11681" fmla="*/ 9260780 w 12093677"/>
              <a:gd name="connsiteY11681" fmla="*/ 4253446 h 6774426"/>
              <a:gd name="connsiteX11682" fmla="*/ 9295605 w 12093677"/>
              <a:gd name="connsiteY11682" fmla="*/ 4288264 h 6774426"/>
              <a:gd name="connsiteX11683" fmla="*/ 9330418 w 12093677"/>
              <a:gd name="connsiteY11683" fmla="*/ 4253446 h 6774426"/>
              <a:gd name="connsiteX11684" fmla="*/ 9295605 w 12093677"/>
              <a:gd name="connsiteY11684" fmla="*/ 4218627 h 6774426"/>
              <a:gd name="connsiteX11685" fmla="*/ 9380498 w 12093677"/>
              <a:gd name="connsiteY11685" fmla="*/ 4218627 h 6774426"/>
              <a:gd name="connsiteX11686" fmla="*/ 9345672 w 12093677"/>
              <a:gd name="connsiteY11686" fmla="*/ 4253446 h 6774426"/>
              <a:gd name="connsiteX11687" fmla="*/ 9380498 w 12093677"/>
              <a:gd name="connsiteY11687" fmla="*/ 4288264 h 6774426"/>
              <a:gd name="connsiteX11688" fmla="*/ 9415310 w 12093677"/>
              <a:gd name="connsiteY11688" fmla="*/ 4253446 h 6774426"/>
              <a:gd name="connsiteX11689" fmla="*/ 9380498 w 12093677"/>
              <a:gd name="connsiteY11689" fmla="*/ 4218627 h 6774426"/>
              <a:gd name="connsiteX11690" fmla="*/ 9465391 w 12093677"/>
              <a:gd name="connsiteY11690" fmla="*/ 4218627 h 6774426"/>
              <a:gd name="connsiteX11691" fmla="*/ 9430566 w 12093677"/>
              <a:gd name="connsiteY11691" fmla="*/ 4253446 h 6774426"/>
              <a:gd name="connsiteX11692" fmla="*/ 9465391 w 12093677"/>
              <a:gd name="connsiteY11692" fmla="*/ 4288264 h 6774426"/>
              <a:gd name="connsiteX11693" fmla="*/ 9500203 w 12093677"/>
              <a:gd name="connsiteY11693" fmla="*/ 4253446 h 6774426"/>
              <a:gd name="connsiteX11694" fmla="*/ 9465391 w 12093677"/>
              <a:gd name="connsiteY11694" fmla="*/ 4218627 h 6774426"/>
              <a:gd name="connsiteX11695" fmla="*/ 9720068 w 12093677"/>
              <a:gd name="connsiteY11695" fmla="*/ 4218627 h 6774426"/>
              <a:gd name="connsiteX11696" fmla="*/ 9685242 w 12093677"/>
              <a:gd name="connsiteY11696" fmla="*/ 4253446 h 6774426"/>
              <a:gd name="connsiteX11697" fmla="*/ 9720068 w 12093677"/>
              <a:gd name="connsiteY11697" fmla="*/ 4288264 h 6774426"/>
              <a:gd name="connsiteX11698" fmla="*/ 9754880 w 12093677"/>
              <a:gd name="connsiteY11698" fmla="*/ 4253446 h 6774426"/>
              <a:gd name="connsiteX11699" fmla="*/ 9720068 w 12093677"/>
              <a:gd name="connsiteY11699" fmla="*/ 4218627 h 6774426"/>
              <a:gd name="connsiteX11700" fmla="*/ 9889853 w 12093677"/>
              <a:gd name="connsiteY11700" fmla="*/ 4218627 h 6774426"/>
              <a:gd name="connsiteX11701" fmla="*/ 9855028 w 12093677"/>
              <a:gd name="connsiteY11701" fmla="*/ 4253446 h 6774426"/>
              <a:gd name="connsiteX11702" fmla="*/ 9889853 w 12093677"/>
              <a:gd name="connsiteY11702" fmla="*/ 4288264 h 6774426"/>
              <a:gd name="connsiteX11703" fmla="*/ 9924665 w 12093677"/>
              <a:gd name="connsiteY11703" fmla="*/ 4253446 h 6774426"/>
              <a:gd name="connsiteX11704" fmla="*/ 9889853 w 12093677"/>
              <a:gd name="connsiteY11704" fmla="*/ 4218627 h 6774426"/>
              <a:gd name="connsiteX11705" fmla="*/ 3353099 w 12093677"/>
              <a:gd name="connsiteY11705" fmla="*/ 4303487 h 6774426"/>
              <a:gd name="connsiteX11706" fmla="*/ 3318280 w 12093677"/>
              <a:gd name="connsiteY11706" fmla="*/ 4338305 h 6774426"/>
              <a:gd name="connsiteX11707" fmla="*/ 3353099 w 12093677"/>
              <a:gd name="connsiteY11707" fmla="*/ 4373124 h 6774426"/>
              <a:gd name="connsiteX11708" fmla="*/ 3387918 w 12093677"/>
              <a:gd name="connsiteY11708" fmla="*/ 4338305 h 6774426"/>
              <a:gd name="connsiteX11709" fmla="*/ 3353099 w 12093677"/>
              <a:gd name="connsiteY11709" fmla="*/ 4303487 h 6774426"/>
              <a:gd name="connsiteX11710" fmla="*/ 3437992 w 12093677"/>
              <a:gd name="connsiteY11710" fmla="*/ 4303487 h 6774426"/>
              <a:gd name="connsiteX11711" fmla="*/ 3403173 w 12093677"/>
              <a:gd name="connsiteY11711" fmla="*/ 4338305 h 6774426"/>
              <a:gd name="connsiteX11712" fmla="*/ 3437992 w 12093677"/>
              <a:gd name="connsiteY11712" fmla="*/ 4373124 h 6774426"/>
              <a:gd name="connsiteX11713" fmla="*/ 3472810 w 12093677"/>
              <a:gd name="connsiteY11713" fmla="*/ 4338305 h 6774426"/>
              <a:gd name="connsiteX11714" fmla="*/ 3437992 w 12093677"/>
              <a:gd name="connsiteY11714" fmla="*/ 4303487 h 6774426"/>
              <a:gd name="connsiteX11715" fmla="*/ 3522884 w 12093677"/>
              <a:gd name="connsiteY11715" fmla="*/ 4303487 h 6774426"/>
              <a:gd name="connsiteX11716" fmla="*/ 3488065 w 12093677"/>
              <a:gd name="connsiteY11716" fmla="*/ 4338305 h 6774426"/>
              <a:gd name="connsiteX11717" fmla="*/ 3522884 w 12093677"/>
              <a:gd name="connsiteY11717" fmla="*/ 4373124 h 6774426"/>
              <a:gd name="connsiteX11718" fmla="*/ 3557703 w 12093677"/>
              <a:gd name="connsiteY11718" fmla="*/ 4338305 h 6774426"/>
              <a:gd name="connsiteX11719" fmla="*/ 3522884 w 12093677"/>
              <a:gd name="connsiteY11719" fmla="*/ 4303487 h 6774426"/>
              <a:gd name="connsiteX11720" fmla="*/ 3607776 w 12093677"/>
              <a:gd name="connsiteY11720" fmla="*/ 4303487 h 6774426"/>
              <a:gd name="connsiteX11721" fmla="*/ 3572957 w 12093677"/>
              <a:gd name="connsiteY11721" fmla="*/ 4338305 h 6774426"/>
              <a:gd name="connsiteX11722" fmla="*/ 3607776 w 12093677"/>
              <a:gd name="connsiteY11722" fmla="*/ 4373124 h 6774426"/>
              <a:gd name="connsiteX11723" fmla="*/ 3642595 w 12093677"/>
              <a:gd name="connsiteY11723" fmla="*/ 4338305 h 6774426"/>
              <a:gd name="connsiteX11724" fmla="*/ 3607776 w 12093677"/>
              <a:gd name="connsiteY11724" fmla="*/ 4303487 h 6774426"/>
              <a:gd name="connsiteX11725" fmla="*/ 3692669 w 12093677"/>
              <a:gd name="connsiteY11725" fmla="*/ 4303487 h 6774426"/>
              <a:gd name="connsiteX11726" fmla="*/ 3657850 w 12093677"/>
              <a:gd name="connsiteY11726" fmla="*/ 4338305 h 6774426"/>
              <a:gd name="connsiteX11727" fmla="*/ 3692669 w 12093677"/>
              <a:gd name="connsiteY11727" fmla="*/ 4373124 h 6774426"/>
              <a:gd name="connsiteX11728" fmla="*/ 3727488 w 12093677"/>
              <a:gd name="connsiteY11728" fmla="*/ 4338305 h 6774426"/>
              <a:gd name="connsiteX11729" fmla="*/ 3692669 w 12093677"/>
              <a:gd name="connsiteY11729" fmla="*/ 4303487 h 6774426"/>
              <a:gd name="connsiteX11730" fmla="*/ 3777562 w 12093677"/>
              <a:gd name="connsiteY11730" fmla="*/ 4303487 h 6774426"/>
              <a:gd name="connsiteX11731" fmla="*/ 3742743 w 12093677"/>
              <a:gd name="connsiteY11731" fmla="*/ 4338305 h 6774426"/>
              <a:gd name="connsiteX11732" fmla="*/ 3777562 w 12093677"/>
              <a:gd name="connsiteY11732" fmla="*/ 4373124 h 6774426"/>
              <a:gd name="connsiteX11733" fmla="*/ 3812380 w 12093677"/>
              <a:gd name="connsiteY11733" fmla="*/ 4338305 h 6774426"/>
              <a:gd name="connsiteX11734" fmla="*/ 3777562 w 12093677"/>
              <a:gd name="connsiteY11734" fmla="*/ 4303487 h 6774426"/>
              <a:gd name="connsiteX11735" fmla="*/ 3862454 w 12093677"/>
              <a:gd name="connsiteY11735" fmla="*/ 4303487 h 6774426"/>
              <a:gd name="connsiteX11736" fmla="*/ 3827635 w 12093677"/>
              <a:gd name="connsiteY11736" fmla="*/ 4338305 h 6774426"/>
              <a:gd name="connsiteX11737" fmla="*/ 3862454 w 12093677"/>
              <a:gd name="connsiteY11737" fmla="*/ 4373124 h 6774426"/>
              <a:gd name="connsiteX11738" fmla="*/ 3897273 w 12093677"/>
              <a:gd name="connsiteY11738" fmla="*/ 4338305 h 6774426"/>
              <a:gd name="connsiteX11739" fmla="*/ 3862454 w 12093677"/>
              <a:gd name="connsiteY11739" fmla="*/ 4303487 h 6774426"/>
              <a:gd name="connsiteX11740" fmla="*/ 3947353 w 12093677"/>
              <a:gd name="connsiteY11740" fmla="*/ 4303487 h 6774426"/>
              <a:gd name="connsiteX11741" fmla="*/ 3912534 w 12093677"/>
              <a:gd name="connsiteY11741" fmla="*/ 4338305 h 6774426"/>
              <a:gd name="connsiteX11742" fmla="*/ 3947353 w 12093677"/>
              <a:gd name="connsiteY11742" fmla="*/ 4373124 h 6774426"/>
              <a:gd name="connsiteX11743" fmla="*/ 3982172 w 12093677"/>
              <a:gd name="connsiteY11743" fmla="*/ 4338305 h 6774426"/>
              <a:gd name="connsiteX11744" fmla="*/ 3947353 w 12093677"/>
              <a:gd name="connsiteY11744" fmla="*/ 4303487 h 6774426"/>
              <a:gd name="connsiteX11745" fmla="*/ 4032245 w 12093677"/>
              <a:gd name="connsiteY11745" fmla="*/ 4303487 h 6774426"/>
              <a:gd name="connsiteX11746" fmla="*/ 3997427 w 12093677"/>
              <a:gd name="connsiteY11746" fmla="*/ 4338305 h 6774426"/>
              <a:gd name="connsiteX11747" fmla="*/ 4032245 w 12093677"/>
              <a:gd name="connsiteY11747" fmla="*/ 4373124 h 6774426"/>
              <a:gd name="connsiteX11748" fmla="*/ 4067064 w 12093677"/>
              <a:gd name="connsiteY11748" fmla="*/ 4338305 h 6774426"/>
              <a:gd name="connsiteX11749" fmla="*/ 4032245 w 12093677"/>
              <a:gd name="connsiteY11749" fmla="*/ 4303487 h 6774426"/>
              <a:gd name="connsiteX11750" fmla="*/ 4117138 w 12093677"/>
              <a:gd name="connsiteY11750" fmla="*/ 4303487 h 6774426"/>
              <a:gd name="connsiteX11751" fmla="*/ 4082319 w 12093677"/>
              <a:gd name="connsiteY11751" fmla="*/ 4338305 h 6774426"/>
              <a:gd name="connsiteX11752" fmla="*/ 4117138 w 12093677"/>
              <a:gd name="connsiteY11752" fmla="*/ 4373124 h 6774426"/>
              <a:gd name="connsiteX11753" fmla="*/ 4151956 w 12093677"/>
              <a:gd name="connsiteY11753" fmla="*/ 4338305 h 6774426"/>
              <a:gd name="connsiteX11754" fmla="*/ 4117138 w 12093677"/>
              <a:gd name="connsiteY11754" fmla="*/ 4303487 h 6774426"/>
              <a:gd name="connsiteX11755" fmla="*/ 4202030 w 12093677"/>
              <a:gd name="connsiteY11755" fmla="*/ 4303487 h 6774426"/>
              <a:gd name="connsiteX11756" fmla="*/ 4167211 w 12093677"/>
              <a:gd name="connsiteY11756" fmla="*/ 4338305 h 6774426"/>
              <a:gd name="connsiteX11757" fmla="*/ 4202030 w 12093677"/>
              <a:gd name="connsiteY11757" fmla="*/ 4373124 h 6774426"/>
              <a:gd name="connsiteX11758" fmla="*/ 4236849 w 12093677"/>
              <a:gd name="connsiteY11758" fmla="*/ 4338305 h 6774426"/>
              <a:gd name="connsiteX11759" fmla="*/ 4202030 w 12093677"/>
              <a:gd name="connsiteY11759" fmla="*/ 4303487 h 6774426"/>
              <a:gd name="connsiteX11760" fmla="*/ 4286923 w 12093677"/>
              <a:gd name="connsiteY11760" fmla="*/ 4303487 h 6774426"/>
              <a:gd name="connsiteX11761" fmla="*/ 4252104 w 12093677"/>
              <a:gd name="connsiteY11761" fmla="*/ 4338305 h 6774426"/>
              <a:gd name="connsiteX11762" fmla="*/ 4286923 w 12093677"/>
              <a:gd name="connsiteY11762" fmla="*/ 4373124 h 6774426"/>
              <a:gd name="connsiteX11763" fmla="*/ 4321742 w 12093677"/>
              <a:gd name="connsiteY11763" fmla="*/ 4338305 h 6774426"/>
              <a:gd name="connsiteX11764" fmla="*/ 4286923 w 12093677"/>
              <a:gd name="connsiteY11764" fmla="*/ 4303487 h 6774426"/>
              <a:gd name="connsiteX11765" fmla="*/ 4371815 w 12093677"/>
              <a:gd name="connsiteY11765" fmla="*/ 4303487 h 6774426"/>
              <a:gd name="connsiteX11766" fmla="*/ 4336997 w 12093677"/>
              <a:gd name="connsiteY11766" fmla="*/ 4338305 h 6774426"/>
              <a:gd name="connsiteX11767" fmla="*/ 4371815 w 12093677"/>
              <a:gd name="connsiteY11767" fmla="*/ 4373124 h 6774426"/>
              <a:gd name="connsiteX11768" fmla="*/ 4406634 w 12093677"/>
              <a:gd name="connsiteY11768" fmla="*/ 4338305 h 6774426"/>
              <a:gd name="connsiteX11769" fmla="*/ 4371815 w 12093677"/>
              <a:gd name="connsiteY11769" fmla="*/ 4303487 h 6774426"/>
              <a:gd name="connsiteX11770" fmla="*/ 6154557 w 12093677"/>
              <a:gd name="connsiteY11770" fmla="*/ 4303487 h 6774426"/>
              <a:gd name="connsiteX11771" fmla="*/ 6119732 w 12093677"/>
              <a:gd name="connsiteY11771" fmla="*/ 4338305 h 6774426"/>
              <a:gd name="connsiteX11772" fmla="*/ 6154557 w 12093677"/>
              <a:gd name="connsiteY11772" fmla="*/ 4373124 h 6774426"/>
              <a:gd name="connsiteX11773" fmla="*/ 6189369 w 12093677"/>
              <a:gd name="connsiteY11773" fmla="*/ 4338305 h 6774426"/>
              <a:gd name="connsiteX11774" fmla="*/ 6154557 w 12093677"/>
              <a:gd name="connsiteY11774" fmla="*/ 4303487 h 6774426"/>
              <a:gd name="connsiteX11775" fmla="*/ 6239450 w 12093677"/>
              <a:gd name="connsiteY11775" fmla="*/ 4303487 h 6774426"/>
              <a:gd name="connsiteX11776" fmla="*/ 6204625 w 12093677"/>
              <a:gd name="connsiteY11776" fmla="*/ 4338305 h 6774426"/>
              <a:gd name="connsiteX11777" fmla="*/ 6239450 w 12093677"/>
              <a:gd name="connsiteY11777" fmla="*/ 4373124 h 6774426"/>
              <a:gd name="connsiteX11778" fmla="*/ 6274263 w 12093677"/>
              <a:gd name="connsiteY11778" fmla="*/ 4338305 h 6774426"/>
              <a:gd name="connsiteX11779" fmla="*/ 6239450 w 12093677"/>
              <a:gd name="connsiteY11779" fmla="*/ 4303487 h 6774426"/>
              <a:gd name="connsiteX11780" fmla="*/ 6324343 w 12093677"/>
              <a:gd name="connsiteY11780" fmla="*/ 4303487 h 6774426"/>
              <a:gd name="connsiteX11781" fmla="*/ 6289517 w 12093677"/>
              <a:gd name="connsiteY11781" fmla="*/ 4338305 h 6774426"/>
              <a:gd name="connsiteX11782" fmla="*/ 6324343 w 12093677"/>
              <a:gd name="connsiteY11782" fmla="*/ 4373124 h 6774426"/>
              <a:gd name="connsiteX11783" fmla="*/ 6359155 w 12093677"/>
              <a:gd name="connsiteY11783" fmla="*/ 4338305 h 6774426"/>
              <a:gd name="connsiteX11784" fmla="*/ 6324343 w 12093677"/>
              <a:gd name="connsiteY11784" fmla="*/ 4303487 h 6774426"/>
              <a:gd name="connsiteX11785" fmla="*/ 6409235 w 12093677"/>
              <a:gd name="connsiteY11785" fmla="*/ 4303487 h 6774426"/>
              <a:gd name="connsiteX11786" fmla="*/ 6374409 w 12093677"/>
              <a:gd name="connsiteY11786" fmla="*/ 4338305 h 6774426"/>
              <a:gd name="connsiteX11787" fmla="*/ 6409235 w 12093677"/>
              <a:gd name="connsiteY11787" fmla="*/ 4373124 h 6774426"/>
              <a:gd name="connsiteX11788" fmla="*/ 6444047 w 12093677"/>
              <a:gd name="connsiteY11788" fmla="*/ 4338305 h 6774426"/>
              <a:gd name="connsiteX11789" fmla="*/ 6409235 w 12093677"/>
              <a:gd name="connsiteY11789" fmla="*/ 4303487 h 6774426"/>
              <a:gd name="connsiteX11790" fmla="*/ 6494127 w 12093677"/>
              <a:gd name="connsiteY11790" fmla="*/ 4303487 h 6774426"/>
              <a:gd name="connsiteX11791" fmla="*/ 6459302 w 12093677"/>
              <a:gd name="connsiteY11791" fmla="*/ 4338305 h 6774426"/>
              <a:gd name="connsiteX11792" fmla="*/ 6494127 w 12093677"/>
              <a:gd name="connsiteY11792" fmla="*/ 4373124 h 6774426"/>
              <a:gd name="connsiteX11793" fmla="*/ 6528939 w 12093677"/>
              <a:gd name="connsiteY11793" fmla="*/ 4338305 h 6774426"/>
              <a:gd name="connsiteX11794" fmla="*/ 6494127 w 12093677"/>
              <a:gd name="connsiteY11794" fmla="*/ 4303487 h 6774426"/>
              <a:gd name="connsiteX11795" fmla="*/ 6579020 w 12093677"/>
              <a:gd name="connsiteY11795" fmla="*/ 4303487 h 6774426"/>
              <a:gd name="connsiteX11796" fmla="*/ 6544195 w 12093677"/>
              <a:gd name="connsiteY11796" fmla="*/ 4338305 h 6774426"/>
              <a:gd name="connsiteX11797" fmla="*/ 6579020 w 12093677"/>
              <a:gd name="connsiteY11797" fmla="*/ 4373124 h 6774426"/>
              <a:gd name="connsiteX11798" fmla="*/ 6613833 w 12093677"/>
              <a:gd name="connsiteY11798" fmla="*/ 4338305 h 6774426"/>
              <a:gd name="connsiteX11799" fmla="*/ 6579020 w 12093677"/>
              <a:gd name="connsiteY11799" fmla="*/ 4303487 h 6774426"/>
              <a:gd name="connsiteX11800" fmla="*/ 6663913 w 12093677"/>
              <a:gd name="connsiteY11800" fmla="*/ 4303487 h 6774426"/>
              <a:gd name="connsiteX11801" fmla="*/ 6629087 w 12093677"/>
              <a:gd name="connsiteY11801" fmla="*/ 4338305 h 6774426"/>
              <a:gd name="connsiteX11802" fmla="*/ 6663913 w 12093677"/>
              <a:gd name="connsiteY11802" fmla="*/ 4373124 h 6774426"/>
              <a:gd name="connsiteX11803" fmla="*/ 6698725 w 12093677"/>
              <a:gd name="connsiteY11803" fmla="*/ 4338305 h 6774426"/>
              <a:gd name="connsiteX11804" fmla="*/ 6663913 w 12093677"/>
              <a:gd name="connsiteY11804" fmla="*/ 4303487 h 6774426"/>
              <a:gd name="connsiteX11805" fmla="*/ 6748805 w 12093677"/>
              <a:gd name="connsiteY11805" fmla="*/ 4303487 h 6774426"/>
              <a:gd name="connsiteX11806" fmla="*/ 6713979 w 12093677"/>
              <a:gd name="connsiteY11806" fmla="*/ 4338305 h 6774426"/>
              <a:gd name="connsiteX11807" fmla="*/ 6748805 w 12093677"/>
              <a:gd name="connsiteY11807" fmla="*/ 4373124 h 6774426"/>
              <a:gd name="connsiteX11808" fmla="*/ 6783617 w 12093677"/>
              <a:gd name="connsiteY11808" fmla="*/ 4338305 h 6774426"/>
              <a:gd name="connsiteX11809" fmla="*/ 6748805 w 12093677"/>
              <a:gd name="connsiteY11809" fmla="*/ 4303487 h 6774426"/>
              <a:gd name="connsiteX11810" fmla="*/ 6918589 w 12093677"/>
              <a:gd name="connsiteY11810" fmla="*/ 4303487 h 6774426"/>
              <a:gd name="connsiteX11811" fmla="*/ 6883764 w 12093677"/>
              <a:gd name="connsiteY11811" fmla="*/ 4338305 h 6774426"/>
              <a:gd name="connsiteX11812" fmla="*/ 6918589 w 12093677"/>
              <a:gd name="connsiteY11812" fmla="*/ 4373124 h 6774426"/>
              <a:gd name="connsiteX11813" fmla="*/ 6953402 w 12093677"/>
              <a:gd name="connsiteY11813" fmla="*/ 4338305 h 6774426"/>
              <a:gd name="connsiteX11814" fmla="*/ 6918589 w 12093677"/>
              <a:gd name="connsiteY11814" fmla="*/ 4303487 h 6774426"/>
              <a:gd name="connsiteX11815" fmla="*/ 7003483 w 12093677"/>
              <a:gd name="connsiteY11815" fmla="*/ 4303487 h 6774426"/>
              <a:gd name="connsiteX11816" fmla="*/ 6968657 w 12093677"/>
              <a:gd name="connsiteY11816" fmla="*/ 4338305 h 6774426"/>
              <a:gd name="connsiteX11817" fmla="*/ 7003483 w 12093677"/>
              <a:gd name="connsiteY11817" fmla="*/ 4373124 h 6774426"/>
              <a:gd name="connsiteX11818" fmla="*/ 7038295 w 12093677"/>
              <a:gd name="connsiteY11818" fmla="*/ 4338305 h 6774426"/>
              <a:gd name="connsiteX11819" fmla="*/ 7003483 w 12093677"/>
              <a:gd name="connsiteY11819" fmla="*/ 4303487 h 6774426"/>
              <a:gd name="connsiteX11820" fmla="*/ 9040928 w 12093677"/>
              <a:gd name="connsiteY11820" fmla="*/ 4303487 h 6774426"/>
              <a:gd name="connsiteX11821" fmla="*/ 9006102 w 12093677"/>
              <a:gd name="connsiteY11821" fmla="*/ 4338305 h 6774426"/>
              <a:gd name="connsiteX11822" fmla="*/ 9040928 w 12093677"/>
              <a:gd name="connsiteY11822" fmla="*/ 4373124 h 6774426"/>
              <a:gd name="connsiteX11823" fmla="*/ 9075740 w 12093677"/>
              <a:gd name="connsiteY11823" fmla="*/ 4338305 h 6774426"/>
              <a:gd name="connsiteX11824" fmla="*/ 9040928 w 12093677"/>
              <a:gd name="connsiteY11824" fmla="*/ 4303487 h 6774426"/>
              <a:gd name="connsiteX11825" fmla="*/ 9125821 w 12093677"/>
              <a:gd name="connsiteY11825" fmla="*/ 4303487 h 6774426"/>
              <a:gd name="connsiteX11826" fmla="*/ 9090996 w 12093677"/>
              <a:gd name="connsiteY11826" fmla="*/ 4338305 h 6774426"/>
              <a:gd name="connsiteX11827" fmla="*/ 9125821 w 12093677"/>
              <a:gd name="connsiteY11827" fmla="*/ 4373124 h 6774426"/>
              <a:gd name="connsiteX11828" fmla="*/ 9160633 w 12093677"/>
              <a:gd name="connsiteY11828" fmla="*/ 4338305 h 6774426"/>
              <a:gd name="connsiteX11829" fmla="*/ 9125821 w 12093677"/>
              <a:gd name="connsiteY11829" fmla="*/ 4303487 h 6774426"/>
              <a:gd name="connsiteX11830" fmla="*/ 9295605 w 12093677"/>
              <a:gd name="connsiteY11830" fmla="*/ 4303487 h 6774426"/>
              <a:gd name="connsiteX11831" fmla="*/ 9260780 w 12093677"/>
              <a:gd name="connsiteY11831" fmla="*/ 4338305 h 6774426"/>
              <a:gd name="connsiteX11832" fmla="*/ 9295605 w 12093677"/>
              <a:gd name="connsiteY11832" fmla="*/ 4373124 h 6774426"/>
              <a:gd name="connsiteX11833" fmla="*/ 9330418 w 12093677"/>
              <a:gd name="connsiteY11833" fmla="*/ 4338305 h 6774426"/>
              <a:gd name="connsiteX11834" fmla="*/ 9295605 w 12093677"/>
              <a:gd name="connsiteY11834" fmla="*/ 4303487 h 6774426"/>
              <a:gd name="connsiteX11835" fmla="*/ 9380498 w 12093677"/>
              <a:gd name="connsiteY11835" fmla="*/ 4303487 h 6774426"/>
              <a:gd name="connsiteX11836" fmla="*/ 9345672 w 12093677"/>
              <a:gd name="connsiteY11836" fmla="*/ 4338305 h 6774426"/>
              <a:gd name="connsiteX11837" fmla="*/ 9380498 w 12093677"/>
              <a:gd name="connsiteY11837" fmla="*/ 4373124 h 6774426"/>
              <a:gd name="connsiteX11838" fmla="*/ 9415310 w 12093677"/>
              <a:gd name="connsiteY11838" fmla="*/ 4338305 h 6774426"/>
              <a:gd name="connsiteX11839" fmla="*/ 9380498 w 12093677"/>
              <a:gd name="connsiteY11839" fmla="*/ 4303487 h 6774426"/>
              <a:gd name="connsiteX11840" fmla="*/ 9465391 w 12093677"/>
              <a:gd name="connsiteY11840" fmla="*/ 4303487 h 6774426"/>
              <a:gd name="connsiteX11841" fmla="*/ 9430566 w 12093677"/>
              <a:gd name="connsiteY11841" fmla="*/ 4338305 h 6774426"/>
              <a:gd name="connsiteX11842" fmla="*/ 9465391 w 12093677"/>
              <a:gd name="connsiteY11842" fmla="*/ 4373124 h 6774426"/>
              <a:gd name="connsiteX11843" fmla="*/ 9500203 w 12093677"/>
              <a:gd name="connsiteY11843" fmla="*/ 4338305 h 6774426"/>
              <a:gd name="connsiteX11844" fmla="*/ 9465391 w 12093677"/>
              <a:gd name="connsiteY11844" fmla="*/ 4303487 h 6774426"/>
              <a:gd name="connsiteX11845" fmla="*/ 9635175 w 12093677"/>
              <a:gd name="connsiteY11845" fmla="*/ 4303487 h 6774426"/>
              <a:gd name="connsiteX11846" fmla="*/ 9600350 w 12093677"/>
              <a:gd name="connsiteY11846" fmla="*/ 4338305 h 6774426"/>
              <a:gd name="connsiteX11847" fmla="*/ 9635175 w 12093677"/>
              <a:gd name="connsiteY11847" fmla="*/ 4373124 h 6774426"/>
              <a:gd name="connsiteX11848" fmla="*/ 9669988 w 12093677"/>
              <a:gd name="connsiteY11848" fmla="*/ 4338305 h 6774426"/>
              <a:gd name="connsiteX11849" fmla="*/ 9635175 w 12093677"/>
              <a:gd name="connsiteY11849" fmla="*/ 4303487 h 6774426"/>
              <a:gd name="connsiteX11850" fmla="*/ 9974745 w 12093677"/>
              <a:gd name="connsiteY11850" fmla="*/ 4303487 h 6774426"/>
              <a:gd name="connsiteX11851" fmla="*/ 9939920 w 12093677"/>
              <a:gd name="connsiteY11851" fmla="*/ 4338305 h 6774426"/>
              <a:gd name="connsiteX11852" fmla="*/ 9974745 w 12093677"/>
              <a:gd name="connsiteY11852" fmla="*/ 4373124 h 6774426"/>
              <a:gd name="connsiteX11853" fmla="*/ 10009558 w 12093677"/>
              <a:gd name="connsiteY11853" fmla="*/ 4338305 h 6774426"/>
              <a:gd name="connsiteX11854" fmla="*/ 9974745 w 12093677"/>
              <a:gd name="connsiteY11854" fmla="*/ 4303487 h 6774426"/>
              <a:gd name="connsiteX11855" fmla="*/ 10059638 w 12093677"/>
              <a:gd name="connsiteY11855" fmla="*/ 4303487 h 6774426"/>
              <a:gd name="connsiteX11856" fmla="*/ 10024812 w 12093677"/>
              <a:gd name="connsiteY11856" fmla="*/ 4338305 h 6774426"/>
              <a:gd name="connsiteX11857" fmla="*/ 10059638 w 12093677"/>
              <a:gd name="connsiteY11857" fmla="*/ 4373124 h 6774426"/>
              <a:gd name="connsiteX11858" fmla="*/ 10094450 w 12093677"/>
              <a:gd name="connsiteY11858" fmla="*/ 4338305 h 6774426"/>
              <a:gd name="connsiteX11859" fmla="*/ 10059638 w 12093677"/>
              <a:gd name="connsiteY11859" fmla="*/ 4303487 h 6774426"/>
              <a:gd name="connsiteX11860" fmla="*/ 10144530 w 12093677"/>
              <a:gd name="connsiteY11860" fmla="*/ 4303487 h 6774426"/>
              <a:gd name="connsiteX11861" fmla="*/ 10109705 w 12093677"/>
              <a:gd name="connsiteY11861" fmla="*/ 4338305 h 6774426"/>
              <a:gd name="connsiteX11862" fmla="*/ 10144530 w 12093677"/>
              <a:gd name="connsiteY11862" fmla="*/ 4373124 h 6774426"/>
              <a:gd name="connsiteX11863" fmla="*/ 10179342 w 12093677"/>
              <a:gd name="connsiteY11863" fmla="*/ 4338305 h 6774426"/>
              <a:gd name="connsiteX11864" fmla="*/ 10144530 w 12093677"/>
              <a:gd name="connsiteY11864" fmla="*/ 4303487 h 6774426"/>
              <a:gd name="connsiteX11865" fmla="*/ 3353099 w 12093677"/>
              <a:gd name="connsiteY11865" fmla="*/ 4388347 h 6774426"/>
              <a:gd name="connsiteX11866" fmla="*/ 3318280 w 12093677"/>
              <a:gd name="connsiteY11866" fmla="*/ 4423166 h 6774426"/>
              <a:gd name="connsiteX11867" fmla="*/ 3353099 w 12093677"/>
              <a:gd name="connsiteY11867" fmla="*/ 4457985 h 6774426"/>
              <a:gd name="connsiteX11868" fmla="*/ 3387918 w 12093677"/>
              <a:gd name="connsiteY11868" fmla="*/ 4423166 h 6774426"/>
              <a:gd name="connsiteX11869" fmla="*/ 3353099 w 12093677"/>
              <a:gd name="connsiteY11869" fmla="*/ 4388347 h 6774426"/>
              <a:gd name="connsiteX11870" fmla="*/ 3437992 w 12093677"/>
              <a:gd name="connsiteY11870" fmla="*/ 4388347 h 6774426"/>
              <a:gd name="connsiteX11871" fmla="*/ 3403173 w 12093677"/>
              <a:gd name="connsiteY11871" fmla="*/ 4423166 h 6774426"/>
              <a:gd name="connsiteX11872" fmla="*/ 3437992 w 12093677"/>
              <a:gd name="connsiteY11872" fmla="*/ 4457985 h 6774426"/>
              <a:gd name="connsiteX11873" fmla="*/ 3472810 w 12093677"/>
              <a:gd name="connsiteY11873" fmla="*/ 4423166 h 6774426"/>
              <a:gd name="connsiteX11874" fmla="*/ 3437992 w 12093677"/>
              <a:gd name="connsiteY11874" fmla="*/ 4388347 h 6774426"/>
              <a:gd name="connsiteX11875" fmla="*/ 3522884 w 12093677"/>
              <a:gd name="connsiteY11875" fmla="*/ 4388347 h 6774426"/>
              <a:gd name="connsiteX11876" fmla="*/ 3488065 w 12093677"/>
              <a:gd name="connsiteY11876" fmla="*/ 4423166 h 6774426"/>
              <a:gd name="connsiteX11877" fmla="*/ 3522884 w 12093677"/>
              <a:gd name="connsiteY11877" fmla="*/ 4457985 h 6774426"/>
              <a:gd name="connsiteX11878" fmla="*/ 3557703 w 12093677"/>
              <a:gd name="connsiteY11878" fmla="*/ 4423166 h 6774426"/>
              <a:gd name="connsiteX11879" fmla="*/ 3522884 w 12093677"/>
              <a:gd name="connsiteY11879" fmla="*/ 4388347 h 6774426"/>
              <a:gd name="connsiteX11880" fmla="*/ 3607776 w 12093677"/>
              <a:gd name="connsiteY11880" fmla="*/ 4388347 h 6774426"/>
              <a:gd name="connsiteX11881" fmla="*/ 3572957 w 12093677"/>
              <a:gd name="connsiteY11881" fmla="*/ 4423166 h 6774426"/>
              <a:gd name="connsiteX11882" fmla="*/ 3607776 w 12093677"/>
              <a:gd name="connsiteY11882" fmla="*/ 4457985 h 6774426"/>
              <a:gd name="connsiteX11883" fmla="*/ 3642595 w 12093677"/>
              <a:gd name="connsiteY11883" fmla="*/ 4423166 h 6774426"/>
              <a:gd name="connsiteX11884" fmla="*/ 3607776 w 12093677"/>
              <a:gd name="connsiteY11884" fmla="*/ 4388347 h 6774426"/>
              <a:gd name="connsiteX11885" fmla="*/ 3692669 w 12093677"/>
              <a:gd name="connsiteY11885" fmla="*/ 4388347 h 6774426"/>
              <a:gd name="connsiteX11886" fmla="*/ 3657850 w 12093677"/>
              <a:gd name="connsiteY11886" fmla="*/ 4423166 h 6774426"/>
              <a:gd name="connsiteX11887" fmla="*/ 3692669 w 12093677"/>
              <a:gd name="connsiteY11887" fmla="*/ 4457985 h 6774426"/>
              <a:gd name="connsiteX11888" fmla="*/ 3727488 w 12093677"/>
              <a:gd name="connsiteY11888" fmla="*/ 4423166 h 6774426"/>
              <a:gd name="connsiteX11889" fmla="*/ 3692669 w 12093677"/>
              <a:gd name="connsiteY11889" fmla="*/ 4388347 h 6774426"/>
              <a:gd name="connsiteX11890" fmla="*/ 3777562 w 12093677"/>
              <a:gd name="connsiteY11890" fmla="*/ 4388347 h 6774426"/>
              <a:gd name="connsiteX11891" fmla="*/ 3742743 w 12093677"/>
              <a:gd name="connsiteY11891" fmla="*/ 4423166 h 6774426"/>
              <a:gd name="connsiteX11892" fmla="*/ 3777562 w 12093677"/>
              <a:gd name="connsiteY11892" fmla="*/ 4457985 h 6774426"/>
              <a:gd name="connsiteX11893" fmla="*/ 3812380 w 12093677"/>
              <a:gd name="connsiteY11893" fmla="*/ 4423166 h 6774426"/>
              <a:gd name="connsiteX11894" fmla="*/ 3777562 w 12093677"/>
              <a:gd name="connsiteY11894" fmla="*/ 4388347 h 6774426"/>
              <a:gd name="connsiteX11895" fmla="*/ 3862454 w 12093677"/>
              <a:gd name="connsiteY11895" fmla="*/ 4388347 h 6774426"/>
              <a:gd name="connsiteX11896" fmla="*/ 3827635 w 12093677"/>
              <a:gd name="connsiteY11896" fmla="*/ 4423166 h 6774426"/>
              <a:gd name="connsiteX11897" fmla="*/ 3862454 w 12093677"/>
              <a:gd name="connsiteY11897" fmla="*/ 4457985 h 6774426"/>
              <a:gd name="connsiteX11898" fmla="*/ 3897273 w 12093677"/>
              <a:gd name="connsiteY11898" fmla="*/ 4423166 h 6774426"/>
              <a:gd name="connsiteX11899" fmla="*/ 3862454 w 12093677"/>
              <a:gd name="connsiteY11899" fmla="*/ 4388347 h 6774426"/>
              <a:gd name="connsiteX11900" fmla="*/ 3947353 w 12093677"/>
              <a:gd name="connsiteY11900" fmla="*/ 4388347 h 6774426"/>
              <a:gd name="connsiteX11901" fmla="*/ 3912534 w 12093677"/>
              <a:gd name="connsiteY11901" fmla="*/ 4423166 h 6774426"/>
              <a:gd name="connsiteX11902" fmla="*/ 3947353 w 12093677"/>
              <a:gd name="connsiteY11902" fmla="*/ 4457985 h 6774426"/>
              <a:gd name="connsiteX11903" fmla="*/ 3982172 w 12093677"/>
              <a:gd name="connsiteY11903" fmla="*/ 4423166 h 6774426"/>
              <a:gd name="connsiteX11904" fmla="*/ 3947353 w 12093677"/>
              <a:gd name="connsiteY11904" fmla="*/ 4388347 h 6774426"/>
              <a:gd name="connsiteX11905" fmla="*/ 4032245 w 12093677"/>
              <a:gd name="connsiteY11905" fmla="*/ 4388347 h 6774426"/>
              <a:gd name="connsiteX11906" fmla="*/ 3997427 w 12093677"/>
              <a:gd name="connsiteY11906" fmla="*/ 4423166 h 6774426"/>
              <a:gd name="connsiteX11907" fmla="*/ 4032245 w 12093677"/>
              <a:gd name="connsiteY11907" fmla="*/ 4457985 h 6774426"/>
              <a:gd name="connsiteX11908" fmla="*/ 4067064 w 12093677"/>
              <a:gd name="connsiteY11908" fmla="*/ 4423166 h 6774426"/>
              <a:gd name="connsiteX11909" fmla="*/ 4032245 w 12093677"/>
              <a:gd name="connsiteY11909" fmla="*/ 4388347 h 6774426"/>
              <a:gd name="connsiteX11910" fmla="*/ 4117138 w 12093677"/>
              <a:gd name="connsiteY11910" fmla="*/ 4388347 h 6774426"/>
              <a:gd name="connsiteX11911" fmla="*/ 4082319 w 12093677"/>
              <a:gd name="connsiteY11911" fmla="*/ 4423166 h 6774426"/>
              <a:gd name="connsiteX11912" fmla="*/ 4117138 w 12093677"/>
              <a:gd name="connsiteY11912" fmla="*/ 4457985 h 6774426"/>
              <a:gd name="connsiteX11913" fmla="*/ 4151956 w 12093677"/>
              <a:gd name="connsiteY11913" fmla="*/ 4423166 h 6774426"/>
              <a:gd name="connsiteX11914" fmla="*/ 4117138 w 12093677"/>
              <a:gd name="connsiteY11914" fmla="*/ 4388347 h 6774426"/>
              <a:gd name="connsiteX11915" fmla="*/ 4202030 w 12093677"/>
              <a:gd name="connsiteY11915" fmla="*/ 4388347 h 6774426"/>
              <a:gd name="connsiteX11916" fmla="*/ 4167211 w 12093677"/>
              <a:gd name="connsiteY11916" fmla="*/ 4423166 h 6774426"/>
              <a:gd name="connsiteX11917" fmla="*/ 4202030 w 12093677"/>
              <a:gd name="connsiteY11917" fmla="*/ 4457985 h 6774426"/>
              <a:gd name="connsiteX11918" fmla="*/ 4236849 w 12093677"/>
              <a:gd name="connsiteY11918" fmla="*/ 4423166 h 6774426"/>
              <a:gd name="connsiteX11919" fmla="*/ 4202030 w 12093677"/>
              <a:gd name="connsiteY11919" fmla="*/ 4388347 h 6774426"/>
              <a:gd name="connsiteX11920" fmla="*/ 4286923 w 12093677"/>
              <a:gd name="connsiteY11920" fmla="*/ 4388347 h 6774426"/>
              <a:gd name="connsiteX11921" fmla="*/ 4252104 w 12093677"/>
              <a:gd name="connsiteY11921" fmla="*/ 4423166 h 6774426"/>
              <a:gd name="connsiteX11922" fmla="*/ 4286923 w 12093677"/>
              <a:gd name="connsiteY11922" fmla="*/ 4457985 h 6774426"/>
              <a:gd name="connsiteX11923" fmla="*/ 4321742 w 12093677"/>
              <a:gd name="connsiteY11923" fmla="*/ 4423166 h 6774426"/>
              <a:gd name="connsiteX11924" fmla="*/ 4286923 w 12093677"/>
              <a:gd name="connsiteY11924" fmla="*/ 4388347 h 6774426"/>
              <a:gd name="connsiteX11925" fmla="*/ 4371815 w 12093677"/>
              <a:gd name="connsiteY11925" fmla="*/ 4388347 h 6774426"/>
              <a:gd name="connsiteX11926" fmla="*/ 4336997 w 12093677"/>
              <a:gd name="connsiteY11926" fmla="*/ 4423166 h 6774426"/>
              <a:gd name="connsiteX11927" fmla="*/ 4371815 w 12093677"/>
              <a:gd name="connsiteY11927" fmla="*/ 4457985 h 6774426"/>
              <a:gd name="connsiteX11928" fmla="*/ 4406634 w 12093677"/>
              <a:gd name="connsiteY11928" fmla="*/ 4423166 h 6774426"/>
              <a:gd name="connsiteX11929" fmla="*/ 4371815 w 12093677"/>
              <a:gd name="connsiteY11929" fmla="*/ 4388347 h 6774426"/>
              <a:gd name="connsiteX11930" fmla="*/ 4456708 w 12093677"/>
              <a:gd name="connsiteY11930" fmla="*/ 4388347 h 6774426"/>
              <a:gd name="connsiteX11931" fmla="*/ 4421889 w 12093677"/>
              <a:gd name="connsiteY11931" fmla="*/ 4423166 h 6774426"/>
              <a:gd name="connsiteX11932" fmla="*/ 4456708 w 12093677"/>
              <a:gd name="connsiteY11932" fmla="*/ 4457985 h 6774426"/>
              <a:gd name="connsiteX11933" fmla="*/ 4491526 w 12093677"/>
              <a:gd name="connsiteY11933" fmla="*/ 4423166 h 6774426"/>
              <a:gd name="connsiteX11934" fmla="*/ 4456708 w 12093677"/>
              <a:gd name="connsiteY11934" fmla="*/ 4388347 h 6774426"/>
              <a:gd name="connsiteX11935" fmla="*/ 4541600 w 12093677"/>
              <a:gd name="connsiteY11935" fmla="*/ 4388347 h 6774426"/>
              <a:gd name="connsiteX11936" fmla="*/ 4506781 w 12093677"/>
              <a:gd name="connsiteY11936" fmla="*/ 4423166 h 6774426"/>
              <a:gd name="connsiteX11937" fmla="*/ 4541600 w 12093677"/>
              <a:gd name="connsiteY11937" fmla="*/ 4457985 h 6774426"/>
              <a:gd name="connsiteX11938" fmla="*/ 4576419 w 12093677"/>
              <a:gd name="connsiteY11938" fmla="*/ 4423166 h 6774426"/>
              <a:gd name="connsiteX11939" fmla="*/ 4541600 w 12093677"/>
              <a:gd name="connsiteY11939" fmla="*/ 4388347 h 6774426"/>
              <a:gd name="connsiteX11940" fmla="*/ 4626493 w 12093677"/>
              <a:gd name="connsiteY11940" fmla="*/ 4388347 h 6774426"/>
              <a:gd name="connsiteX11941" fmla="*/ 4591674 w 12093677"/>
              <a:gd name="connsiteY11941" fmla="*/ 4423166 h 6774426"/>
              <a:gd name="connsiteX11942" fmla="*/ 4626493 w 12093677"/>
              <a:gd name="connsiteY11942" fmla="*/ 4457985 h 6774426"/>
              <a:gd name="connsiteX11943" fmla="*/ 4661312 w 12093677"/>
              <a:gd name="connsiteY11943" fmla="*/ 4423166 h 6774426"/>
              <a:gd name="connsiteX11944" fmla="*/ 4626493 w 12093677"/>
              <a:gd name="connsiteY11944" fmla="*/ 4388347 h 6774426"/>
              <a:gd name="connsiteX11945" fmla="*/ 6239450 w 12093677"/>
              <a:gd name="connsiteY11945" fmla="*/ 4388347 h 6774426"/>
              <a:gd name="connsiteX11946" fmla="*/ 6204625 w 12093677"/>
              <a:gd name="connsiteY11946" fmla="*/ 4423166 h 6774426"/>
              <a:gd name="connsiteX11947" fmla="*/ 6239450 w 12093677"/>
              <a:gd name="connsiteY11947" fmla="*/ 4457985 h 6774426"/>
              <a:gd name="connsiteX11948" fmla="*/ 6274263 w 12093677"/>
              <a:gd name="connsiteY11948" fmla="*/ 4423166 h 6774426"/>
              <a:gd name="connsiteX11949" fmla="*/ 6239450 w 12093677"/>
              <a:gd name="connsiteY11949" fmla="*/ 4388347 h 6774426"/>
              <a:gd name="connsiteX11950" fmla="*/ 6324343 w 12093677"/>
              <a:gd name="connsiteY11950" fmla="*/ 4388347 h 6774426"/>
              <a:gd name="connsiteX11951" fmla="*/ 6289517 w 12093677"/>
              <a:gd name="connsiteY11951" fmla="*/ 4423166 h 6774426"/>
              <a:gd name="connsiteX11952" fmla="*/ 6324343 w 12093677"/>
              <a:gd name="connsiteY11952" fmla="*/ 4457985 h 6774426"/>
              <a:gd name="connsiteX11953" fmla="*/ 6359155 w 12093677"/>
              <a:gd name="connsiteY11953" fmla="*/ 4423166 h 6774426"/>
              <a:gd name="connsiteX11954" fmla="*/ 6324343 w 12093677"/>
              <a:gd name="connsiteY11954" fmla="*/ 4388347 h 6774426"/>
              <a:gd name="connsiteX11955" fmla="*/ 6409235 w 12093677"/>
              <a:gd name="connsiteY11955" fmla="*/ 4388347 h 6774426"/>
              <a:gd name="connsiteX11956" fmla="*/ 6374409 w 12093677"/>
              <a:gd name="connsiteY11956" fmla="*/ 4423166 h 6774426"/>
              <a:gd name="connsiteX11957" fmla="*/ 6409235 w 12093677"/>
              <a:gd name="connsiteY11957" fmla="*/ 4457985 h 6774426"/>
              <a:gd name="connsiteX11958" fmla="*/ 6444047 w 12093677"/>
              <a:gd name="connsiteY11958" fmla="*/ 4423166 h 6774426"/>
              <a:gd name="connsiteX11959" fmla="*/ 6409235 w 12093677"/>
              <a:gd name="connsiteY11959" fmla="*/ 4388347 h 6774426"/>
              <a:gd name="connsiteX11960" fmla="*/ 6494127 w 12093677"/>
              <a:gd name="connsiteY11960" fmla="*/ 4388347 h 6774426"/>
              <a:gd name="connsiteX11961" fmla="*/ 6459302 w 12093677"/>
              <a:gd name="connsiteY11961" fmla="*/ 4423166 h 6774426"/>
              <a:gd name="connsiteX11962" fmla="*/ 6494127 w 12093677"/>
              <a:gd name="connsiteY11962" fmla="*/ 4457985 h 6774426"/>
              <a:gd name="connsiteX11963" fmla="*/ 6528939 w 12093677"/>
              <a:gd name="connsiteY11963" fmla="*/ 4423166 h 6774426"/>
              <a:gd name="connsiteX11964" fmla="*/ 6494127 w 12093677"/>
              <a:gd name="connsiteY11964" fmla="*/ 4388347 h 6774426"/>
              <a:gd name="connsiteX11965" fmla="*/ 6579020 w 12093677"/>
              <a:gd name="connsiteY11965" fmla="*/ 4388347 h 6774426"/>
              <a:gd name="connsiteX11966" fmla="*/ 6544195 w 12093677"/>
              <a:gd name="connsiteY11966" fmla="*/ 4423166 h 6774426"/>
              <a:gd name="connsiteX11967" fmla="*/ 6579020 w 12093677"/>
              <a:gd name="connsiteY11967" fmla="*/ 4457985 h 6774426"/>
              <a:gd name="connsiteX11968" fmla="*/ 6613833 w 12093677"/>
              <a:gd name="connsiteY11968" fmla="*/ 4423166 h 6774426"/>
              <a:gd name="connsiteX11969" fmla="*/ 6579020 w 12093677"/>
              <a:gd name="connsiteY11969" fmla="*/ 4388347 h 6774426"/>
              <a:gd name="connsiteX11970" fmla="*/ 6663913 w 12093677"/>
              <a:gd name="connsiteY11970" fmla="*/ 4388347 h 6774426"/>
              <a:gd name="connsiteX11971" fmla="*/ 6629087 w 12093677"/>
              <a:gd name="connsiteY11971" fmla="*/ 4423166 h 6774426"/>
              <a:gd name="connsiteX11972" fmla="*/ 6663913 w 12093677"/>
              <a:gd name="connsiteY11972" fmla="*/ 4457985 h 6774426"/>
              <a:gd name="connsiteX11973" fmla="*/ 6698725 w 12093677"/>
              <a:gd name="connsiteY11973" fmla="*/ 4423166 h 6774426"/>
              <a:gd name="connsiteX11974" fmla="*/ 6663913 w 12093677"/>
              <a:gd name="connsiteY11974" fmla="*/ 4388347 h 6774426"/>
              <a:gd name="connsiteX11975" fmla="*/ 6833697 w 12093677"/>
              <a:gd name="connsiteY11975" fmla="*/ 4388347 h 6774426"/>
              <a:gd name="connsiteX11976" fmla="*/ 6798872 w 12093677"/>
              <a:gd name="connsiteY11976" fmla="*/ 4423166 h 6774426"/>
              <a:gd name="connsiteX11977" fmla="*/ 6833697 w 12093677"/>
              <a:gd name="connsiteY11977" fmla="*/ 4457985 h 6774426"/>
              <a:gd name="connsiteX11978" fmla="*/ 6868509 w 12093677"/>
              <a:gd name="connsiteY11978" fmla="*/ 4423166 h 6774426"/>
              <a:gd name="connsiteX11979" fmla="*/ 6833697 w 12093677"/>
              <a:gd name="connsiteY11979" fmla="*/ 4388347 h 6774426"/>
              <a:gd name="connsiteX11980" fmla="*/ 6918589 w 12093677"/>
              <a:gd name="connsiteY11980" fmla="*/ 4388347 h 6774426"/>
              <a:gd name="connsiteX11981" fmla="*/ 6883764 w 12093677"/>
              <a:gd name="connsiteY11981" fmla="*/ 4423166 h 6774426"/>
              <a:gd name="connsiteX11982" fmla="*/ 6918589 w 12093677"/>
              <a:gd name="connsiteY11982" fmla="*/ 4457985 h 6774426"/>
              <a:gd name="connsiteX11983" fmla="*/ 6953402 w 12093677"/>
              <a:gd name="connsiteY11983" fmla="*/ 4423166 h 6774426"/>
              <a:gd name="connsiteX11984" fmla="*/ 6918589 w 12093677"/>
              <a:gd name="connsiteY11984" fmla="*/ 4388347 h 6774426"/>
              <a:gd name="connsiteX11985" fmla="*/ 7003483 w 12093677"/>
              <a:gd name="connsiteY11985" fmla="*/ 4388347 h 6774426"/>
              <a:gd name="connsiteX11986" fmla="*/ 6968657 w 12093677"/>
              <a:gd name="connsiteY11986" fmla="*/ 4423166 h 6774426"/>
              <a:gd name="connsiteX11987" fmla="*/ 7003483 w 12093677"/>
              <a:gd name="connsiteY11987" fmla="*/ 4457985 h 6774426"/>
              <a:gd name="connsiteX11988" fmla="*/ 7038295 w 12093677"/>
              <a:gd name="connsiteY11988" fmla="*/ 4423166 h 6774426"/>
              <a:gd name="connsiteX11989" fmla="*/ 7003483 w 12093677"/>
              <a:gd name="connsiteY11989" fmla="*/ 4388347 h 6774426"/>
              <a:gd name="connsiteX11990" fmla="*/ 9125821 w 12093677"/>
              <a:gd name="connsiteY11990" fmla="*/ 4388347 h 6774426"/>
              <a:gd name="connsiteX11991" fmla="*/ 9090996 w 12093677"/>
              <a:gd name="connsiteY11991" fmla="*/ 4423166 h 6774426"/>
              <a:gd name="connsiteX11992" fmla="*/ 9125821 w 12093677"/>
              <a:gd name="connsiteY11992" fmla="*/ 4457985 h 6774426"/>
              <a:gd name="connsiteX11993" fmla="*/ 9160633 w 12093677"/>
              <a:gd name="connsiteY11993" fmla="*/ 4423166 h 6774426"/>
              <a:gd name="connsiteX11994" fmla="*/ 9125821 w 12093677"/>
              <a:gd name="connsiteY11994" fmla="*/ 4388347 h 6774426"/>
              <a:gd name="connsiteX11995" fmla="*/ 9635175 w 12093677"/>
              <a:gd name="connsiteY11995" fmla="*/ 4388347 h 6774426"/>
              <a:gd name="connsiteX11996" fmla="*/ 9600350 w 12093677"/>
              <a:gd name="connsiteY11996" fmla="*/ 4423166 h 6774426"/>
              <a:gd name="connsiteX11997" fmla="*/ 9635175 w 12093677"/>
              <a:gd name="connsiteY11997" fmla="*/ 4457985 h 6774426"/>
              <a:gd name="connsiteX11998" fmla="*/ 9669988 w 12093677"/>
              <a:gd name="connsiteY11998" fmla="*/ 4423166 h 6774426"/>
              <a:gd name="connsiteX11999" fmla="*/ 9635175 w 12093677"/>
              <a:gd name="connsiteY11999" fmla="*/ 4388347 h 6774426"/>
              <a:gd name="connsiteX12000" fmla="*/ 10059638 w 12093677"/>
              <a:gd name="connsiteY12000" fmla="*/ 4388347 h 6774426"/>
              <a:gd name="connsiteX12001" fmla="*/ 10024812 w 12093677"/>
              <a:gd name="connsiteY12001" fmla="*/ 4423166 h 6774426"/>
              <a:gd name="connsiteX12002" fmla="*/ 10059638 w 12093677"/>
              <a:gd name="connsiteY12002" fmla="*/ 4457985 h 6774426"/>
              <a:gd name="connsiteX12003" fmla="*/ 10094450 w 12093677"/>
              <a:gd name="connsiteY12003" fmla="*/ 4423166 h 6774426"/>
              <a:gd name="connsiteX12004" fmla="*/ 10059638 w 12093677"/>
              <a:gd name="connsiteY12004" fmla="*/ 4388347 h 6774426"/>
              <a:gd name="connsiteX12005" fmla="*/ 10144530 w 12093677"/>
              <a:gd name="connsiteY12005" fmla="*/ 4388347 h 6774426"/>
              <a:gd name="connsiteX12006" fmla="*/ 10109705 w 12093677"/>
              <a:gd name="connsiteY12006" fmla="*/ 4423166 h 6774426"/>
              <a:gd name="connsiteX12007" fmla="*/ 10144530 w 12093677"/>
              <a:gd name="connsiteY12007" fmla="*/ 4457985 h 6774426"/>
              <a:gd name="connsiteX12008" fmla="*/ 10179342 w 12093677"/>
              <a:gd name="connsiteY12008" fmla="*/ 4423166 h 6774426"/>
              <a:gd name="connsiteX12009" fmla="*/ 10144530 w 12093677"/>
              <a:gd name="connsiteY12009" fmla="*/ 4388347 h 6774426"/>
              <a:gd name="connsiteX12010" fmla="*/ 10229423 w 12093677"/>
              <a:gd name="connsiteY12010" fmla="*/ 4388347 h 6774426"/>
              <a:gd name="connsiteX12011" fmla="*/ 10194598 w 12093677"/>
              <a:gd name="connsiteY12011" fmla="*/ 4423166 h 6774426"/>
              <a:gd name="connsiteX12012" fmla="*/ 10229423 w 12093677"/>
              <a:gd name="connsiteY12012" fmla="*/ 4457985 h 6774426"/>
              <a:gd name="connsiteX12013" fmla="*/ 10264235 w 12093677"/>
              <a:gd name="connsiteY12013" fmla="*/ 4423166 h 6774426"/>
              <a:gd name="connsiteX12014" fmla="*/ 10229423 w 12093677"/>
              <a:gd name="connsiteY12014" fmla="*/ 4388347 h 6774426"/>
              <a:gd name="connsiteX12015" fmla="*/ 10314315 w 12093677"/>
              <a:gd name="connsiteY12015" fmla="*/ 4388347 h 6774426"/>
              <a:gd name="connsiteX12016" fmla="*/ 10279490 w 12093677"/>
              <a:gd name="connsiteY12016" fmla="*/ 4423166 h 6774426"/>
              <a:gd name="connsiteX12017" fmla="*/ 10314315 w 12093677"/>
              <a:gd name="connsiteY12017" fmla="*/ 4457985 h 6774426"/>
              <a:gd name="connsiteX12018" fmla="*/ 10349128 w 12093677"/>
              <a:gd name="connsiteY12018" fmla="*/ 4423166 h 6774426"/>
              <a:gd name="connsiteX12019" fmla="*/ 10314315 w 12093677"/>
              <a:gd name="connsiteY12019" fmla="*/ 4388347 h 6774426"/>
              <a:gd name="connsiteX12020" fmla="*/ 10568993 w 12093677"/>
              <a:gd name="connsiteY12020" fmla="*/ 4388347 h 6774426"/>
              <a:gd name="connsiteX12021" fmla="*/ 10534168 w 12093677"/>
              <a:gd name="connsiteY12021" fmla="*/ 4423166 h 6774426"/>
              <a:gd name="connsiteX12022" fmla="*/ 10568993 w 12093677"/>
              <a:gd name="connsiteY12022" fmla="*/ 4457985 h 6774426"/>
              <a:gd name="connsiteX12023" fmla="*/ 10603805 w 12093677"/>
              <a:gd name="connsiteY12023" fmla="*/ 4423166 h 6774426"/>
              <a:gd name="connsiteX12024" fmla="*/ 10568993 w 12093677"/>
              <a:gd name="connsiteY12024" fmla="*/ 4388347 h 6774426"/>
              <a:gd name="connsiteX12025" fmla="*/ 3353099 w 12093677"/>
              <a:gd name="connsiteY12025" fmla="*/ 4473207 h 6774426"/>
              <a:gd name="connsiteX12026" fmla="*/ 3318280 w 12093677"/>
              <a:gd name="connsiteY12026" fmla="*/ 4508026 h 6774426"/>
              <a:gd name="connsiteX12027" fmla="*/ 3353099 w 12093677"/>
              <a:gd name="connsiteY12027" fmla="*/ 4542845 h 6774426"/>
              <a:gd name="connsiteX12028" fmla="*/ 3387918 w 12093677"/>
              <a:gd name="connsiteY12028" fmla="*/ 4508026 h 6774426"/>
              <a:gd name="connsiteX12029" fmla="*/ 3353099 w 12093677"/>
              <a:gd name="connsiteY12029" fmla="*/ 4473207 h 6774426"/>
              <a:gd name="connsiteX12030" fmla="*/ 3437992 w 12093677"/>
              <a:gd name="connsiteY12030" fmla="*/ 4473207 h 6774426"/>
              <a:gd name="connsiteX12031" fmla="*/ 3403173 w 12093677"/>
              <a:gd name="connsiteY12031" fmla="*/ 4508026 h 6774426"/>
              <a:gd name="connsiteX12032" fmla="*/ 3437992 w 12093677"/>
              <a:gd name="connsiteY12032" fmla="*/ 4542845 h 6774426"/>
              <a:gd name="connsiteX12033" fmla="*/ 3472810 w 12093677"/>
              <a:gd name="connsiteY12033" fmla="*/ 4508026 h 6774426"/>
              <a:gd name="connsiteX12034" fmla="*/ 3437992 w 12093677"/>
              <a:gd name="connsiteY12034" fmla="*/ 4473207 h 6774426"/>
              <a:gd name="connsiteX12035" fmla="*/ 3522884 w 12093677"/>
              <a:gd name="connsiteY12035" fmla="*/ 4473207 h 6774426"/>
              <a:gd name="connsiteX12036" fmla="*/ 3488065 w 12093677"/>
              <a:gd name="connsiteY12036" fmla="*/ 4508026 h 6774426"/>
              <a:gd name="connsiteX12037" fmla="*/ 3522884 w 12093677"/>
              <a:gd name="connsiteY12037" fmla="*/ 4542845 h 6774426"/>
              <a:gd name="connsiteX12038" fmla="*/ 3557703 w 12093677"/>
              <a:gd name="connsiteY12038" fmla="*/ 4508026 h 6774426"/>
              <a:gd name="connsiteX12039" fmla="*/ 3522884 w 12093677"/>
              <a:gd name="connsiteY12039" fmla="*/ 4473207 h 6774426"/>
              <a:gd name="connsiteX12040" fmla="*/ 3607776 w 12093677"/>
              <a:gd name="connsiteY12040" fmla="*/ 4473207 h 6774426"/>
              <a:gd name="connsiteX12041" fmla="*/ 3572957 w 12093677"/>
              <a:gd name="connsiteY12041" fmla="*/ 4508026 h 6774426"/>
              <a:gd name="connsiteX12042" fmla="*/ 3607776 w 12093677"/>
              <a:gd name="connsiteY12042" fmla="*/ 4542845 h 6774426"/>
              <a:gd name="connsiteX12043" fmla="*/ 3642595 w 12093677"/>
              <a:gd name="connsiteY12043" fmla="*/ 4508026 h 6774426"/>
              <a:gd name="connsiteX12044" fmla="*/ 3607776 w 12093677"/>
              <a:gd name="connsiteY12044" fmla="*/ 4473207 h 6774426"/>
              <a:gd name="connsiteX12045" fmla="*/ 3692669 w 12093677"/>
              <a:gd name="connsiteY12045" fmla="*/ 4473207 h 6774426"/>
              <a:gd name="connsiteX12046" fmla="*/ 3657850 w 12093677"/>
              <a:gd name="connsiteY12046" fmla="*/ 4508026 h 6774426"/>
              <a:gd name="connsiteX12047" fmla="*/ 3692669 w 12093677"/>
              <a:gd name="connsiteY12047" fmla="*/ 4542845 h 6774426"/>
              <a:gd name="connsiteX12048" fmla="*/ 3727488 w 12093677"/>
              <a:gd name="connsiteY12048" fmla="*/ 4508026 h 6774426"/>
              <a:gd name="connsiteX12049" fmla="*/ 3692669 w 12093677"/>
              <a:gd name="connsiteY12049" fmla="*/ 4473207 h 6774426"/>
              <a:gd name="connsiteX12050" fmla="*/ 3777562 w 12093677"/>
              <a:gd name="connsiteY12050" fmla="*/ 4473207 h 6774426"/>
              <a:gd name="connsiteX12051" fmla="*/ 3742743 w 12093677"/>
              <a:gd name="connsiteY12051" fmla="*/ 4508026 h 6774426"/>
              <a:gd name="connsiteX12052" fmla="*/ 3777562 w 12093677"/>
              <a:gd name="connsiteY12052" fmla="*/ 4542845 h 6774426"/>
              <a:gd name="connsiteX12053" fmla="*/ 3812380 w 12093677"/>
              <a:gd name="connsiteY12053" fmla="*/ 4508026 h 6774426"/>
              <a:gd name="connsiteX12054" fmla="*/ 3777562 w 12093677"/>
              <a:gd name="connsiteY12054" fmla="*/ 4473207 h 6774426"/>
              <a:gd name="connsiteX12055" fmla="*/ 3862454 w 12093677"/>
              <a:gd name="connsiteY12055" fmla="*/ 4473207 h 6774426"/>
              <a:gd name="connsiteX12056" fmla="*/ 3827635 w 12093677"/>
              <a:gd name="connsiteY12056" fmla="*/ 4508026 h 6774426"/>
              <a:gd name="connsiteX12057" fmla="*/ 3862454 w 12093677"/>
              <a:gd name="connsiteY12057" fmla="*/ 4542845 h 6774426"/>
              <a:gd name="connsiteX12058" fmla="*/ 3897273 w 12093677"/>
              <a:gd name="connsiteY12058" fmla="*/ 4508026 h 6774426"/>
              <a:gd name="connsiteX12059" fmla="*/ 3862454 w 12093677"/>
              <a:gd name="connsiteY12059" fmla="*/ 4473207 h 6774426"/>
              <a:gd name="connsiteX12060" fmla="*/ 3947353 w 12093677"/>
              <a:gd name="connsiteY12060" fmla="*/ 4473207 h 6774426"/>
              <a:gd name="connsiteX12061" fmla="*/ 3912534 w 12093677"/>
              <a:gd name="connsiteY12061" fmla="*/ 4508026 h 6774426"/>
              <a:gd name="connsiteX12062" fmla="*/ 3947353 w 12093677"/>
              <a:gd name="connsiteY12062" fmla="*/ 4542845 h 6774426"/>
              <a:gd name="connsiteX12063" fmla="*/ 3982172 w 12093677"/>
              <a:gd name="connsiteY12063" fmla="*/ 4508026 h 6774426"/>
              <a:gd name="connsiteX12064" fmla="*/ 3947353 w 12093677"/>
              <a:gd name="connsiteY12064" fmla="*/ 4473207 h 6774426"/>
              <a:gd name="connsiteX12065" fmla="*/ 4032245 w 12093677"/>
              <a:gd name="connsiteY12065" fmla="*/ 4473207 h 6774426"/>
              <a:gd name="connsiteX12066" fmla="*/ 3997427 w 12093677"/>
              <a:gd name="connsiteY12066" fmla="*/ 4508026 h 6774426"/>
              <a:gd name="connsiteX12067" fmla="*/ 4032245 w 12093677"/>
              <a:gd name="connsiteY12067" fmla="*/ 4542845 h 6774426"/>
              <a:gd name="connsiteX12068" fmla="*/ 4067064 w 12093677"/>
              <a:gd name="connsiteY12068" fmla="*/ 4508026 h 6774426"/>
              <a:gd name="connsiteX12069" fmla="*/ 4032245 w 12093677"/>
              <a:gd name="connsiteY12069" fmla="*/ 4473207 h 6774426"/>
              <a:gd name="connsiteX12070" fmla="*/ 4117138 w 12093677"/>
              <a:gd name="connsiteY12070" fmla="*/ 4473207 h 6774426"/>
              <a:gd name="connsiteX12071" fmla="*/ 4082319 w 12093677"/>
              <a:gd name="connsiteY12071" fmla="*/ 4508026 h 6774426"/>
              <a:gd name="connsiteX12072" fmla="*/ 4117138 w 12093677"/>
              <a:gd name="connsiteY12072" fmla="*/ 4542845 h 6774426"/>
              <a:gd name="connsiteX12073" fmla="*/ 4151956 w 12093677"/>
              <a:gd name="connsiteY12073" fmla="*/ 4508026 h 6774426"/>
              <a:gd name="connsiteX12074" fmla="*/ 4117138 w 12093677"/>
              <a:gd name="connsiteY12074" fmla="*/ 4473207 h 6774426"/>
              <a:gd name="connsiteX12075" fmla="*/ 4202030 w 12093677"/>
              <a:gd name="connsiteY12075" fmla="*/ 4473207 h 6774426"/>
              <a:gd name="connsiteX12076" fmla="*/ 4167211 w 12093677"/>
              <a:gd name="connsiteY12076" fmla="*/ 4508026 h 6774426"/>
              <a:gd name="connsiteX12077" fmla="*/ 4202030 w 12093677"/>
              <a:gd name="connsiteY12077" fmla="*/ 4542845 h 6774426"/>
              <a:gd name="connsiteX12078" fmla="*/ 4236849 w 12093677"/>
              <a:gd name="connsiteY12078" fmla="*/ 4508026 h 6774426"/>
              <a:gd name="connsiteX12079" fmla="*/ 4202030 w 12093677"/>
              <a:gd name="connsiteY12079" fmla="*/ 4473207 h 6774426"/>
              <a:gd name="connsiteX12080" fmla="*/ 4286923 w 12093677"/>
              <a:gd name="connsiteY12080" fmla="*/ 4473207 h 6774426"/>
              <a:gd name="connsiteX12081" fmla="*/ 4252104 w 12093677"/>
              <a:gd name="connsiteY12081" fmla="*/ 4508026 h 6774426"/>
              <a:gd name="connsiteX12082" fmla="*/ 4286923 w 12093677"/>
              <a:gd name="connsiteY12082" fmla="*/ 4542845 h 6774426"/>
              <a:gd name="connsiteX12083" fmla="*/ 4321742 w 12093677"/>
              <a:gd name="connsiteY12083" fmla="*/ 4508026 h 6774426"/>
              <a:gd name="connsiteX12084" fmla="*/ 4286923 w 12093677"/>
              <a:gd name="connsiteY12084" fmla="*/ 4473207 h 6774426"/>
              <a:gd name="connsiteX12085" fmla="*/ 4371815 w 12093677"/>
              <a:gd name="connsiteY12085" fmla="*/ 4473207 h 6774426"/>
              <a:gd name="connsiteX12086" fmla="*/ 4336997 w 12093677"/>
              <a:gd name="connsiteY12086" fmla="*/ 4508026 h 6774426"/>
              <a:gd name="connsiteX12087" fmla="*/ 4371815 w 12093677"/>
              <a:gd name="connsiteY12087" fmla="*/ 4542845 h 6774426"/>
              <a:gd name="connsiteX12088" fmla="*/ 4406634 w 12093677"/>
              <a:gd name="connsiteY12088" fmla="*/ 4508026 h 6774426"/>
              <a:gd name="connsiteX12089" fmla="*/ 4371815 w 12093677"/>
              <a:gd name="connsiteY12089" fmla="*/ 4473207 h 6774426"/>
              <a:gd name="connsiteX12090" fmla="*/ 4456708 w 12093677"/>
              <a:gd name="connsiteY12090" fmla="*/ 4473207 h 6774426"/>
              <a:gd name="connsiteX12091" fmla="*/ 4421889 w 12093677"/>
              <a:gd name="connsiteY12091" fmla="*/ 4508026 h 6774426"/>
              <a:gd name="connsiteX12092" fmla="*/ 4456708 w 12093677"/>
              <a:gd name="connsiteY12092" fmla="*/ 4542845 h 6774426"/>
              <a:gd name="connsiteX12093" fmla="*/ 4491526 w 12093677"/>
              <a:gd name="connsiteY12093" fmla="*/ 4508026 h 6774426"/>
              <a:gd name="connsiteX12094" fmla="*/ 4456708 w 12093677"/>
              <a:gd name="connsiteY12094" fmla="*/ 4473207 h 6774426"/>
              <a:gd name="connsiteX12095" fmla="*/ 4541600 w 12093677"/>
              <a:gd name="connsiteY12095" fmla="*/ 4473207 h 6774426"/>
              <a:gd name="connsiteX12096" fmla="*/ 4506781 w 12093677"/>
              <a:gd name="connsiteY12096" fmla="*/ 4508026 h 6774426"/>
              <a:gd name="connsiteX12097" fmla="*/ 4541600 w 12093677"/>
              <a:gd name="connsiteY12097" fmla="*/ 4542845 h 6774426"/>
              <a:gd name="connsiteX12098" fmla="*/ 4576419 w 12093677"/>
              <a:gd name="connsiteY12098" fmla="*/ 4508026 h 6774426"/>
              <a:gd name="connsiteX12099" fmla="*/ 4541600 w 12093677"/>
              <a:gd name="connsiteY12099" fmla="*/ 4473207 h 6774426"/>
              <a:gd name="connsiteX12100" fmla="*/ 4626493 w 12093677"/>
              <a:gd name="connsiteY12100" fmla="*/ 4473207 h 6774426"/>
              <a:gd name="connsiteX12101" fmla="*/ 4591674 w 12093677"/>
              <a:gd name="connsiteY12101" fmla="*/ 4508026 h 6774426"/>
              <a:gd name="connsiteX12102" fmla="*/ 4626493 w 12093677"/>
              <a:gd name="connsiteY12102" fmla="*/ 4542845 h 6774426"/>
              <a:gd name="connsiteX12103" fmla="*/ 4661312 w 12093677"/>
              <a:gd name="connsiteY12103" fmla="*/ 4508026 h 6774426"/>
              <a:gd name="connsiteX12104" fmla="*/ 4626493 w 12093677"/>
              <a:gd name="connsiteY12104" fmla="*/ 4473207 h 6774426"/>
              <a:gd name="connsiteX12105" fmla="*/ 4711385 w 12093677"/>
              <a:gd name="connsiteY12105" fmla="*/ 4473207 h 6774426"/>
              <a:gd name="connsiteX12106" fmla="*/ 4676567 w 12093677"/>
              <a:gd name="connsiteY12106" fmla="*/ 4508026 h 6774426"/>
              <a:gd name="connsiteX12107" fmla="*/ 4711385 w 12093677"/>
              <a:gd name="connsiteY12107" fmla="*/ 4542845 h 6774426"/>
              <a:gd name="connsiteX12108" fmla="*/ 4746204 w 12093677"/>
              <a:gd name="connsiteY12108" fmla="*/ 4508026 h 6774426"/>
              <a:gd name="connsiteX12109" fmla="*/ 4711385 w 12093677"/>
              <a:gd name="connsiteY12109" fmla="*/ 4473207 h 6774426"/>
              <a:gd name="connsiteX12110" fmla="*/ 6239450 w 12093677"/>
              <a:gd name="connsiteY12110" fmla="*/ 4473207 h 6774426"/>
              <a:gd name="connsiteX12111" fmla="*/ 6204625 w 12093677"/>
              <a:gd name="connsiteY12111" fmla="*/ 4508026 h 6774426"/>
              <a:gd name="connsiteX12112" fmla="*/ 6239450 w 12093677"/>
              <a:gd name="connsiteY12112" fmla="*/ 4542845 h 6774426"/>
              <a:gd name="connsiteX12113" fmla="*/ 6274263 w 12093677"/>
              <a:gd name="connsiteY12113" fmla="*/ 4508026 h 6774426"/>
              <a:gd name="connsiteX12114" fmla="*/ 6239450 w 12093677"/>
              <a:gd name="connsiteY12114" fmla="*/ 4473207 h 6774426"/>
              <a:gd name="connsiteX12115" fmla="*/ 6324343 w 12093677"/>
              <a:gd name="connsiteY12115" fmla="*/ 4473207 h 6774426"/>
              <a:gd name="connsiteX12116" fmla="*/ 6289517 w 12093677"/>
              <a:gd name="connsiteY12116" fmla="*/ 4508026 h 6774426"/>
              <a:gd name="connsiteX12117" fmla="*/ 6324343 w 12093677"/>
              <a:gd name="connsiteY12117" fmla="*/ 4542845 h 6774426"/>
              <a:gd name="connsiteX12118" fmla="*/ 6359155 w 12093677"/>
              <a:gd name="connsiteY12118" fmla="*/ 4508026 h 6774426"/>
              <a:gd name="connsiteX12119" fmla="*/ 6324343 w 12093677"/>
              <a:gd name="connsiteY12119" fmla="*/ 4473207 h 6774426"/>
              <a:gd name="connsiteX12120" fmla="*/ 6409235 w 12093677"/>
              <a:gd name="connsiteY12120" fmla="*/ 4473207 h 6774426"/>
              <a:gd name="connsiteX12121" fmla="*/ 6374409 w 12093677"/>
              <a:gd name="connsiteY12121" fmla="*/ 4508026 h 6774426"/>
              <a:gd name="connsiteX12122" fmla="*/ 6409235 w 12093677"/>
              <a:gd name="connsiteY12122" fmla="*/ 4542845 h 6774426"/>
              <a:gd name="connsiteX12123" fmla="*/ 6444047 w 12093677"/>
              <a:gd name="connsiteY12123" fmla="*/ 4508026 h 6774426"/>
              <a:gd name="connsiteX12124" fmla="*/ 6409235 w 12093677"/>
              <a:gd name="connsiteY12124" fmla="*/ 4473207 h 6774426"/>
              <a:gd name="connsiteX12125" fmla="*/ 6494127 w 12093677"/>
              <a:gd name="connsiteY12125" fmla="*/ 4473207 h 6774426"/>
              <a:gd name="connsiteX12126" fmla="*/ 6459302 w 12093677"/>
              <a:gd name="connsiteY12126" fmla="*/ 4508026 h 6774426"/>
              <a:gd name="connsiteX12127" fmla="*/ 6494127 w 12093677"/>
              <a:gd name="connsiteY12127" fmla="*/ 4542845 h 6774426"/>
              <a:gd name="connsiteX12128" fmla="*/ 6528939 w 12093677"/>
              <a:gd name="connsiteY12128" fmla="*/ 4508026 h 6774426"/>
              <a:gd name="connsiteX12129" fmla="*/ 6494127 w 12093677"/>
              <a:gd name="connsiteY12129" fmla="*/ 4473207 h 6774426"/>
              <a:gd name="connsiteX12130" fmla="*/ 6579020 w 12093677"/>
              <a:gd name="connsiteY12130" fmla="*/ 4473207 h 6774426"/>
              <a:gd name="connsiteX12131" fmla="*/ 6544195 w 12093677"/>
              <a:gd name="connsiteY12131" fmla="*/ 4508026 h 6774426"/>
              <a:gd name="connsiteX12132" fmla="*/ 6579020 w 12093677"/>
              <a:gd name="connsiteY12132" fmla="*/ 4542845 h 6774426"/>
              <a:gd name="connsiteX12133" fmla="*/ 6613833 w 12093677"/>
              <a:gd name="connsiteY12133" fmla="*/ 4508026 h 6774426"/>
              <a:gd name="connsiteX12134" fmla="*/ 6579020 w 12093677"/>
              <a:gd name="connsiteY12134" fmla="*/ 4473207 h 6774426"/>
              <a:gd name="connsiteX12135" fmla="*/ 6663913 w 12093677"/>
              <a:gd name="connsiteY12135" fmla="*/ 4473207 h 6774426"/>
              <a:gd name="connsiteX12136" fmla="*/ 6629087 w 12093677"/>
              <a:gd name="connsiteY12136" fmla="*/ 4508026 h 6774426"/>
              <a:gd name="connsiteX12137" fmla="*/ 6663913 w 12093677"/>
              <a:gd name="connsiteY12137" fmla="*/ 4542845 h 6774426"/>
              <a:gd name="connsiteX12138" fmla="*/ 6698725 w 12093677"/>
              <a:gd name="connsiteY12138" fmla="*/ 4508026 h 6774426"/>
              <a:gd name="connsiteX12139" fmla="*/ 6663913 w 12093677"/>
              <a:gd name="connsiteY12139" fmla="*/ 4473207 h 6774426"/>
              <a:gd name="connsiteX12140" fmla="*/ 6833697 w 12093677"/>
              <a:gd name="connsiteY12140" fmla="*/ 4473207 h 6774426"/>
              <a:gd name="connsiteX12141" fmla="*/ 6798872 w 12093677"/>
              <a:gd name="connsiteY12141" fmla="*/ 4508026 h 6774426"/>
              <a:gd name="connsiteX12142" fmla="*/ 6833697 w 12093677"/>
              <a:gd name="connsiteY12142" fmla="*/ 4542845 h 6774426"/>
              <a:gd name="connsiteX12143" fmla="*/ 6868509 w 12093677"/>
              <a:gd name="connsiteY12143" fmla="*/ 4508026 h 6774426"/>
              <a:gd name="connsiteX12144" fmla="*/ 6833697 w 12093677"/>
              <a:gd name="connsiteY12144" fmla="*/ 4473207 h 6774426"/>
              <a:gd name="connsiteX12145" fmla="*/ 6918589 w 12093677"/>
              <a:gd name="connsiteY12145" fmla="*/ 4473207 h 6774426"/>
              <a:gd name="connsiteX12146" fmla="*/ 6883764 w 12093677"/>
              <a:gd name="connsiteY12146" fmla="*/ 4508026 h 6774426"/>
              <a:gd name="connsiteX12147" fmla="*/ 6918589 w 12093677"/>
              <a:gd name="connsiteY12147" fmla="*/ 4542845 h 6774426"/>
              <a:gd name="connsiteX12148" fmla="*/ 6953402 w 12093677"/>
              <a:gd name="connsiteY12148" fmla="*/ 4508026 h 6774426"/>
              <a:gd name="connsiteX12149" fmla="*/ 6918589 w 12093677"/>
              <a:gd name="connsiteY12149" fmla="*/ 4473207 h 6774426"/>
              <a:gd name="connsiteX12150" fmla="*/ 7003483 w 12093677"/>
              <a:gd name="connsiteY12150" fmla="*/ 4473207 h 6774426"/>
              <a:gd name="connsiteX12151" fmla="*/ 6968657 w 12093677"/>
              <a:gd name="connsiteY12151" fmla="*/ 4508026 h 6774426"/>
              <a:gd name="connsiteX12152" fmla="*/ 7003483 w 12093677"/>
              <a:gd name="connsiteY12152" fmla="*/ 4542845 h 6774426"/>
              <a:gd name="connsiteX12153" fmla="*/ 7038295 w 12093677"/>
              <a:gd name="connsiteY12153" fmla="*/ 4508026 h 6774426"/>
              <a:gd name="connsiteX12154" fmla="*/ 7003483 w 12093677"/>
              <a:gd name="connsiteY12154" fmla="*/ 4473207 h 6774426"/>
              <a:gd name="connsiteX12155" fmla="*/ 9210713 w 12093677"/>
              <a:gd name="connsiteY12155" fmla="*/ 4473207 h 6774426"/>
              <a:gd name="connsiteX12156" fmla="*/ 9175888 w 12093677"/>
              <a:gd name="connsiteY12156" fmla="*/ 4508026 h 6774426"/>
              <a:gd name="connsiteX12157" fmla="*/ 9210713 w 12093677"/>
              <a:gd name="connsiteY12157" fmla="*/ 4542845 h 6774426"/>
              <a:gd name="connsiteX12158" fmla="*/ 9245525 w 12093677"/>
              <a:gd name="connsiteY12158" fmla="*/ 4508026 h 6774426"/>
              <a:gd name="connsiteX12159" fmla="*/ 9210713 w 12093677"/>
              <a:gd name="connsiteY12159" fmla="*/ 4473207 h 6774426"/>
              <a:gd name="connsiteX12160" fmla="*/ 9295605 w 12093677"/>
              <a:gd name="connsiteY12160" fmla="*/ 4473207 h 6774426"/>
              <a:gd name="connsiteX12161" fmla="*/ 9260780 w 12093677"/>
              <a:gd name="connsiteY12161" fmla="*/ 4508026 h 6774426"/>
              <a:gd name="connsiteX12162" fmla="*/ 9295605 w 12093677"/>
              <a:gd name="connsiteY12162" fmla="*/ 4542845 h 6774426"/>
              <a:gd name="connsiteX12163" fmla="*/ 9330418 w 12093677"/>
              <a:gd name="connsiteY12163" fmla="*/ 4508026 h 6774426"/>
              <a:gd name="connsiteX12164" fmla="*/ 9295605 w 12093677"/>
              <a:gd name="connsiteY12164" fmla="*/ 4473207 h 6774426"/>
              <a:gd name="connsiteX12165" fmla="*/ 9380498 w 12093677"/>
              <a:gd name="connsiteY12165" fmla="*/ 4473207 h 6774426"/>
              <a:gd name="connsiteX12166" fmla="*/ 9345672 w 12093677"/>
              <a:gd name="connsiteY12166" fmla="*/ 4508026 h 6774426"/>
              <a:gd name="connsiteX12167" fmla="*/ 9380498 w 12093677"/>
              <a:gd name="connsiteY12167" fmla="*/ 4542845 h 6774426"/>
              <a:gd name="connsiteX12168" fmla="*/ 9415310 w 12093677"/>
              <a:gd name="connsiteY12168" fmla="*/ 4508026 h 6774426"/>
              <a:gd name="connsiteX12169" fmla="*/ 9380498 w 12093677"/>
              <a:gd name="connsiteY12169" fmla="*/ 4473207 h 6774426"/>
              <a:gd name="connsiteX12170" fmla="*/ 10229423 w 12093677"/>
              <a:gd name="connsiteY12170" fmla="*/ 4473207 h 6774426"/>
              <a:gd name="connsiteX12171" fmla="*/ 10194598 w 12093677"/>
              <a:gd name="connsiteY12171" fmla="*/ 4508026 h 6774426"/>
              <a:gd name="connsiteX12172" fmla="*/ 10229423 w 12093677"/>
              <a:gd name="connsiteY12172" fmla="*/ 4542845 h 6774426"/>
              <a:gd name="connsiteX12173" fmla="*/ 10264235 w 12093677"/>
              <a:gd name="connsiteY12173" fmla="*/ 4508026 h 6774426"/>
              <a:gd name="connsiteX12174" fmla="*/ 10229423 w 12093677"/>
              <a:gd name="connsiteY12174" fmla="*/ 4473207 h 6774426"/>
              <a:gd name="connsiteX12175" fmla="*/ 10314315 w 12093677"/>
              <a:gd name="connsiteY12175" fmla="*/ 4473207 h 6774426"/>
              <a:gd name="connsiteX12176" fmla="*/ 10279490 w 12093677"/>
              <a:gd name="connsiteY12176" fmla="*/ 4508026 h 6774426"/>
              <a:gd name="connsiteX12177" fmla="*/ 10314315 w 12093677"/>
              <a:gd name="connsiteY12177" fmla="*/ 4542845 h 6774426"/>
              <a:gd name="connsiteX12178" fmla="*/ 10349128 w 12093677"/>
              <a:gd name="connsiteY12178" fmla="*/ 4508026 h 6774426"/>
              <a:gd name="connsiteX12179" fmla="*/ 10314315 w 12093677"/>
              <a:gd name="connsiteY12179" fmla="*/ 4473207 h 6774426"/>
              <a:gd name="connsiteX12180" fmla="*/ 10399208 w 12093677"/>
              <a:gd name="connsiteY12180" fmla="*/ 4473207 h 6774426"/>
              <a:gd name="connsiteX12181" fmla="*/ 10364382 w 12093677"/>
              <a:gd name="connsiteY12181" fmla="*/ 4508026 h 6774426"/>
              <a:gd name="connsiteX12182" fmla="*/ 10399208 w 12093677"/>
              <a:gd name="connsiteY12182" fmla="*/ 4542845 h 6774426"/>
              <a:gd name="connsiteX12183" fmla="*/ 10434020 w 12093677"/>
              <a:gd name="connsiteY12183" fmla="*/ 4508026 h 6774426"/>
              <a:gd name="connsiteX12184" fmla="*/ 10399208 w 12093677"/>
              <a:gd name="connsiteY12184" fmla="*/ 4473207 h 6774426"/>
              <a:gd name="connsiteX12185" fmla="*/ 10738778 w 12093677"/>
              <a:gd name="connsiteY12185" fmla="*/ 4473207 h 6774426"/>
              <a:gd name="connsiteX12186" fmla="*/ 10703952 w 12093677"/>
              <a:gd name="connsiteY12186" fmla="*/ 4508026 h 6774426"/>
              <a:gd name="connsiteX12187" fmla="*/ 10738778 w 12093677"/>
              <a:gd name="connsiteY12187" fmla="*/ 4542845 h 6774426"/>
              <a:gd name="connsiteX12188" fmla="*/ 10773590 w 12093677"/>
              <a:gd name="connsiteY12188" fmla="*/ 4508026 h 6774426"/>
              <a:gd name="connsiteX12189" fmla="*/ 10738778 w 12093677"/>
              <a:gd name="connsiteY12189" fmla="*/ 4473207 h 6774426"/>
              <a:gd name="connsiteX12190" fmla="*/ 10823670 w 12093677"/>
              <a:gd name="connsiteY12190" fmla="*/ 4473207 h 6774426"/>
              <a:gd name="connsiteX12191" fmla="*/ 10788845 w 12093677"/>
              <a:gd name="connsiteY12191" fmla="*/ 4508026 h 6774426"/>
              <a:gd name="connsiteX12192" fmla="*/ 10823670 w 12093677"/>
              <a:gd name="connsiteY12192" fmla="*/ 4542845 h 6774426"/>
              <a:gd name="connsiteX12193" fmla="*/ 10858482 w 12093677"/>
              <a:gd name="connsiteY12193" fmla="*/ 4508026 h 6774426"/>
              <a:gd name="connsiteX12194" fmla="*/ 10823670 w 12093677"/>
              <a:gd name="connsiteY12194" fmla="*/ 4473207 h 6774426"/>
              <a:gd name="connsiteX12195" fmla="*/ 3437992 w 12093677"/>
              <a:gd name="connsiteY12195" fmla="*/ 4558067 h 6774426"/>
              <a:gd name="connsiteX12196" fmla="*/ 3403173 w 12093677"/>
              <a:gd name="connsiteY12196" fmla="*/ 4592886 h 6774426"/>
              <a:gd name="connsiteX12197" fmla="*/ 3437992 w 12093677"/>
              <a:gd name="connsiteY12197" fmla="*/ 4627704 h 6774426"/>
              <a:gd name="connsiteX12198" fmla="*/ 3472810 w 12093677"/>
              <a:gd name="connsiteY12198" fmla="*/ 4592886 h 6774426"/>
              <a:gd name="connsiteX12199" fmla="*/ 3437992 w 12093677"/>
              <a:gd name="connsiteY12199" fmla="*/ 4558067 h 6774426"/>
              <a:gd name="connsiteX12200" fmla="*/ 3522884 w 12093677"/>
              <a:gd name="connsiteY12200" fmla="*/ 4558067 h 6774426"/>
              <a:gd name="connsiteX12201" fmla="*/ 3488065 w 12093677"/>
              <a:gd name="connsiteY12201" fmla="*/ 4592886 h 6774426"/>
              <a:gd name="connsiteX12202" fmla="*/ 3522884 w 12093677"/>
              <a:gd name="connsiteY12202" fmla="*/ 4627704 h 6774426"/>
              <a:gd name="connsiteX12203" fmla="*/ 3557703 w 12093677"/>
              <a:gd name="connsiteY12203" fmla="*/ 4592886 h 6774426"/>
              <a:gd name="connsiteX12204" fmla="*/ 3522884 w 12093677"/>
              <a:gd name="connsiteY12204" fmla="*/ 4558067 h 6774426"/>
              <a:gd name="connsiteX12205" fmla="*/ 3607776 w 12093677"/>
              <a:gd name="connsiteY12205" fmla="*/ 4558067 h 6774426"/>
              <a:gd name="connsiteX12206" fmla="*/ 3572957 w 12093677"/>
              <a:gd name="connsiteY12206" fmla="*/ 4592886 h 6774426"/>
              <a:gd name="connsiteX12207" fmla="*/ 3607776 w 12093677"/>
              <a:gd name="connsiteY12207" fmla="*/ 4627704 h 6774426"/>
              <a:gd name="connsiteX12208" fmla="*/ 3642595 w 12093677"/>
              <a:gd name="connsiteY12208" fmla="*/ 4592886 h 6774426"/>
              <a:gd name="connsiteX12209" fmla="*/ 3607776 w 12093677"/>
              <a:gd name="connsiteY12209" fmla="*/ 4558067 h 6774426"/>
              <a:gd name="connsiteX12210" fmla="*/ 3692669 w 12093677"/>
              <a:gd name="connsiteY12210" fmla="*/ 4558067 h 6774426"/>
              <a:gd name="connsiteX12211" fmla="*/ 3657850 w 12093677"/>
              <a:gd name="connsiteY12211" fmla="*/ 4592886 h 6774426"/>
              <a:gd name="connsiteX12212" fmla="*/ 3692669 w 12093677"/>
              <a:gd name="connsiteY12212" fmla="*/ 4627704 h 6774426"/>
              <a:gd name="connsiteX12213" fmla="*/ 3727488 w 12093677"/>
              <a:gd name="connsiteY12213" fmla="*/ 4592886 h 6774426"/>
              <a:gd name="connsiteX12214" fmla="*/ 3692669 w 12093677"/>
              <a:gd name="connsiteY12214" fmla="*/ 4558067 h 6774426"/>
              <a:gd name="connsiteX12215" fmla="*/ 3777562 w 12093677"/>
              <a:gd name="connsiteY12215" fmla="*/ 4558067 h 6774426"/>
              <a:gd name="connsiteX12216" fmla="*/ 3742743 w 12093677"/>
              <a:gd name="connsiteY12216" fmla="*/ 4592886 h 6774426"/>
              <a:gd name="connsiteX12217" fmla="*/ 3777562 w 12093677"/>
              <a:gd name="connsiteY12217" fmla="*/ 4627704 h 6774426"/>
              <a:gd name="connsiteX12218" fmla="*/ 3812380 w 12093677"/>
              <a:gd name="connsiteY12218" fmla="*/ 4592886 h 6774426"/>
              <a:gd name="connsiteX12219" fmla="*/ 3777562 w 12093677"/>
              <a:gd name="connsiteY12219" fmla="*/ 4558067 h 6774426"/>
              <a:gd name="connsiteX12220" fmla="*/ 3862454 w 12093677"/>
              <a:gd name="connsiteY12220" fmla="*/ 4558067 h 6774426"/>
              <a:gd name="connsiteX12221" fmla="*/ 3827635 w 12093677"/>
              <a:gd name="connsiteY12221" fmla="*/ 4592886 h 6774426"/>
              <a:gd name="connsiteX12222" fmla="*/ 3862454 w 12093677"/>
              <a:gd name="connsiteY12222" fmla="*/ 4627704 h 6774426"/>
              <a:gd name="connsiteX12223" fmla="*/ 3897273 w 12093677"/>
              <a:gd name="connsiteY12223" fmla="*/ 4592886 h 6774426"/>
              <a:gd name="connsiteX12224" fmla="*/ 3862454 w 12093677"/>
              <a:gd name="connsiteY12224" fmla="*/ 4558067 h 6774426"/>
              <a:gd name="connsiteX12225" fmla="*/ 3947353 w 12093677"/>
              <a:gd name="connsiteY12225" fmla="*/ 4558067 h 6774426"/>
              <a:gd name="connsiteX12226" fmla="*/ 3912534 w 12093677"/>
              <a:gd name="connsiteY12226" fmla="*/ 4592886 h 6774426"/>
              <a:gd name="connsiteX12227" fmla="*/ 3947353 w 12093677"/>
              <a:gd name="connsiteY12227" fmla="*/ 4627704 h 6774426"/>
              <a:gd name="connsiteX12228" fmla="*/ 3982172 w 12093677"/>
              <a:gd name="connsiteY12228" fmla="*/ 4592886 h 6774426"/>
              <a:gd name="connsiteX12229" fmla="*/ 3947353 w 12093677"/>
              <a:gd name="connsiteY12229" fmla="*/ 4558067 h 6774426"/>
              <a:gd name="connsiteX12230" fmla="*/ 4032245 w 12093677"/>
              <a:gd name="connsiteY12230" fmla="*/ 4558067 h 6774426"/>
              <a:gd name="connsiteX12231" fmla="*/ 3997427 w 12093677"/>
              <a:gd name="connsiteY12231" fmla="*/ 4592886 h 6774426"/>
              <a:gd name="connsiteX12232" fmla="*/ 4032245 w 12093677"/>
              <a:gd name="connsiteY12232" fmla="*/ 4627704 h 6774426"/>
              <a:gd name="connsiteX12233" fmla="*/ 4067064 w 12093677"/>
              <a:gd name="connsiteY12233" fmla="*/ 4592886 h 6774426"/>
              <a:gd name="connsiteX12234" fmla="*/ 4032245 w 12093677"/>
              <a:gd name="connsiteY12234" fmla="*/ 4558067 h 6774426"/>
              <a:gd name="connsiteX12235" fmla="*/ 4117138 w 12093677"/>
              <a:gd name="connsiteY12235" fmla="*/ 4558067 h 6774426"/>
              <a:gd name="connsiteX12236" fmla="*/ 4082319 w 12093677"/>
              <a:gd name="connsiteY12236" fmla="*/ 4592886 h 6774426"/>
              <a:gd name="connsiteX12237" fmla="*/ 4117138 w 12093677"/>
              <a:gd name="connsiteY12237" fmla="*/ 4627704 h 6774426"/>
              <a:gd name="connsiteX12238" fmla="*/ 4151956 w 12093677"/>
              <a:gd name="connsiteY12238" fmla="*/ 4592886 h 6774426"/>
              <a:gd name="connsiteX12239" fmla="*/ 4117138 w 12093677"/>
              <a:gd name="connsiteY12239" fmla="*/ 4558067 h 6774426"/>
              <a:gd name="connsiteX12240" fmla="*/ 4202030 w 12093677"/>
              <a:gd name="connsiteY12240" fmla="*/ 4558067 h 6774426"/>
              <a:gd name="connsiteX12241" fmla="*/ 4167211 w 12093677"/>
              <a:gd name="connsiteY12241" fmla="*/ 4592886 h 6774426"/>
              <a:gd name="connsiteX12242" fmla="*/ 4202030 w 12093677"/>
              <a:gd name="connsiteY12242" fmla="*/ 4627704 h 6774426"/>
              <a:gd name="connsiteX12243" fmla="*/ 4236849 w 12093677"/>
              <a:gd name="connsiteY12243" fmla="*/ 4592886 h 6774426"/>
              <a:gd name="connsiteX12244" fmla="*/ 4202030 w 12093677"/>
              <a:gd name="connsiteY12244" fmla="*/ 4558067 h 6774426"/>
              <a:gd name="connsiteX12245" fmla="*/ 4286923 w 12093677"/>
              <a:gd name="connsiteY12245" fmla="*/ 4558067 h 6774426"/>
              <a:gd name="connsiteX12246" fmla="*/ 4252104 w 12093677"/>
              <a:gd name="connsiteY12246" fmla="*/ 4592886 h 6774426"/>
              <a:gd name="connsiteX12247" fmla="*/ 4286923 w 12093677"/>
              <a:gd name="connsiteY12247" fmla="*/ 4627704 h 6774426"/>
              <a:gd name="connsiteX12248" fmla="*/ 4321742 w 12093677"/>
              <a:gd name="connsiteY12248" fmla="*/ 4592886 h 6774426"/>
              <a:gd name="connsiteX12249" fmla="*/ 4286923 w 12093677"/>
              <a:gd name="connsiteY12249" fmla="*/ 4558067 h 6774426"/>
              <a:gd name="connsiteX12250" fmla="*/ 4371815 w 12093677"/>
              <a:gd name="connsiteY12250" fmla="*/ 4558067 h 6774426"/>
              <a:gd name="connsiteX12251" fmla="*/ 4336997 w 12093677"/>
              <a:gd name="connsiteY12251" fmla="*/ 4592886 h 6774426"/>
              <a:gd name="connsiteX12252" fmla="*/ 4371815 w 12093677"/>
              <a:gd name="connsiteY12252" fmla="*/ 4627704 h 6774426"/>
              <a:gd name="connsiteX12253" fmla="*/ 4406634 w 12093677"/>
              <a:gd name="connsiteY12253" fmla="*/ 4592886 h 6774426"/>
              <a:gd name="connsiteX12254" fmla="*/ 4371815 w 12093677"/>
              <a:gd name="connsiteY12254" fmla="*/ 4558067 h 6774426"/>
              <a:gd name="connsiteX12255" fmla="*/ 4456708 w 12093677"/>
              <a:gd name="connsiteY12255" fmla="*/ 4558067 h 6774426"/>
              <a:gd name="connsiteX12256" fmla="*/ 4421889 w 12093677"/>
              <a:gd name="connsiteY12256" fmla="*/ 4592886 h 6774426"/>
              <a:gd name="connsiteX12257" fmla="*/ 4456708 w 12093677"/>
              <a:gd name="connsiteY12257" fmla="*/ 4627704 h 6774426"/>
              <a:gd name="connsiteX12258" fmla="*/ 4491526 w 12093677"/>
              <a:gd name="connsiteY12258" fmla="*/ 4592886 h 6774426"/>
              <a:gd name="connsiteX12259" fmla="*/ 4456708 w 12093677"/>
              <a:gd name="connsiteY12259" fmla="*/ 4558067 h 6774426"/>
              <a:gd name="connsiteX12260" fmla="*/ 4541600 w 12093677"/>
              <a:gd name="connsiteY12260" fmla="*/ 4558067 h 6774426"/>
              <a:gd name="connsiteX12261" fmla="*/ 4506781 w 12093677"/>
              <a:gd name="connsiteY12261" fmla="*/ 4592886 h 6774426"/>
              <a:gd name="connsiteX12262" fmla="*/ 4541600 w 12093677"/>
              <a:gd name="connsiteY12262" fmla="*/ 4627704 h 6774426"/>
              <a:gd name="connsiteX12263" fmla="*/ 4576419 w 12093677"/>
              <a:gd name="connsiteY12263" fmla="*/ 4592886 h 6774426"/>
              <a:gd name="connsiteX12264" fmla="*/ 4541600 w 12093677"/>
              <a:gd name="connsiteY12264" fmla="*/ 4558067 h 6774426"/>
              <a:gd name="connsiteX12265" fmla="*/ 4626493 w 12093677"/>
              <a:gd name="connsiteY12265" fmla="*/ 4558067 h 6774426"/>
              <a:gd name="connsiteX12266" fmla="*/ 4591674 w 12093677"/>
              <a:gd name="connsiteY12266" fmla="*/ 4592886 h 6774426"/>
              <a:gd name="connsiteX12267" fmla="*/ 4626493 w 12093677"/>
              <a:gd name="connsiteY12267" fmla="*/ 4627704 h 6774426"/>
              <a:gd name="connsiteX12268" fmla="*/ 4661312 w 12093677"/>
              <a:gd name="connsiteY12268" fmla="*/ 4592886 h 6774426"/>
              <a:gd name="connsiteX12269" fmla="*/ 4626493 w 12093677"/>
              <a:gd name="connsiteY12269" fmla="*/ 4558067 h 6774426"/>
              <a:gd name="connsiteX12270" fmla="*/ 6239450 w 12093677"/>
              <a:gd name="connsiteY12270" fmla="*/ 4558067 h 6774426"/>
              <a:gd name="connsiteX12271" fmla="*/ 6204625 w 12093677"/>
              <a:gd name="connsiteY12271" fmla="*/ 4592886 h 6774426"/>
              <a:gd name="connsiteX12272" fmla="*/ 6239450 w 12093677"/>
              <a:gd name="connsiteY12272" fmla="*/ 4627704 h 6774426"/>
              <a:gd name="connsiteX12273" fmla="*/ 6274263 w 12093677"/>
              <a:gd name="connsiteY12273" fmla="*/ 4592886 h 6774426"/>
              <a:gd name="connsiteX12274" fmla="*/ 6239450 w 12093677"/>
              <a:gd name="connsiteY12274" fmla="*/ 4558067 h 6774426"/>
              <a:gd name="connsiteX12275" fmla="*/ 6324343 w 12093677"/>
              <a:gd name="connsiteY12275" fmla="*/ 4558067 h 6774426"/>
              <a:gd name="connsiteX12276" fmla="*/ 6289517 w 12093677"/>
              <a:gd name="connsiteY12276" fmla="*/ 4592886 h 6774426"/>
              <a:gd name="connsiteX12277" fmla="*/ 6324343 w 12093677"/>
              <a:gd name="connsiteY12277" fmla="*/ 4627704 h 6774426"/>
              <a:gd name="connsiteX12278" fmla="*/ 6359155 w 12093677"/>
              <a:gd name="connsiteY12278" fmla="*/ 4592886 h 6774426"/>
              <a:gd name="connsiteX12279" fmla="*/ 6324343 w 12093677"/>
              <a:gd name="connsiteY12279" fmla="*/ 4558067 h 6774426"/>
              <a:gd name="connsiteX12280" fmla="*/ 6409235 w 12093677"/>
              <a:gd name="connsiteY12280" fmla="*/ 4558067 h 6774426"/>
              <a:gd name="connsiteX12281" fmla="*/ 6374409 w 12093677"/>
              <a:gd name="connsiteY12281" fmla="*/ 4592886 h 6774426"/>
              <a:gd name="connsiteX12282" fmla="*/ 6409235 w 12093677"/>
              <a:gd name="connsiteY12282" fmla="*/ 4627704 h 6774426"/>
              <a:gd name="connsiteX12283" fmla="*/ 6444047 w 12093677"/>
              <a:gd name="connsiteY12283" fmla="*/ 4592886 h 6774426"/>
              <a:gd name="connsiteX12284" fmla="*/ 6409235 w 12093677"/>
              <a:gd name="connsiteY12284" fmla="*/ 4558067 h 6774426"/>
              <a:gd name="connsiteX12285" fmla="*/ 6494127 w 12093677"/>
              <a:gd name="connsiteY12285" fmla="*/ 4558067 h 6774426"/>
              <a:gd name="connsiteX12286" fmla="*/ 6459302 w 12093677"/>
              <a:gd name="connsiteY12286" fmla="*/ 4592886 h 6774426"/>
              <a:gd name="connsiteX12287" fmla="*/ 6494127 w 12093677"/>
              <a:gd name="connsiteY12287" fmla="*/ 4627704 h 6774426"/>
              <a:gd name="connsiteX12288" fmla="*/ 6528939 w 12093677"/>
              <a:gd name="connsiteY12288" fmla="*/ 4592886 h 6774426"/>
              <a:gd name="connsiteX12289" fmla="*/ 6494127 w 12093677"/>
              <a:gd name="connsiteY12289" fmla="*/ 4558067 h 6774426"/>
              <a:gd name="connsiteX12290" fmla="*/ 6579020 w 12093677"/>
              <a:gd name="connsiteY12290" fmla="*/ 4558067 h 6774426"/>
              <a:gd name="connsiteX12291" fmla="*/ 6544195 w 12093677"/>
              <a:gd name="connsiteY12291" fmla="*/ 4592886 h 6774426"/>
              <a:gd name="connsiteX12292" fmla="*/ 6579020 w 12093677"/>
              <a:gd name="connsiteY12292" fmla="*/ 4627704 h 6774426"/>
              <a:gd name="connsiteX12293" fmla="*/ 6613833 w 12093677"/>
              <a:gd name="connsiteY12293" fmla="*/ 4592886 h 6774426"/>
              <a:gd name="connsiteX12294" fmla="*/ 6579020 w 12093677"/>
              <a:gd name="connsiteY12294" fmla="*/ 4558067 h 6774426"/>
              <a:gd name="connsiteX12295" fmla="*/ 6663913 w 12093677"/>
              <a:gd name="connsiteY12295" fmla="*/ 4558067 h 6774426"/>
              <a:gd name="connsiteX12296" fmla="*/ 6629087 w 12093677"/>
              <a:gd name="connsiteY12296" fmla="*/ 4592886 h 6774426"/>
              <a:gd name="connsiteX12297" fmla="*/ 6663913 w 12093677"/>
              <a:gd name="connsiteY12297" fmla="*/ 4627704 h 6774426"/>
              <a:gd name="connsiteX12298" fmla="*/ 6698725 w 12093677"/>
              <a:gd name="connsiteY12298" fmla="*/ 4592886 h 6774426"/>
              <a:gd name="connsiteX12299" fmla="*/ 6663913 w 12093677"/>
              <a:gd name="connsiteY12299" fmla="*/ 4558067 h 6774426"/>
              <a:gd name="connsiteX12300" fmla="*/ 6748805 w 12093677"/>
              <a:gd name="connsiteY12300" fmla="*/ 4558067 h 6774426"/>
              <a:gd name="connsiteX12301" fmla="*/ 6713979 w 12093677"/>
              <a:gd name="connsiteY12301" fmla="*/ 4592886 h 6774426"/>
              <a:gd name="connsiteX12302" fmla="*/ 6748805 w 12093677"/>
              <a:gd name="connsiteY12302" fmla="*/ 4627704 h 6774426"/>
              <a:gd name="connsiteX12303" fmla="*/ 6783617 w 12093677"/>
              <a:gd name="connsiteY12303" fmla="*/ 4592886 h 6774426"/>
              <a:gd name="connsiteX12304" fmla="*/ 6748805 w 12093677"/>
              <a:gd name="connsiteY12304" fmla="*/ 4558067 h 6774426"/>
              <a:gd name="connsiteX12305" fmla="*/ 6833697 w 12093677"/>
              <a:gd name="connsiteY12305" fmla="*/ 4558067 h 6774426"/>
              <a:gd name="connsiteX12306" fmla="*/ 6798872 w 12093677"/>
              <a:gd name="connsiteY12306" fmla="*/ 4592886 h 6774426"/>
              <a:gd name="connsiteX12307" fmla="*/ 6833697 w 12093677"/>
              <a:gd name="connsiteY12307" fmla="*/ 4627704 h 6774426"/>
              <a:gd name="connsiteX12308" fmla="*/ 6868509 w 12093677"/>
              <a:gd name="connsiteY12308" fmla="*/ 4592886 h 6774426"/>
              <a:gd name="connsiteX12309" fmla="*/ 6833697 w 12093677"/>
              <a:gd name="connsiteY12309" fmla="*/ 4558067 h 6774426"/>
              <a:gd name="connsiteX12310" fmla="*/ 6918589 w 12093677"/>
              <a:gd name="connsiteY12310" fmla="*/ 4558067 h 6774426"/>
              <a:gd name="connsiteX12311" fmla="*/ 6883764 w 12093677"/>
              <a:gd name="connsiteY12311" fmla="*/ 4592886 h 6774426"/>
              <a:gd name="connsiteX12312" fmla="*/ 6918589 w 12093677"/>
              <a:gd name="connsiteY12312" fmla="*/ 4627704 h 6774426"/>
              <a:gd name="connsiteX12313" fmla="*/ 6953402 w 12093677"/>
              <a:gd name="connsiteY12313" fmla="*/ 4592886 h 6774426"/>
              <a:gd name="connsiteX12314" fmla="*/ 6918589 w 12093677"/>
              <a:gd name="connsiteY12314" fmla="*/ 4558067 h 6774426"/>
              <a:gd name="connsiteX12315" fmla="*/ 7003483 w 12093677"/>
              <a:gd name="connsiteY12315" fmla="*/ 4558067 h 6774426"/>
              <a:gd name="connsiteX12316" fmla="*/ 6968657 w 12093677"/>
              <a:gd name="connsiteY12316" fmla="*/ 4592886 h 6774426"/>
              <a:gd name="connsiteX12317" fmla="*/ 7003483 w 12093677"/>
              <a:gd name="connsiteY12317" fmla="*/ 4627704 h 6774426"/>
              <a:gd name="connsiteX12318" fmla="*/ 7038295 w 12093677"/>
              <a:gd name="connsiteY12318" fmla="*/ 4592886 h 6774426"/>
              <a:gd name="connsiteX12319" fmla="*/ 7003483 w 12093677"/>
              <a:gd name="connsiteY12319" fmla="*/ 4558067 h 6774426"/>
              <a:gd name="connsiteX12320" fmla="*/ 9550283 w 12093677"/>
              <a:gd name="connsiteY12320" fmla="*/ 4558067 h 6774426"/>
              <a:gd name="connsiteX12321" fmla="*/ 9515458 w 12093677"/>
              <a:gd name="connsiteY12321" fmla="*/ 4592886 h 6774426"/>
              <a:gd name="connsiteX12322" fmla="*/ 9550283 w 12093677"/>
              <a:gd name="connsiteY12322" fmla="*/ 4627704 h 6774426"/>
              <a:gd name="connsiteX12323" fmla="*/ 9585095 w 12093677"/>
              <a:gd name="connsiteY12323" fmla="*/ 4592886 h 6774426"/>
              <a:gd name="connsiteX12324" fmla="*/ 9550283 w 12093677"/>
              <a:gd name="connsiteY12324" fmla="*/ 4558067 h 6774426"/>
              <a:gd name="connsiteX12325" fmla="*/ 9635175 w 12093677"/>
              <a:gd name="connsiteY12325" fmla="*/ 4558067 h 6774426"/>
              <a:gd name="connsiteX12326" fmla="*/ 9600350 w 12093677"/>
              <a:gd name="connsiteY12326" fmla="*/ 4592886 h 6774426"/>
              <a:gd name="connsiteX12327" fmla="*/ 9635175 w 12093677"/>
              <a:gd name="connsiteY12327" fmla="*/ 4627704 h 6774426"/>
              <a:gd name="connsiteX12328" fmla="*/ 9669988 w 12093677"/>
              <a:gd name="connsiteY12328" fmla="*/ 4592886 h 6774426"/>
              <a:gd name="connsiteX12329" fmla="*/ 9635175 w 12093677"/>
              <a:gd name="connsiteY12329" fmla="*/ 4558067 h 6774426"/>
              <a:gd name="connsiteX12330" fmla="*/ 9720068 w 12093677"/>
              <a:gd name="connsiteY12330" fmla="*/ 4558067 h 6774426"/>
              <a:gd name="connsiteX12331" fmla="*/ 9685242 w 12093677"/>
              <a:gd name="connsiteY12331" fmla="*/ 4592886 h 6774426"/>
              <a:gd name="connsiteX12332" fmla="*/ 9720068 w 12093677"/>
              <a:gd name="connsiteY12332" fmla="*/ 4627704 h 6774426"/>
              <a:gd name="connsiteX12333" fmla="*/ 9754880 w 12093677"/>
              <a:gd name="connsiteY12333" fmla="*/ 4592886 h 6774426"/>
              <a:gd name="connsiteX12334" fmla="*/ 9720068 w 12093677"/>
              <a:gd name="connsiteY12334" fmla="*/ 4558067 h 6774426"/>
              <a:gd name="connsiteX12335" fmla="*/ 10484100 w 12093677"/>
              <a:gd name="connsiteY12335" fmla="*/ 4558067 h 6774426"/>
              <a:gd name="connsiteX12336" fmla="*/ 10449275 w 12093677"/>
              <a:gd name="connsiteY12336" fmla="*/ 4592886 h 6774426"/>
              <a:gd name="connsiteX12337" fmla="*/ 10484100 w 12093677"/>
              <a:gd name="connsiteY12337" fmla="*/ 4627704 h 6774426"/>
              <a:gd name="connsiteX12338" fmla="*/ 10518912 w 12093677"/>
              <a:gd name="connsiteY12338" fmla="*/ 4592886 h 6774426"/>
              <a:gd name="connsiteX12339" fmla="*/ 10484100 w 12093677"/>
              <a:gd name="connsiteY12339" fmla="*/ 4558067 h 6774426"/>
              <a:gd name="connsiteX12340" fmla="*/ 10908563 w 12093677"/>
              <a:gd name="connsiteY12340" fmla="*/ 4558067 h 6774426"/>
              <a:gd name="connsiteX12341" fmla="*/ 10873738 w 12093677"/>
              <a:gd name="connsiteY12341" fmla="*/ 4592886 h 6774426"/>
              <a:gd name="connsiteX12342" fmla="*/ 10908563 w 12093677"/>
              <a:gd name="connsiteY12342" fmla="*/ 4627704 h 6774426"/>
              <a:gd name="connsiteX12343" fmla="*/ 10943375 w 12093677"/>
              <a:gd name="connsiteY12343" fmla="*/ 4592886 h 6774426"/>
              <a:gd name="connsiteX12344" fmla="*/ 10908563 w 12093677"/>
              <a:gd name="connsiteY12344" fmla="*/ 4558067 h 6774426"/>
              <a:gd name="connsiteX12345" fmla="*/ 3437992 w 12093677"/>
              <a:gd name="connsiteY12345" fmla="*/ 4642927 h 6774426"/>
              <a:gd name="connsiteX12346" fmla="*/ 3403173 w 12093677"/>
              <a:gd name="connsiteY12346" fmla="*/ 4677745 h 6774426"/>
              <a:gd name="connsiteX12347" fmla="*/ 3437992 w 12093677"/>
              <a:gd name="connsiteY12347" fmla="*/ 4712564 h 6774426"/>
              <a:gd name="connsiteX12348" fmla="*/ 3472810 w 12093677"/>
              <a:gd name="connsiteY12348" fmla="*/ 4677745 h 6774426"/>
              <a:gd name="connsiteX12349" fmla="*/ 3437992 w 12093677"/>
              <a:gd name="connsiteY12349" fmla="*/ 4642927 h 6774426"/>
              <a:gd name="connsiteX12350" fmla="*/ 3522884 w 12093677"/>
              <a:gd name="connsiteY12350" fmla="*/ 4642927 h 6774426"/>
              <a:gd name="connsiteX12351" fmla="*/ 3488065 w 12093677"/>
              <a:gd name="connsiteY12351" fmla="*/ 4677745 h 6774426"/>
              <a:gd name="connsiteX12352" fmla="*/ 3522884 w 12093677"/>
              <a:gd name="connsiteY12352" fmla="*/ 4712564 h 6774426"/>
              <a:gd name="connsiteX12353" fmla="*/ 3557703 w 12093677"/>
              <a:gd name="connsiteY12353" fmla="*/ 4677745 h 6774426"/>
              <a:gd name="connsiteX12354" fmla="*/ 3522884 w 12093677"/>
              <a:gd name="connsiteY12354" fmla="*/ 4642927 h 6774426"/>
              <a:gd name="connsiteX12355" fmla="*/ 3607776 w 12093677"/>
              <a:gd name="connsiteY12355" fmla="*/ 4642927 h 6774426"/>
              <a:gd name="connsiteX12356" fmla="*/ 3572957 w 12093677"/>
              <a:gd name="connsiteY12356" fmla="*/ 4677745 h 6774426"/>
              <a:gd name="connsiteX12357" fmla="*/ 3607776 w 12093677"/>
              <a:gd name="connsiteY12357" fmla="*/ 4712564 h 6774426"/>
              <a:gd name="connsiteX12358" fmla="*/ 3642595 w 12093677"/>
              <a:gd name="connsiteY12358" fmla="*/ 4677745 h 6774426"/>
              <a:gd name="connsiteX12359" fmla="*/ 3607776 w 12093677"/>
              <a:gd name="connsiteY12359" fmla="*/ 4642927 h 6774426"/>
              <a:gd name="connsiteX12360" fmla="*/ 3692669 w 12093677"/>
              <a:gd name="connsiteY12360" fmla="*/ 4642927 h 6774426"/>
              <a:gd name="connsiteX12361" fmla="*/ 3657850 w 12093677"/>
              <a:gd name="connsiteY12361" fmla="*/ 4677745 h 6774426"/>
              <a:gd name="connsiteX12362" fmla="*/ 3692669 w 12093677"/>
              <a:gd name="connsiteY12362" fmla="*/ 4712564 h 6774426"/>
              <a:gd name="connsiteX12363" fmla="*/ 3727488 w 12093677"/>
              <a:gd name="connsiteY12363" fmla="*/ 4677745 h 6774426"/>
              <a:gd name="connsiteX12364" fmla="*/ 3692669 w 12093677"/>
              <a:gd name="connsiteY12364" fmla="*/ 4642927 h 6774426"/>
              <a:gd name="connsiteX12365" fmla="*/ 3777562 w 12093677"/>
              <a:gd name="connsiteY12365" fmla="*/ 4642927 h 6774426"/>
              <a:gd name="connsiteX12366" fmla="*/ 3742743 w 12093677"/>
              <a:gd name="connsiteY12366" fmla="*/ 4677745 h 6774426"/>
              <a:gd name="connsiteX12367" fmla="*/ 3777562 w 12093677"/>
              <a:gd name="connsiteY12367" fmla="*/ 4712564 h 6774426"/>
              <a:gd name="connsiteX12368" fmla="*/ 3812380 w 12093677"/>
              <a:gd name="connsiteY12368" fmla="*/ 4677745 h 6774426"/>
              <a:gd name="connsiteX12369" fmla="*/ 3777562 w 12093677"/>
              <a:gd name="connsiteY12369" fmla="*/ 4642927 h 6774426"/>
              <a:gd name="connsiteX12370" fmla="*/ 3862454 w 12093677"/>
              <a:gd name="connsiteY12370" fmla="*/ 4642927 h 6774426"/>
              <a:gd name="connsiteX12371" fmla="*/ 3827635 w 12093677"/>
              <a:gd name="connsiteY12371" fmla="*/ 4677745 h 6774426"/>
              <a:gd name="connsiteX12372" fmla="*/ 3862454 w 12093677"/>
              <a:gd name="connsiteY12372" fmla="*/ 4712564 h 6774426"/>
              <a:gd name="connsiteX12373" fmla="*/ 3897273 w 12093677"/>
              <a:gd name="connsiteY12373" fmla="*/ 4677745 h 6774426"/>
              <a:gd name="connsiteX12374" fmla="*/ 3862454 w 12093677"/>
              <a:gd name="connsiteY12374" fmla="*/ 4642927 h 6774426"/>
              <a:gd name="connsiteX12375" fmla="*/ 3947353 w 12093677"/>
              <a:gd name="connsiteY12375" fmla="*/ 4642927 h 6774426"/>
              <a:gd name="connsiteX12376" fmla="*/ 3912534 w 12093677"/>
              <a:gd name="connsiteY12376" fmla="*/ 4677745 h 6774426"/>
              <a:gd name="connsiteX12377" fmla="*/ 3947353 w 12093677"/>
              <a:gd name="connsiteY12377" fmla="*/ 4712564 h 6774426"/>
              <a:gd name="connsiteX12378" fmla="*/ 3982172 w 12093677"/>
              <a:gd name="connsiteY12378" fmla="*/ 4677745 h 6774426"/>
              <a:gd name="connsiteX12379" fmla="*/ 3947353 w 12093677"/>
              <a:gd name="connsiteY12379" fmla="*/ 4642927 h 6774426"/>
              <a:gd name="connsiteX12380" fmla="*/ 4032245 w 12093677"/>
              <a:gd name="connsiteY12380" fmla="*/ 4642927 h 6774426"/>
              <a:gd name="connsiteX12381" fmla="*/ 3997427 w 12093677"/>
              <a:gd name="connsiteY12381" fmla="*/ 4677745 h 6774426"/>
              <a:gd name="connsiteX12382" fmla="*/ 4032245 w 12093677"/>
              <a:gd name="connsiteY12382" fmla="*/ 4712564 h 6774426"/>
              <a:gd name="connsiteX12383" fmla="*/ 4067064 w 12093677"/>
              <a:gd name="connsiteY12383" fmla="*/ 4677745 h 6774426"/>
              <a:gd name="connsiteX12384" fmla="*/ 4032245 w 12093677"/>
              <a:gd name="connsiteY12384" fmla="*/ 4642927 h 6774426"/>
              <a:gd name="connsiteX12385" fmla="*/ 4117138 w 12093677"/>
              <a:gd name="connsiteY12385" fmla="*/ 4642927 h 6774426"/>
              <a:gd name="connsiteX12386" fmla="*/ 4082319 w 12093677"/>
              <a:gd name="connsiteY12386" fmla="*/ 4677745 h 6774426"/>
              <a:gd name="connsiteX12387" fmla="*/ 4117138 w 12093677"/>
              <a:gd name="connsiteY12387" fmla="*/ 4712564 h 6774426"/>
              <a:gd name="connsiteX12388" fmla="*/ 4151956 w 12093677"/>
              <a:gd name="connsiteY12388" fmla="*/ 4677745 h 6774426"/>
              <a:gd name="connsiteX12389" fmla="*/ 4117138 w 12093677"/>
              <a:gd name="connsiteY12389" fmla="*/ 4642927 h 6774426"/>
              <a:gd name="connsiteX12390" fmla="*/ 4202030 w 12093677"/>
              <a:gd name="connsiteY12390" fmla="*/ 4642927 h 6774426"/>
              <a:gd name="connsiteX12391" fmla="*/ 4167211 w 12093677"/>
              <a:gd name="connsiteY12391" fmla="*/ 4677745 h 6774426"/>
              <a:gd name="connsiteX12392" fmla="*/ 4202030 w 12093677"/>
              <a:gd name="connsiteY12392" fmla="*/ 4712564 h 6774426"/>
              <a:gd name="connsiteX12393" fmla="*/ 4236849 w 12093677"/>
              <a:gd name="connsiteY12393" fmla="*/ 4677745 h 6774426"/>
              <a:gd name="connsiteX12394" fmla="*/ 4202030 w 12093677"/>
              <a:gd name="connsiteY12394" fmla="*/ 4642927 h 6774426"/>
              <a:gd name="connsiteX12395" fmla="*/ 4286923 w 12093677"/>
              <a:gd name="connsiteY12395" fmla="*/ 4642927 h 6774426"/>
              <a:gd name="connsiteX12396" fmla="*/ 4252104 w 12093677"/>
              <a:gd name="connsiteY12396" fmla="*/ 4677745 h 6774426"/>
              <a:gd name="connsiteX12397" fmla="*/ 4286923 w 12093677"/>
              <a:gd name="connsiteY12397" fmla="*/ 4712564 h 6774426"/>
              <a:gd name="connsiteX12398" fmla="*/ 4321742 w 12093677"/>
              <a:gd name="connsiteY12398" fmla="*/ 4677745 h 6774426"/>
              <a:gd name="connsiteX12399" fmla="*/ 4286923 w 12093677"/>
              <a:gd name="connsiteY12399" fmla="*/ 4642927 h 6774426"/>
              <a:gd name="connsiteX12400" fmla="*/ 4371815 w 12093677"/>
              <a:gd name="connsiteY12400" fmla="*/ 4642927 h 6774426"/>
              <a:gd name="connsiteX12401" fmla="*/ 4336997 w 12093677"/>
              <a:gd name="connsiteY12401" fmla="*/ 4677745 h 6774426"/>
              <a:gd name="connsiteX12402" fmla="*/ 4371815 w 12093677"/>
              <a:gd name="connsiteY12402" fmla="*/ 4712564 h 6774426"/>
              <a:gd name="connsiteX12403" fmla="*/ 4406634 w 12093677"/>
              <a:gd name="connsiteY12403" fmla="*/ 4677745 h 6774426"/>
              <a:gd name="connsiteX12404" fmla="*/ 4371815 w 12093677"/>
              <a:gd name="connsiteY12404" fmla="*/ 4642927 h 6774426"/>
              <a:gd name="connsiteX12405" fmla="*/ 4456708 w 12093677"/>
              <a:gd name="connsiteY12405" fmla="*/ 4642927 h 6774426"/>
              <a:gd name="connsiteX12406" fmla="*/ 4421889 w 12093677"/>
              <a:gd name="connsiteY12406" fmla="*/ 4677745 h 6774426"/>
              <a:gd name="connsiteX12407" fmla="*/ 4456708 w 12093677"/>
              <a:gd name="connsiteY12407" fmla="*/ 4712564 h 6774426"/>
              <a:gd name="connsiteX12408" fmla="*/ 4491526 w 12093677"/>
              <a:gd name="connsiteY12408" fmla="*/ 4677745 h 6774426"/>
              <a:gd name="connsiteX12409" fmla="*/ 4456708 w 12093677"/>
              <a:gd name="connsiteY12409" fmla="*/ 4642927 h 6774426"/>
              <a:gd name="connsiteX12410" fmla="*/ 4541600 w 12093677"/>
              <a:gd name="connsiteY12410" fmla="*/ 4642927 h 6774426"/>
              <a:gd name="connsiteX12411" fmla="*/ 4506781 w 12093677"/>
              <a:gd name="connsiteY12411" fmla="*/ 4677745 h 6774426"/>
              <a:gd name="connsiteX12412" fmla="*/ 4541600 w 12093677"/>
              <a:gd name="connsiteY12412" fmla="*/ 4712564 h 6774426"/>
              <a:gd name="connsiteX12413" fmla="*/ 4576419 w 12093677"/>
              <a:gd name="connsiteY12413" fmla="*/ 4677745 h 6774426"/>
              <a:gd name="connsiteX12414" fmla="*/ 4541600 w 12093677"/>
              <a:gd name="connsiteY12414" fmla="*/ 4642927 h 6774426"/>
              <a:gd name="connsiteX12415" fmla="*/ 6324343 w 12093677"/>
              <a:gd name="connsiteY12415" fmla="*/ 4642927 h 6774426"/>
              <a:gd name="connsiteX12416" fmla="*/ 6289517 w 12093677"/>
              <a:gd name="connsiteY12416" fmla="*/ 4677745 h 6774426"/>
              <a:gd name="connsiteX12417" fmla="*/ 6324343 w 12093677"/>
              <a:gd name="connsiteY12417" fmla="*/ 4712564 h 6774426"/>
              <a:gd name="connsiteX12418" fmla="*/ 6359155 w 12093677"/>
              <a:gd name="connsiteY12418" fmla="*/ 4677745 h 6774426"/>
              <a:gd name="connsiteX12419" fmla="*/ 6324343 w 12093677"/>
              <a:gd name="connsiteY12419" fmla="*/ 4642927 h 6774426"/>
              <a:gd name="connsiteX12420" fmla="*/ 6409235 w 12093677"/>
              <a:gd name="connsiteY12420" fmla="*/ 4642927 h 6774426"/>
              <a:gd name="connsiteX12421" fmla="*/ 6374409 w 12093677"/>
              <a:gd name="connsiteY12421" fmla="*/ 4677745 h 6774426"/>
              <a:gd name="connsiteX12422" fmla="*/ 6409235 w 12093677"/>
              <a:gd name="connsiteY12422" fmla="*/ 4712564 h 6774426"/>
              <a:gd name="connsiteX12423" fmla="*/ 6444047 w 12093677"/>
              <a:gd name="connsiteY12423" fmla="*/ 4677745 h 6774426"/>
              <a:gd name="connsiteX12424" fmla="*/ 6409235 w 12093677"/>
              <a:gd name="connsiteY12424" fmla="*/ 4642927 h 6774426"/>
              <a:gd name="connsiteX12425" fmla="*/ 6494127 w 12093677"/>
              <a:gd name="connsiteY12425" fmla="*/ 4642927 h 6774426"/>
              <a:gd name="connsiteX12426" fmla="*/ 6459302 w 12093677"/>
              <a:gd name="connsiteY12426" fmla="*/ 4677745 h 6774426"/>
              <a:gd name="connsiteX12427" fmla="*/ 6494127 w 12093677"/>
              <a:gd name="connsiteY12427" fmla="*/ 4712564 h 6774426"/>
              <a:gd name="connsiteX12428" fmla="*/ 6528939 w 12093677"/>
              <a:gd name="connsiteY12428" fmla="*/ 4677745 h 6774426"/>
              <a:gd name="connsiteX12429" fmla="*/ 6494127 w 12093677"/>
              <a:gd name="connsiteY12429" fmla="*/ 4642927 h 6774426"/>
              <a:gd name="connsiteX12430" fmla="*/ 6579020 w 12093677"/>
              <a:gd name="connsiteY12430" fmla="*/ 4642927 h 6774426"/>
              <a:gd name="connsiteX12431" fmla="*/ 6544195 w 12093677"/>
              <a:gd name="connsiteY12431" fmla="*/ 4677745 h 6774426"/>
              <a:gd name="connsiteX12432" fmla="*/ 6579020 w 12093677"/>
              <a:gd name="connsiteY12432" fmla="*/ 4712564 h 6774426"/>
              <a:gd name="connsiteX12433" fmla="*/ 6613833 w 12093677"/>
              <a:gd name="connsiteY12433" fmla="*/ 4677745 h 6774426"/>
              <a:gd name="connsiteX12434" fmla="*/ 6579020 w 12093677"/>
              <a:gd name="connsiteY12434" fmla="*/ 4642927 h 6774426"/>
              <a:gd name="connsiteX12435" fmla="*/ 6663913 w 12093677"/>
              <a:gd name="connsiteY12435" fmla="*/ 4642927 h 6774426"/>
              <a:gd name="connsiteX12436" fmla="*/ 6629087 w 12093677"/>
              <a:gd name="connsiteY12436" fmla="*/ 4677745 h 6774426"/>
              <a:gd name="connsiteX12437" fmla="*/ 6663913 w 12093677"/>
              <a:gd name="connsiteY12437" fmla="*/ 4712564 h 6774426"/>
              <a:gd name="connsiteX12438" fmla="*/ 6698725 w 12093677"/>
              <a:gd name="connsiteY12438" fmla="*/ 4677745 h 6774426"/>
              <a:gd name="connsiteX12439" fmla="*/ 6663913 w 12093677"/>
              <a:gd name="connsiteY12439" fmla="*/ 4642927 h 6774426"/>
              <a:gd name="connsiteX12440" fmla="*/ 6748805 w 12093677"/>
              <a:gd name="connsiteY12440" fmla="*/ 4642927 h 6774426"/>
              <a:gd name="connsiteX12441" fmla="*/ 6713979 w 12093677"/>
              <a:gd name="connsiteY12441" fmla="*/ 4677745 h 6774426"/>
              <a:gd name="connsiteX12442" fmla="*/ 6748805 w 12093677"/>
              <a:gd name="connsiteY12442" fmla="*/ 4712564 h 6774426"/>
              <a:gd name="connsiteX12443" fmla="*/ 6783617 w 12093677"/>
              <a:gd name="connsiteY12443" fmla="*/ 4677745 h 6774426"/>
              <a:gd name="connsiteX12444" fmla="*/ 6748805 w 12093677"/>
              <a:gd name="connsiteY12444" fmla="*/ 4642927 h 6774426"/>
              <a:gd name="connsiteX12445" fmla="*/ 6833697 w 12093677"/>
              <a:gd name="connsiteY12445" fmla="*/ 4642927 h 6774426"/>
              <a:gd name="connsiteX12446" fmla="*/ 6798872 w 12093677"/>
              <a:gd name="connsiteY12446" fmla="*/ 4677745 h 6774426"/>
              <a:gd name="connsiteX12447" fmla="*/ 6833697 w 12093677"/>
              <a:gd name="connsiteY12447" fmla="*/ 4712564 h 6774426"/>
              <a:gd name="connsiteX12448" fmla="*/ 6868509 w 12093677"/>
              <a:gd name="connsiteY12448" fmla="*/ 4677745 h 6774426"/>
              <a:gd name="connsiteX12449" fmla="*/ 6833697 w 12093677"/>
              <a:gd name="connsiteY12449" fmla="*/ 4642927 h 6774426"/>
              <a:gd name="connsiteX12450" fmla="*/ 7003483 w 12093677"/>
              <a:gd name="connsiteY12450" fmla="*/ 4642927 h 6774426"/>
              <a:gd name="connsiteX12451" fmla="*/ 6968657 w 12093677"/>
              <a:gd name="connsiteY12451" fmla="*/ 4677745 h 6774426"/>
              <a:gd name="connsiteX12452" fmla="*/ 7003483 w 12093677"/>
              <a:gd name="connsiteY12452" fmla="*/ 4712564 h 6774426"/>
              <a:gd name="connsiteX12453" fmla="*/ 7038295 w 12093677"/>
              <a:gd name="connsiteY12453" fmla="*/ 4677745 h 6774426"/>
              <a:gd name="connsiteX12454" fmla="*/ 7003483 w 12093677"/>
              <a:gd name="connsiteY12454" fmla="*/ 4642927 h 6774426"/>
              <a:gd name="connsiteX12455" fmla="*/ 9974745 w 12093677"/>
              <a:gd name="connsiteY12455" fmla="*/ 4642927 h 6774426"/>
              <a:gd name="connsiteX12456" fmla="*/ 9939920 w 12093677"/>
              <a:gd name="connsiteY12456" fmla="*/ 4677745 h 6774426"/>
              <a:gd name="connsiteX12457" fmla="*/ 9974745 w 12093677"/>
              <a:gd name="connsiteY12457" fmla="*/ 4712564 h 6774426"/>
              <a:gd name="connsiteX12458" fmla="*/ 10009558 w 12093677"/>
              <a:gd name="connsiteY12458" fmla="*/ 4677745 h 6774426"/>
              <a:gd name="connsiteX12459" fmla="*/ 9974745 w 12093677"/>
              <a:gd name="connsiteY12459" fmla="*/ 4642927 h 6774426"/>
              <a:gd name="connsiteX12460" fmla="*/ 10059638 w 12093677"/>
              <a:gd name="connsiteY12460" fmla="*/ 4642927 h 6774426"/>
              <a:gd name="connsiteX12461" fmla="*/ 10024812 w 12093677"/>
              <a:gd name="connsiteY12461" fmla="*/ 4677745 h 6774426"/>
              <a:gd name="connsiteX12462" fmla="*/ 10059638 w 12093677"/>
              <a:gd name="connsiteY12462" fmla="*/ 4712564 h 6774426"/>
              <a:gd name="connsiteX12463" fmla="*/ 10094450 w 12093677"/>
              <a:gd name="connsiteY12463" fmla="*/ 4677745 h 6774426"/>
              <a:gd name="connsiteX12464" fmla="*/ 10059638 w 12093677"/>
              <a:gd name="connsiteY12464" fmla="*/ 4642927 h 6774426"/>
              <a:gd name="connsiteX12465" fmla="*/ 10314315 w 12093677"/>
              <a:gd name="connsiteY12465" fmla="*/ 4642927 h 6774426"/>
              <a:gd name="connsiteX12466" fmla="*/ 10279490 w 12093677"/>
              <a:gd name="connsiteY12466" fmla="*/ 4677745 h 6774426"/>
              <a:gd name="connsiteX12467" fmla="*/ 10314315 w 12093677"/>
              <a:gd name="connsiteY12467" fmla="*/ 4712564 h 6774426"/>
              <a:gd name="connsiteX12468" fmla="*/ 10349128 w 12093677"/>
              <a:gd name="connsiteY12468" fmla="*/ 4677745 h 6774426"/>
              <a:gd name="connsiteX12469" fmla="*/ 10314315 w 12093677"/>
              <a:gd name="connsiteY12469" fmla="*/ 4642927 h 6774426"/>
              <a:gd name="connsiteX12470" fmla="*/ 3522884 w 12093677"/>
              <a:gd name="connsiteY12470" fmla="*/ 4727787 h 6774426"/>
              <a:gd name="connsiteX12471" fmla="*/ 3488065 w 12093677"/>
              <a:gd name="connsiteY12471" fmla="*/ 4762606 h 6774426"/>
              <a:gd name="connsiteX12472" fmla="*/ 3522884 w 12093677"/>
              <a:gd name="connsiteY12472" fmla="*/ 4797425 h 6774426"/>
              <a:gd name="connsiteX12473" fmla="*/ 3557703 w 12093677"/>
              <a:gd name="connsiteY12473" fmla="*/ 4762606 h 6774426"/>
              <a:gd name="connsiteX12474" fmla="*/ 3522884 w 12093677"/>
              <a:gd name="connsiteY12474" fmla="*/ 4727787 h 6774426"/>
              <a:gd name="connsiteX12475" fmla="*/ 3607776 w 12093677"/>
              <a:gd name="connsiteY12475" fmla="*/ 4727787 h 6774426"/>
              <a:gd name="connsiteX12476" fmla="*/ 3572957 w 12093677"/>
              <a:gd name="connsiteY12476" fmla="*/ 4762606 h 6774426"/>
              <a:gd name="connsiteX12477" fmla="*/ 3607776 w 12093677"/>
              <a:gd name="connsiteY12477" fmla="*/ 4797425 h 6774426"/>
              <a:gd name="connsiteX12478" fmla="*/ 3642595 w 12093677"/>
              <a:gd name="connsiteY12478" fmla="*/ 4762606 h 6774426"/>
              <a:gd name="connsiteX12479" fmla="*/ 3607776 w 12093677"/>
              <a:gd name="connsiteY12479" fmla="*/ 4727787 h 6774426"/>
              <a:gd name="connsiteX12480" fmla="*/ 3692669 w 12093677"/>
              <a:gd name="connsiteY12480" fmla="*/ 4727787 h 6774426"/>
              <a:gd name="connsiteX12481" fmla="*/ 3657850 w 12093677"/>
              <a:gd name="connsiteY12481" fmla="*/ 4762606 h 6774426"/>
              <a:gd name="connsiteX12482" fmla="*/ 3692669 w 12093677"/>
              <a:gd name="connsiteY12482" fmla="*/ 4797425 h 6774426"/>
              <a:gd name="connsiteX12483" fmla="*/ 3727488 w 12093677"/>
              <a:gd name="connsiteY12483" fmla="*/ 4762606 h 6774426"/>
              <a:gd name="connsiteX12484" fmla="*/ 3692669 w 12093677"/>
              <a:gd name="connsiteY12484" fmla="*/ 4727787 h 6774426"/>
              <a:gd name="connsiteX12485" fmla="*/ 3777562 w 12093677"/>
              <a:gd name="connsiteY12485" fmla="*/ 4727787 h 6774426"/>
              <a:gd name="connsiteX12486" fmla="*/ 3742743 w 12093677"/>
              <a:gd name="connsiteY12486" fmla="*/ 4762606 h 6774426"/>
              <a:gd name="connsiteX12487" fmla="*/ 3777562 w 12093677"/>
              <a:gd name="connsiteY12487" fmla="*/ 4797425 h 6774426"/>
              <a:gd name="connsiteX12488" fmla="*/ 3812380 w 12093677"/>
              <a:gd name="connsiteY12488" fmla="*/ 4762606 h 6774426"/>
              <a:gd name="connsiteX12489" fmla="*/ 3777562 w 12093677"/>
              <a:gd name="connsiteY12489" fmla="*/ 4727787 h 6774426"/>
              <a:gd name="connsiteX12490" fmla="*/ 3862454 w 12093677"/>
              <a:gd name="connsiteY12490" fmla="*/ 4727787 h 6774426"/>
              <a:gd name="connsiteX12491" fmla="*/ 3827635 w 12093677"/>
              <a:gd name="connsiteY12491" fmla="*/ 4762606 h 6774426"/>
              <a:gd name="connsiteX12492" fmla="*/ 3862454 w 12093677"/>
              <a:gd name="connsiteY12492" fmla="*/ 4797425 h 6774426"/>
              <a:gd name="connsiteX12493" fmla="*/ 3897273 w 12093677"/>
              <a:gd name="connsiteY12493" fmla="*/ 4762606 h 6774426"/>
              <a:gd name="connsiteX12494" fmla="*/ 3862454 w 12093677"/>
              <a:gd name="connsiteY12494" fmla="*/ 4727787 h 6774426"/>
              <a:gd name="connsiteX12495" fmla="*/ 3947353 w 12093677"/>
              <a:gd name="connsiteY12495" fmla="*/ 4727787 h 6774426"/>
              <a:gd name="connsiteX12496" fmla="*/ 3912534 w 12093677"/>
              <a:gd name="connsiteY12496" fmla="*/ 4762606 h 6774426"/>
              <a:gd name="connsiteX12497" fmla="*/ 3947353 w 12093677"/>
              <a:gd name="connsiteY12497" fmla="*/ 4797425 h 6774426"/>
              <a:gd name="connsiteX12498" fmla="*/ 3982172 w 12093677"/>
              <a:gd name="connsiteY12498" fmla="*/ 4762606 h 6774426"/>
              <a:gd name="connsiteX12499" fmla="*/ 3947353 w 12093677"/>
              <a:gd name="connsiteY12499" fmla="*/ 4727787 h 6774426"/>
              <a:gd name="connsiteX12500" fmla="*/ 4032245 w 12093677"/>
              <a:gd name="connsiteY12500" fmla="*/ 4727787 h 6774426"/>
              <a:gd name="connsiteX12501" fmla="*/ 3997427 w 12093677"/>
              <a:gd name="connsiteY12501" fmla="*/ 4762606 h 6774426"/>
              <a:gd name="connsiteX12502" fmla="*/ 4032245 w 12093677"/>
              <a:gd name="connsiteY12502" fmla="*/ 4797425 h 6774426"/>
              <a:gd name="connsiteX12503" fmla="*/ 4067064 w 12093677"/>
              <a:gd name="connsiteY12503" fmla="*/ 4762606 h 6774426"/>
              <a:gd name="connsiteX12504" fmla="*/ 4032245 w 12093677"/>
              <a:gd name="connsiteY12504" fmla="*/ 4727787 h 6774426"/>
              <a:gd name="connsiteX12505" fmla="*/ 4117138 w 12093677"/>
              <a:gd name="connsiteY12505" fmla="*/ 4727787 h 6774426"/>
              <a:gd name="connsiteX12506" fmla="*/ 4082319 w 12093677"/>
              <a:gd name="connsiteY12506" fmla="*/ 4762606 h 6774426"/>
              <a:gd name="connsiteX12507" fmla="*/ 4117138 w 12093677"/>
              <a:gd name="connsiteY12507" fmla="*/ 4797425 h 6774426"/>
              <a:gd name="connsiteX12508" fmla="*/ 4151956 w 12093677"/>
              <a:gd name="connsiteY12508" fmla="*/ 4762606 h 6774426"/>
              <a:gd name="connsiteX12509" fmla="*/ 4117138 w 12093677"/>
              <a:gd name="connsiteY12509" fmla="*/ 4727787 h 6774426"/>
              <a:gd name="connsiteX12510" fmla="*/ 4202030 w 12093677"/>
              <a:gd name="connsiteY12510" fmla="*/ 4727787 h 6774426"/>
              <a:gd name="connsiteX12511" fmla="*/ 4167211 w 12093677"/>
              <a:gd name="connsiteY12511" fmla="*/ 4762606 h 6774426"/>
              <a:gd name="connsiteX12512" fmla="*/ 4202030 w 12093677"/>
              <a:gd name="connsiteY12512" fmla="*/ 4797425 h 6774426"/>
              <a:gd name="connsiteX12513" fmla="*/ 4236849 w 12093677"/>
              <a:gd name="connsiteY12513" fmla="*/ 4762606 h 6774426"/>
              <a:gd name="connsiteX12514" fmla="*/ 4202030 w 12093677"/>
              <a:gd name="connsiteY12514" fmla="*/ 4727787 h 6774426"/>
              <a:gd name="connsiteX12515" fmla="*/ 4286923 w 12093677"/>
              <a:gd name="connsiteY12515" fmla="*/ 4727787 h 6774426"/>
              <a:gd name="connsiteX12516" fmla="*/ 4252104 w 12093677"/>
              <a:gd name="connsiteY12516" fmla="*/ 4762606 h 6774426"/>
              <a:gd name="connsiteX12517" fmla="*/ 4286923 w 12093677"/>
              <a:gd name="connsiteY12517" fmla="*/ 4797425 h 6774426"/>
              <a:gd name="connsiteX12518" fmla="*/ 4321742 w 12093677"/>
              <a:gd name="connsiteY12518" fmla="*/ 4762606 h 6774426"/>
              <a:gd name="connsiteX12519" fmla="*/ 4286923 w 12093677"/>
              <a:gd name="connsiteY12519" fmla="*/ 4727787 h 6774426"/>
              <a:gd name="connsiteX12520" fmla="*/ 4371815 w 12093677"/>
              <a:gd name="connsiteY12520" fmla="*/ 4727787 h 6774426"/>
              <a:gd name="connsiteX12521" fmla="*/ 4336997 w 12093677"/>
              <a:gd name="connsiteY12521" fmla="*/ 4762606 h 6774426"/>
              <a:gd name="connsiteX12522" fmla="*/ 4371815 w 12093677"/>
              <a:gd name="connsiteY12522" fmla="*/ 4797425 h 6774426"/>
              <a:gd name="connsiteX12523" fmla="*/ 4406634 w 12093677"/>
              <a:gd name="connsiteY12523" fmla="*/ 4762606 h 6774426"/>
              <a:gd name="connsiteX12524" fmla="*/ 4371815 w 12093677"/>
              <a:gd name="connsiteY12524" fmla="*/ 4727787 h 6774426"/>
              <a:gd name="connsiteX12525" fmla="*/ 4456708 w 12093677"/>
              <a:gd name="connsiteY12525" fmla="*/ 4727787 h 6774426"/>
              <a:gd name="connsiteX12526" fmla="*/ 4421889 w 12093677"/>
              <a:gd name="connsiteY12526" fmla="*/ 4762606 h 6774426"/>
              <a:gd name="connsiteX12527" fmla="*/ 4456708 w 12093677"/>
              <a:gd name="connsiteY12527" fmla="*/ 4797425 h 6774426"/>
              <a:gd name="connsiteX12528" fmla="*/ 4491526 w 12093677"/>
              <a:gd name="connsiteY12528" fmla="*/ 4762606 h 6774426"/>
              <a:gd name="connsiteX12529" fmla="*/ 4456708 w 12093677"/>
              <a:gd name="connsiteY12529" fmla="*/ 4727787 h 6774426"/>
              <a:gd name="connsiteX12530" fmla="*/ 4541600 w 12093677"/>
              <a:gd name="connsiteY12530" fmla="*/ 4727787 h 6774426"/>
              <a:gd name="connsiteX12531" fmla="*/ 4506781 w 12093677"/>
              <a:gd name="connsiteY12531" fmla="*/ 4762606 h 6774426"/>
              <a:gd name="connsiteX12532" fmla="*/ 4541600 w 12093677"/>
              <a:gd name="connsiteY12532" fmla="*/ 4797425 h 6774426"/>
              <a:gd name="connsiteX12533" fmla="*/ 4576419 w 12093677"/>
              <a:gd name="connsiteY12533" fmla="*/ 4762606 h 6774426"/>
              <a:gd name="connsiteX12534" fmla="*/ 4541600 w 12093677"/>
              <a:gd name="connsiteY12534" fmla="*/ 4727787 h 6774426"/>
              <a:gd name="connsiteX12535" fmla="*/ 6239450 w 12093677"/>
              <a:gd name="connsiteY12535" fmla="*/ 4727787 h 6774426"/>
              <a:gd name="connsiteX12536" fmla="*/ 6204625 w 12093677"/>
              <a:gd name="connsiteY12536" fmla="*/ 4762606 h 6774426"/>
              <a:gd name="connsiteX12537" fmla="*/ 6239450 w 12093677"/>
              <a:gd name="connsiteY12537" fmla="*/ 4797425 h 6774426"/>
              <a:gd name="connsiteX12538" fmla="*/ 6274263 w 12093677"/>
              <a:gd name="connsiteY12538" fmla="*/ 4762606 h 6774426"/>
              <a:gd name="connsiteX12539" fmla="*/ 6239450 w 12093677"/>
              <a:gd name="connsiteY12539" fmla="*/ 4727787 h 6774426"/>
              <a:gd name="connsiteX12540" fmla="*/ 6324343 w 12093677"/>
              <a:gd name="connsiteY12540" fmla="*/ 4727787 h 6774426"/>
              <a:gd name="connsiteX12541" fmla="*/ 6289517 w 12093677"/>
              <a:gd name="connsiteY12541" fmla="*/ 4762606 h 6774426"/>
              <a:gd name="connsiteX12542" fmla="*/ 6324343 w 12093677"/>
              <a:gd name="connsiteY12542" fmla="*/ 4797425 h 6774426"/>
              <a:gd name="connsiteX12543" fmla="*/ 6359155 w 12093677"/>
              <a:gd name="connsiteY12543" fmla="*/ 4762606 h 6774426"/>
              <a:gd name="connsiteX12544" fmla="*/ 6324343 w 12093677"/>
              <a:gd name="connsiteY12544" fmla="*/ 4727787 h 6774426"/>
              <a:gd name="connsiteX12545" fmla="*/ 6409235 w 12093677"/>
              <a:gd name="connsiteY12545" fmla="*/ 4727787 h 6774426"/>
              <a:gd name="connsiteX12546" fmla="*/ 6374409 w 12093677"/>
              <a:gd name="connsiteY12546" fmla="*/ 4762606 h 6774426"/>
              <a:gd name="connsiteX12547" fmla="*/ 6409235 w 12093677"/>
              <a:gd name="connsiteY12547" fmla="*/ 4797425 h 6774426"/>
              <a:gd name="connsiteX12548" fmla="*/ 6444047 w 12093677"/>
              <a:gd name="connsiteY12548" fmla="*/ 4762606 h 6774426"/>
              <a:gd name="connsiteX12549" fmla="*/ 6409235 w 12093677"/>
              <a:gd name="connsiteY12549" fmla="*/ 4727787 h 6774426"/>
              <a:gd name="connsiteX12550" fmla="*/ 6494127 w 12093677"/>
              <a:gd name="connsiteY12550" fmla="*/ 4727787 h 6774426"/>
              <a:gd name="connsiteX12551" fmla="*/ 6459302 w 12093677"/>
              <a:gd name="connsiteY12551" fmla="*/ 4762606 h 6774426"/>
              <a:gd name="connsiteX12552" fmla="*/ 6494127 w 12093677"/>
              <a:gd name="connsiteY12552" fmla="*/ 4797425 h 6774426"/>
              <a:gd name="connsiteX12553" fmla="*/ 6528939 w 12093677"/>
              <a:gd name="connsiteY12553" fmla="*/ 4762606 h 6774426"/>
              <a:gd name="connsiteX12554" fmla="*/ 6494127 w 12093677"/>
              <a:gd name="connsiteY12554" fmla="*/ 4727787 h 6774426"/>
              <a:gd name="connsiteX12555" fmla="*/ 6579020 w 12093677"/>
              <a:gd name="connsiteY12555" fmla="*/ 4727787 h 6774426"/>
              <a:gd name="connsiteX12556" fmla="*/ 6544195 w 12093677"/>
              <a:gd name="connsiteY12556" fmla="*/ 4762606 h 6774426"/>
              <a:gd name="connsiteX12557" fmla="*/ 6579020 w 12093677"/>
              <a:gd name="connsiteY12557" fmla="*/ 4797425 h 6774426"/>
              <a:gd name="connsiteX12558" fmla="*/ 6613833 w 12093677"/>
              <a:gd name="connsiteY12558" fmla="*/ 4762606 h 6774426"/>
              <a:gd name="connsiteX12559" fmla="*/ 6579020 w 12093677"/>
              <a:gd name="connsiteY12559" fmla="*/ 4727787 h 6774426"/>
              <a:gd name="connsiteX12560" fmla="*/ 6663913 w 12093677"/>
              <a:gd name="connsiteY12560" fmla="*/ 4727787 h 6774426"/>
              <a:gd name="connsiteX12561" fmla="*/ 6629087 w 12093677"/>
              <a:gd name="connsiteY12561" fmla="*/ 4762606 h 6774426"/>
              <a:gd name="connsiteX12562" fmla="*/ 6663913 w 12093677"/>
              <a:gd name="connsiteY12562" fmla="*/ 4797425 h 6774426"/>
              <a:gd name="connsiteX12563" fmla="*/ 6698725 w 12093677"/>
              <a:gd name="connsiteY12563" fmla="*/ 4762606 h 6774426"/>
              <a:gd name="connsiteX12564" fmla="*/ 6663913 w 12093677"/>
              <a:gd name="connsiteY12564" fmla="*/ 4727787 h 6774426"/>
              <a:gd name="connsiteX12565" fmla="*/ 6748805 w 12093677"/>
              <a:gd name="connsiteY12565" fmla="*/ 4727787 h 6774426"/>
              <a:gd name="connsiteX12566" fmla="*/ 6713979 w 12093677"/>
              <a:gd name="connsiteY12566" fmla="*/ 4762606 h 6774426"/>
              <a:gd name="connsiteX12567" fmla="*/ 6748805 w 12093677"/>
              <a:gd name="connsiteY12567" fmla="*/ 4797425 h 6774426"/>
              <a:gd name="connsiteX12568" fmla="*/ 6783617 w 12093677"/>
              <a:gd name="connsiteY12568" fmla="*/ 4762606 h 6774426"/>
              <a:gd name="connsiteX12569" fmla="*/ 6748805 w 12093677"/>
              <a:gd name="connsiteY12569" fmla="*/ 4727787 h 6774426"/>
              <a:gd name="connsiteX12570" fmla="*/ 6833697 w 12093677"/>
              <a:gd name="connsiteY12570" fmla="*/ 4727787 h 6774426"/>
              <a:gd name="connsiteX12571" fmla="*/ 6798872 w 12093677"/>
              <a:gd name="connsiteY12571" fmla="*/ 4762606 h 6774426"/>
              <a:gd name="connsiteX12572" fmla="*/ 6833697 w 12093677"/>
              <a:gd name="connsiteY12572" fmla="*/ 4797425 h 6774426"/>
              <a:gd name="connsiteX12573" fmla="*/ 6868509 w 12093677"/>
              <a:gd name="connsiteY12573" fmla="*/ 4762606 h 6774426"/>
              <a:gd name="connsiteX12574" fmla="*/ 6833697 w 12093677"/>
              <a:gd name="connsiteY12574" fmla="*/ 4727787 h 6774426"/>
              <a:gd name="connsiteX12575" fmla="*/ 6918589 w 12093677"/>
              <a:gd name="connsiteY12575" fmla="*/ 4727787 h 6774426"/>
              <a:gd name="connsiteX12576" fmla="*/ 6883764 w 12093677"/>
              <a:gd name="connsiteY12576" fmla="*/ 4762606 h 6774426"/>
              <a:gd name="connsiteX12577" fmla="*/ 6918589 w 12093677"/>
              <a:gd name="connsiteY12577" fmla="*/ 4797425 h 6774426"/>
              <a:gd name="connsiteX12578" fmla="*/ 6953402 w 12093677"/>
              <a:gd name="connsiteY12578" fmla="*/ 4762606 h 6774426"/>
              <a:gd name="connsiteX12579" fmla="*/ 6918589 w 12093677"/>
              <a:gd name="connsiteY12579" fmla="*/ 4727787 h 6774426"/>
              <a:gd name="connsiteX12580" fmla="*/ 7003483 w 12093677"/>
              <a:gd name="connsiteY12580" fmla="*/ 4727787 h 6774426"/>
              <a:gd name="connsiteX12581" fmla="*/ 6968657 w 12093677"/>
              <a:gd name="connsiteY12581" fmla="*/ 4762606 h 6774426"/>
              <a:gd name="connsiteX12582" fmla="*/ 7003483 w 12093677"/>
              <a:gd name="connsiteY12582" fmla="*/ 4797425 h 6774426"/>
              <a:gd name="connsiteX12583" fmla="*/ 7038295 w 12093677"/>
              <a:gd name="connsiteY12583" fmla="*/ 4762606 h 6774426"/>
              <a:gd name="connsiteX12584" fmla="*/ 7003483 w 12093677"/>
              <a:gd name="connsiteY12584" fmla="*/ 4727787 h 6774426"/>
              <a:gd name="connsiteX12585" fmla="*/ 7343079 w 12093677"/>
              <a:gd name="connsiteY12585" fmla="*/ 4727787 h 6774426"/>
              <a:gd name="connsiteX12586" fmla="*/ 7308253 w 12093677"/>
              <a:gd name="connsiteY12586" fmla="*/ 4762606 h 6774426"/>
              <a:gd name="connsiteX12587" fmla="*/ 7343079 w 12093677"/>
              <a:gd name="connsiteY12587" fmla="*/ 4797425 h 6774426"/>
              <a:gd name="connsiteX12588" fmla="*/ 7377891 w 12093677"/>
              <a:gd name="connsiteY12588" fmla="*/ 4762606 h 6774426"/>
              <a:gd name="connsiteX12589" fmla="*/ 7343079 w 12093677"/>
              <a:gd name="connsiteY12589" fmla="*/ 4727787 h 6774426"/>
              <a:gd name="connsiteX12590" fmla="*/ 9804961 w 12093677"/>
              <a:gd name="connsiteY12590" fmla="*/ 4727787 h 6774426"/>
              <a:gd name="connsiteX12591" fmla="*/ 9770136 w 12093677"/>
              <a:gd name="connsiteY12591" fmla="*/ 4762606 h 6774426"/>
              <a:gd name="connsiteX12592" fmla="*/ 9804961 w 12093677"/>
              <a:gd name="connsiteY12592" fmla="*/ 4797425 h 6774426"/>
              <a:gd name="connsiteX12593" fmla="*/ 9839773 w 12093677"/>
              <a:gd name="connsiteY12593" fmla="*/ 4762606 h 6774426"/>
              <a:gd name="connsiteX12594" fmla="*/ 9804961 w 12093677"/>
              <a:gd name="connsiteY12594" fmla="*/ 4727787 h 6774426"/>
              <a:gd name="connsiteX12595" fmla="*/ 9974745 w 12093677"/>
              <a:gd name="connsiteY12595" fmla="*/ 4727787 h 6774426"/>
              <a:gd name="connsiteX12596" fmla="*/ 9939920 w 12093677"/>
              <a:gd name="connsiteY12596" fmla="*/ 4762606 h 6774426"/>
              <a:gd name="connsiteX12597" fmla="*/ 9974745 w 12093677"/>
              <a:gd name="connsiteY12597" fmla="*/ 4797425 h 6774426"/>
              <a:gd name="connsiteX12598" fmla="*/ 10009558 w 12093677"/>
              <a:gd name="connsiteY12598" fmla="*/ 4762606 h 6774426"/>
              <a:gd name="connsiteX12599" fmla="*/ 9974745 w 12093677"/>
              <a:gd name="connsiteY12599" fmla="*/ 4727787 h 6774426"/>
              <a:gd name="connsiteX12600" fmla="*/ 10059638 w 12093677"/>
              <a:gd name="connsiteY12600" fmla="*/ 4727787 h 6774426"/>
              <a:gd name="connsiteX12601" fmla="*/ 10024812 w 12093677"/>
              <a:gd name="connsiteY12601" fmla="*/ 4762606 h 6774426"/>
              <a:gd name="connsiteX12602" fmla="*/ 10059638 w 12093677"/>
              <a:gd name="connsiteY12602" fmla="*/ 4797425 h 6774426"/>
              <a:gd name="connsiteX12603" fmla="*/ 10094450 w 12093677"/>
              <a:gd name="connsiteY12603" fmla="*/ 4762606 h 6774426"/>
              <a:gd name="connsiteX12604" fmla="*/ 10059638 w 12093677"/>
              <a:gd name="connsiteY12604" fmla="*/ 4727787 h 6774426"/>
              <a:gd name="connsiteX12605" fmla="*/ 10314315 w 12093677"/>
              <a:gd name="connsiteY12605" fmla="*/ 4727787 h 6774426"/>
              <a:gd name="connsiteX12606" fmla="*/ 10279490 w 12093677"/>
              <a:gd name="connsiteY12606" fmla="*/ 4762606 h 6774426"/>
              <a:gd name="connsiteX12607" fmla="*/ 10314315 w 12093677"/>
              <a:gd name="connsiteY12607" fmla="*/ 4797425 h 6774426"/>
              <a:gd name="connsiteX12608" fmla="*/ 10349128 w 12093677"/>
              <a:gd name="connsiteY12608" fmla="*/ 4762606 h 6774426"/>
              <a:gd name="connsiteX12609" fmla="*/ 10314315 w 12093677"/>
              <a:gd name="connsiteY12609" fmla="*/ 4727787 h 6774426"/>
              <a:gd name="connsiteX12610" fmla="*/ 3607776 w 12093677"/>
              <a:gd name="connsiteY12610" fmla="*/ 4812647 h 6774426"/>
              <a:gd name="connsiteX12611" fmla="*/ 3572957 w 12093677"/>
              <a:gd name="connsiteY12611" fmla="*/ 4847466 h 6774426"/>
              <a:gd name="connsiteX12612" fmla="*/ 3607776 w 12093677"/>
              <a:gd name="connsiteY12612" fmla="*/ 4882285 h 6774426"/>
              <a:gd name="connsiteX12613" fmla="*/ 3642595 w 12093677"/>
              <a:gd name="connsiteY12613" fmla="*/ 4847466 h 6774426"/>
              <a:gd name="connsiteX12614" fmla="*/ 3607776 w 12093677"/>
              <a:gd name="connsiteY12614" fmla="*/ 4812647 h 6774426"/>
              <a:gd name="connsiteX12615" fmla="*/ 3692669 w 12093677"/>
              <a:gd name="connsiteY12615" fmla="*/ 4812647 h 6774426"/>
              <a:gd name="connsiteX12616" fmla="*/ 3657850 w 12093677"/>
              <a:gd name="connsiteY12616" fmla="*/ 4847466 h 6774426"/>
              <a:gd name="connsiteX12617" fmla="*/ 3692669 w 12093677"/>
              <a:gd name="connsiteY12617" fmla="*/ 4882285 h 6774426"/>
              <a:gd name="connsiteX12618" fmla="*/ 3727488 w 12093677"/>
              <a:gd name="connsiteY12618" fmla="*/ 4847466 h 6774426"/>
              <a:gd name="connsiteX12619" fmla="*/ 3692669 w 12093677"/>
              <a:gd name="connsiteY12619" fmla="*/ 4812647 h 6774426"/>
              <a:gd name="connsiteX12620" fmla="*/ 3777562 w 12093677"/>
              <a:gd name="connsiteY12620" fmla="*/ 4812647 h 6774426"/>
              <a:gd name="connsiteX12621" fmla="*/ 3742743 w 12093677"/>
              <a:gd name="connsiteY12621" fmla="*/ 4847466 h 6774426"/>
              <a:gd name="connsiteX12622" fmla="*/ 3777562 w 12093677"/>
              <a:gd name="connsiteY12622" fmla="*/ 4882285 h 6774426"/>
              <a:gd name="connsiteX12623" fmla="*/ 3812380 w 12093677"/>
              <a:gd name="connsiteY12623" fmla="*/ 4847466 h 6774426"/>
              <a:gd name="connsiteX12624" fmla="*/ 3777562 w 12093677"/>
              <a:gd name="connsiteY12624" fmla="*/ 4812647 h 6774426"/>
              <a:gd name="connsiteX12625" fmla="*/ 3862454 w 12093677"/>
              <a:gd name="connsiteY12625" fmla="*/ 4812647 h 6774426"/>
              <a:gd name="connsiteX12626" fmla="*/ 3827635 w 12093677"/>
              <a:gd name="connsiteY12626" fmla="*/ 4847466 h 6774426"/>
              <a:gd name="connsiteX12627" fmla="*/ 3862454 w 12093677"/>
              <a:gd name="connsiteY12627" fmla="*/ 4882285 h 6774426"/>
              <a:gd name="connsiteX12628" fmla="*/ 3897273 w 12093677"/>
              <a:gd name="connsiteY12628" fmla="*/ 4847466 h 6774426"/>
              <a:gd name="connsiteX12629" fmla="*/ 3862454 w 12093677"/>
              <a:gd name="connsiteY12629" fmla="*/ 4812647 h 6774426"/>
              <a:gd name="connsiteX12630" fmla="*/ 3947353 w 12093677"/>
              <a:gd name="connsiteY12630" fmla="*/ 4812647 h 6774426"/>
              <a:gd name="connsiteX12631" fmla="*/ 3912534 w 12093677"/>
              <a:gd name="connsiteY12631" fmla="*/ 4847466 h 6774426"/>
              <a:gd name="connsiteX12632" fmla="*/ 3947353 w 12093677"/>
              <a:gd name="connsiteY12632" fmla="*/ 4882285 h 6774426"/>
              <a:gd name="connsiteX12633" fmla="*/ 3982172 w 12093677"/>
              <a:gd name="connsiteY12633" fmla="*/ 4847466 h 6774426"/>
              <a:gd name="connsiteX12634" fmla="*/ 3947353 w 12093677"/>
              <a:gd name="connsiteY12634" fmla="*/ 4812647 h 6774426"/>
              <a:gd name="connsiteX12635" fmla="*/ 4032245 w 12093677"/>
              <a:gd name="connsiteY12635" fmla="*/ 4812647 h 6774426"/>
              <a:gd name="connsiteX12636" fmla="*/ 3997427 w 12093677"/>
              <a:gd name="connsiteY12636" fmla="*/ 4847466 h 6774426"/>
              <a:gd name="connsiteX12637" fmla="*/ 4032245 w 12093677"/>
              <a:gd name="connsiteY12637" fmla="*/ 4882285 h 6774426"/>
              <a:gd name="connsiteX12638" fmla="*/ 4067064 w 12093677"/>
              <a:gd name="connsiteY12638" fmla="*/ 4847466 h 6774426"/>
              <a:gd name="connsiteX12639" fmla="*/ 4032245 w 12093677"/>
              <a:gd name="connsiteY12639" fmla="*/ 4812647 h 6774426"/>
              <a:gd name="connsiteX12640" fmla="*/ 4117138 w 12093677"/>
              <a:gd name="connsiteY12640" fmla="*/ 4812647 h 6774426"/>
              <a:gd name="connsiteX12641" fmla="*/ 4082319 w 12093677"/>
              <a:gd name="connsiteY12641" fmla="*/ 4847466 h 6774426"/>
              <a:gd name="connsiteX12642" fmla="*/ 4117138 w 12093677"/>
              <a:gd name="connsiteY12642" fmla="*/ 4882285 h 6774426"/>
              <a:gd name="connsiteX12643" fmla="*/ 4151956 w 12093677"/>
              <a:gd name="connsiteY12643" fmla="*/ 4847466 h 6774426"/>
              <a:gd name="connsiteX12644" fmla="*/ 4117138 w 12093677"/>
              <a:gd name="connsiteY12644" fmla="*/ 4812647 h 6774426"/>
              <a:gd name="connsiteX12645" fmla="*/ 4202030 w 12093677"/>
              <a:gd name="connsiteY12645" fmla="*/ 4812647 h 6774426"/>
              <a:gd name="connsiteX12646" fmla="*/ 4167211 w 12093677"/>
              <a:gd name="connsiteY12646" fmla="*/ 4847466 h 6774426"/>
              <a:gd name="connsiteX12647" fmla="*/ 4202030 w 12093677"/>
              <a:gd name="connsiteY12647" fmla="*/ 4882285 h 6774426"/>
              <a:gd name="connsiteX12648" fmla="*/ 4236849 w 12093677"/>
              <a:gd name="connsiteY12648" fmla="*/ 4847466 h 6774426"/>
              <a:gd name="connsiteX12649" fmla="*/ 4202030 w 12093677"/>
              <a:gd name="connsiteY12649" fmla="*/ 4812647 h 6774426"/>
              <a:gd name="connsiteX12650" fmla="*/ 4286923 w 12093677"/>
              <a:gd name="connsiteY12650" fmla="*/ 4812647 h 6774426"/>
              <a:gd name="connsiteX12651" fmla="*/ 4252104 w 12093677"/>
              <a:gd name="connsiteY12651" fmla="*/ 4847466 h 6774426"/>
              <a:gd name="connsiteX12652" fmla="*/ 4286923 w 12093677"/>
              <a:gd name="connsiteY12652" fmla="*/ 4882285 h 6774426"/>
              <a:gd name="connsiteX12653" fmla="*/ 4321742 w 12093677"/>
              <a:gd name="connsiteY12653" fmla="*/ 4847466 h 6774426"/>
              <a:gd name="connsiteX12654" fmla="*/ 4286923 w 12093677"/>
              <a:gd name="connsiteY12654" fmla="*/ 4812647 h 6774426"/>
              <a:gd name="connsiteX12655" fmla="*/ 4371815 w 12093677"/>
              <a:gd name="connsiteY12655" fmla="*/ 4812647 h 6774426"/>
              <a:gd name="connsiteX12656" fmla="*/ 4336997 w 12093677"/>
              <a:gd name="connsiteY12656" fmla="*/ 4847466 h 6774426"/>
              <a:gd name="connsiteX12657" fmla="*/ 4371815 w 12093677"/>
              <a:gd name="connsiteY12657" fmla="*/ 4882285 h 6774426"/>
              <a:gd name="connsiteX12658" fmla="*/ 4406634 w 12093677"/>
              <a:gd name="connsiteY12658" fmla="*/ 4847466 h 6774426"/>
              <a:gd name="connsiteX12659" fmla="*/ 4371815 w 12093677"/>
              <a:gd name="connsiteY12659" fmla="*/ 4812647 h 6774426"/>
              <a:gd name="connsiteX12660" fmla="*/ 4456708 w 12093677"/>
              <a:gd name="connsiteY12660" fmla="*/ 4812647 h 6774426"/>
              <a:gd name="connsiteX12661" fmla="*/ 4421889 w 12093677"/>
              <a:gd name="connsiteY12661" fmla="*/ 4847466 h 6774426"/>
              <a:gd name="connsiteX12662" fmla="*/ 4456708 w 12093677"/>
              <a:gd name="connsiteY12662" fmla="*/ 4882285 h 6774426"/>
              <a:gd name="connsiteX12663" fmla="*/ 4491526 w 12093677"/>
              <a:gd name="connsiteY12663" fmla="*/ 4847466 h 6774426"/>
              <a:gd name="connsiteX12664" fmla="*/ 4456708 w 12093677"/>
              <a:gd name="connsiteY12664" fmla="*/ 4812647 h 6774426"/>
              <a:gd name="connsiteX12665" fmla="*/ 4541600 w 12093677"/>
              <a:gd name="connsiteY12665" fmla="*/ 4812647 h 6774426"/>
              <a:gd name="connsiteX12666" fmla="*/ 4506781 w 12093677"/>
              <a:gd name="connsiteY12666" fmla="*/ 4847466 h 6774426"/>
              <a:gd name="connsiteX12667" fmla="*/ 4541600 w 12093677"/>
              <a:gd name="connsiteY12667" fmla="*/ 4882285 h 6774426"/>
              <a:gd name="connsiteX12668" fmla="*/ 4576419 w 12093677"/>
              <a:gd name="connsiteY12668" fmla="*/ 4847466 h 6774426"/>
              <a:gd name="connsiteX12669" fmla="*/ 4541600 w 12093677"/>
              <a:gd name="connsiteY12669" fmla="*/ 4812647 h 6774426"/>
              <a:gd name="connsiteX12670" fmla="*/ 6239450 w 12093677"/>
              <a:gd name="connsiteY12670" fmla="*/ 4812647 h 6774426"/>
              <a:gd name="connsiteX12671" fmla="*/ 6204625 w 12093677"/>
              <a:gd name="connsiteY12671" fmla="*/ 4847466 h 6774426"/>
              <a:gd name="connsiteX12672" fmla="*/ 6239450 w 12093677"/>
              <a:gd name="connsiteY12672" fmla="*/ 4882285 h 6774426"/>
              <a:gd name="connsiteX12673" fmla="*/ 6274263 w 12093677"/>
              <a:gd name="connsiteY12673" fmla="*/ 4847466 h 6774426"/>
              <a:gd name="connsiteX12674" fmla="*/ 6239450 w 12093677"/>
              <a:gd name="connsiteY12674" fmla="*/ 4812647 h 6774426"/>
              <a:gd name="connsiteX12675" fmla="*/ 6324343 w 12093677"/>
              <a:gd name="connsiteY12675" fmla="*/ 4812647 h 6774426"/>
              <a:gd name="connsiteX12676" fmla="*/ 6289517 w 12093677"/>
              <a:gd name="connsiteY12676" fmla="*/ 4847466 h 6774426"/>
              <a:gd name="connsiteX12677" fmla="*/ 6324343 w 12093677"/>
              <a:gd name="connsiteY12677" fmla="*/ 4882285 h 6774426"/>
              <a:gd name="connsiteX12678" fmla="*/ 6359155 w 12093677"/>
              <a:gd name="connsiteY12678" fmla="*/ 4847466 h 6774426"/>
              <a:gd name="connsiteX12679" fmla="*/ 6324343 w 12093677"/>
              <a:gd name="connsiteY12679" fmla="*/ 4812647 h 6774426"/>
              <a:gd name="connsiteX12680" fmla="*/ 6409235 w 12093677"/>
              <a:gd name="connsiteY12680" fmla="*/ 4812647 h 6774426"/>
              <a:gd name="connsiteX12681" fmla="*/ 6374409 w 12093677"/>
              <a:gd name="connsiteY12681" fmla="*/ 4847466 h 6774426"/>
              <a:gd name="connsiteX12682" fmla="*/ 6409235 w 12093677"/>
              <a:gd name="connsiteY12682" fmla="*/ 4882285 h 6774426"/>
              <a:gd name="connsiteX12683" fmla="*/ 6444047 w 12093677"/>
              <a:gd name="connsiteY12683" fmla="*/ 4847466 h 6774426"/>
              <a:gd name="connsiteX12684" fmla="*/ 6409235 w 12093677"/>
              <a:gd name="connsiteY12684" fmla="*/ 4812647 h 6774426"/>
              <a:gd name="connsiteX12685" fmla="*/ 6494127 w 12093677"/>
              <a:gd name="connsiteY12685" fmla="*/ 4812647 h 6774426"/>
              <a:gd name="connsiteX12686" fmla="*/ 6459302 w 12093677"/>
              <a:gd name="connsiteY12686" fmla="*/ 4847466 h 6774426"/>
              <a:gd name="connsiteX12687" fmla="*/ 6494127 w 12093677"/>
              <a:gd name="connsiteY12687" fmla="*/ 4882285 h 6774426"/>
              <a:gd name="connsiteX12688" fmla="*/ 6528939 w 12093677"/>
              <a:gd name="connsiteY12688" fmla="*/ 4847466 h 6774426"/>
              <a:gd name="connsiteX12689" fmla="*/ 6494127 w 12093677"/>
              <a:gd name="connsiteY12689" fmla="*/ 4812647 h 6774426"/>
              <a:gd name="connsiteX12690" fmla="*/ 6579020 w 12093677"/>
              <a:gd name="connsiteY12690" fmla="*/ 4812647 h 6774426"/>
              <a:gd name="connsiteX12691" fmla="*/ 6544195 w 12093677"/>
              <a:gd name="connsiteY12691" fmla="*/ 4847466 h 6774426"/>
              <a:gd name="connsiteX12692" fmla="*/ 6579020 w 12093677"/>
              <a:gd name="connsiteY12692" fmla="*/ 4882285 h 6774426"/>
              <a:gd name="connsiteX12693" fmla="*/ 6613833 w 12093677"/>
              <a:gd name="connsiteY12693" fmla="*/ 4847466 h 6774426"/>
              <a:gd name="connsiteX12694" fmla="*/ 6579020 w 12093677"/>
              <a:gd name="connsiteY12694" fmla="*/ 4812647 h 6774426"/>
              <a:gd name="connsiteX12695" fmla="*/ 6663913 w 12093677"/>
              <a:gd name="connsiteY12695" fmla="*/ 4812647 h 6774426"/>
              <a:gd name="connsiteX12696" fmla="*/ 6629087 w 12093677"/>
              <a:gd name="connsiteY12696" fmla="*/ 4847466 h 6774426"/>
              <a:gd name="connsiteX12697" fmla="*/ 6663913 w 12093677"/>
              <a:gd name="connsiteY12697" fmla="*/ 4882285 h 6774426"/>
              <a:gd name="connsiteX12698" fmla="*/ 6698725 w 12093677"/>
              <a:gd name="connsiteY12698" fmla="*/ 4847466 h 6774426"/>
              <a:gd name="connsiteX12699" fmla="*/ 6663913 w 12093677"/>
              <a:gd name="connsiteY12699" fmla="*/ 4812647 h 6774426"/>
              <a:gd name="connsiteX12700" fmla="*/ 6748805 w 12093677"/>
              <a:gd name="connsiteY12700" fmla="*/ 4812647 h 6774426"/>
              <a:gd name="connsiteX12701" fmla="*/ 6713979 w 12093677"/>
              <a:gd name="connsiteY12701" fmla="*/ 4847466 h 6774426"/>
              <a:gd name="connsiteX12702" fmla="*/ 6748805 w 12093677"/>
              <a:gd name="connsiteY12702" fmla="*/ 4882285 h 6774426"/>
              <a:gd name="connsiteX12703" fmla="*/ 6783617 w 12093677"/>
              <a:gd name="connsiteY12703" fmla="*/ 4847466 h 6774426"/>
              <a:gd name="connsiteX12704" fmla="*/ 6748805 w 12093677"/>
              <a:gd name="connsiteY12704" fmla="*/ 4812647 h 6774426"/>
              <a:gd name="connsiteX12705" fmla="*/ 6833697 w 12093677"/>
              <a:gd name="connsiteY12705" fmla="*/ 4812647 h 6774426"/>
              <a:gd name="connsiteX12706" fmla="*/ 6798872 w 12093677"/>
              <a:gd name="connsiteY12706" fmla="*/ 4847466 h 6774426"/>
              <a:gd name="connsiteX12707" fmla="*/ 6833697 w 12093677"/>
              <a:gd name="connsiteY12707" fmla="*/ 4882285 h 6774426"/>
              <a:gd name="connsiteX12708" fmla="*/ 6868509 w 12093677"/>
              <a:gd name="connsiteY12708" fmla="*/ 4847466 h 6774426"/>
              <a:gd name="connsiteX12709" fmla="*/ 6833697 w 12093677"/>
              <a:gd name="connsiteY12709" fmla="*/ 4812647 h 6774426"/>
              <a:gd name="connsiteX12710" fmla="*/ 6918589 w 12093677"/>
              <a:gd name="connsiteY12710" fmla="*/ 4812647 h 6774426"/>
              <a:gd name="connsiteX12711" fmla="*/ 6883764 w 12093677"/>
              <a:gd name="connsiteY12711" fmla="*/ 4847466 h 6774426"/>
              <a:gd name="connsiteX12712" fmla="*/ 6918589 w 12093677"/>
              <a:gd name="connsiteY12712" fmla="*/ 4882285 h 6774426"/>
              <a:gd name="connsiteX12713" fmla="*/ 6953402 w 12093677"/>
              <a:gd name="connsiteY12713" fmla="*/ 4847466 h 6774426"/>
              <a:gd name="connsiteX12714" fmla="*/ 6918589 w 12093677"/>
              <a:gd name="connsiteY12714" fmla="*/ 4812647 h 6774426"/>
              <a:gd name="connsiteX12715" fmla="*/ 7258186 w 12093677"/>
              <a:gd name="connsiteY12715" fmla="*/ 4812647 h 6774426"/>
              <a:gd name="connsiteX12716" fmla="*/ 7223361 w 12093677"/>
              <a:gd name="connsiteY12716" fmla="*/ 4847466 h 6774426"/>
              <a:gd name="connsiteX12717" fmla="*/ 7258186 w 12093677"/>
              <a:gd name="connsiteY12717" fmla="*/ 4882285 h 6774426"/>
              <a:gd name="connsiteX12718" fmla="*/ 7292999 w 12093677"/>
              <a:gd name="connsiteY12718" fmla="*/ 4847466 h 6774426"/>
              <a:gd name="connsiteX12719" fmla="*/ 7258186 w 12093677"/>
              <a:gd name="connsiteY12719" fmla="*/ 4812647 h 6774426"/>
              <a:gd name="connsiteX12720" fmla="*/ 7343079 w 12093677"/>
              <a:gd name="connsiteY12720" fmla="*/ 4812647 h 6774426"/>
              <a:gd name="connsiteX12721" fmla="*/ 7308253 w 12093677"/>
              <a:gd name="connsiteY12721" fmla="*/ 4847466 h 6774426"/>
              <a:gd name="connsiteX12722" fmla="*/ 7343079 w 12093677"/>
              <a:gd name="connsiteY12722" fmla="*/ 4882285 h 6774426"/>
              <a:gd name="connsiteX12723" fmla="*/ 7377891 w 12093677"/>
              <a:gd name="connsiteY12723" fmla="*/ 4847466 h 6774426"/>
              <a:gd name="connsiteX12724" fmla="*/ 7343079 w 12093677"/>
              <a:gd name="connsiteY12724" fmla="*/ 4812647 h 6774426"/>
              <a:gd name="connsiteX12725" fmla="*/ 9720068 w 12093677"/>
              <a:gd name="connsiteY12725" fmla="*/ 4812647 h 6774426"/>
              <a:gd name="connsiteX12726" fmla="*/ 9685242 w 12093677"/>
              <a:gd name="connsiteY12726" fmla="*/ 4847466 h 6774426"/>
              <a:gd name="connsiteX12727" fmla="*/ 9720068 w 12093677"/>
              <a:gd name="connsiteY12727" fmla="*/ 4882285 h 6774426"/>
              <a:gd name="connsiteX12728" fmla="*/ 9754880 w 12093677"/>
              <a:gd name="connsiteY12728" fmla="*/ 4847466 h 6774426"/>
              <a:gd name="connsiteX12729" fmla="*/ 9720068 w 12093677"/>
              <a:gd name="connsiteY12729" fmla="*/ 4812647 h 6774426"/>
              <a:gd name="connsiteX12730" fmla="*/ 9804961 w 12093677"/>
              <a:gd name="connsiteY12730" fmla="*/ 4812647 h 6774426"/>
              <a:gd name="connsiteX12731" fmla="*/ 9770136 w 12093677"/>
              <a:gd name="connsiteY12731" fmla="*/ 4847466 h 6774426"/>
              <a:gd name="connsiteX12732" fmla="*/ 9804961 w 12093677"/>
              <a:gd name="connsiteY12732" fmla="*/ 4882285 h 6774426"/>
              <a:gd name="connsiteX12733" fmla="*/ 9839773 w 12093677"/>
              <a:gd name="connsiteY12733" fmla="*/ 4847466 h 6774426"/>
              <a:gd name="connsiteX12734" fmla="*/ 9804961 w 12093677"/>
              <a:gd name="connsiteY12734" fmla="*/ 4812647 h 6774426"/>
              <a:gd name="connsiteX12735" fmla="*/ 9889853 w 12093677"/>
              <a:gd name="connsiteY12735" fmla="*/ 4812647 h 6774426"/>
              <a:gd name="connsiteX12736" fmla="*/ 9855028 w 12093677"/>
              <a:gd name="connsiteY12736" fmla="*/ 4847466 h 6774426"/>
              <a:gd name="connsiteX12737" fmla="*/ 9889853 w 12093677"/>
              <a:gd name="connsiteY12737" fmla="*/ 4882285 h 6774426"/>
              <a:gd name="connsiteX12738" fmla="*/ 9924665 w 12093677"/>
              <a:gd name="connsiteY12738" fmla="*/ 4847466 h 6774426"/>
              <a:gd name="connsiteX12739" fmla="*/ 9889853 w 12093677"/>
              <a:gd name="connsiteY12739" fmla="*/ 4812647 h 6774426"/>
              <a:gd name="connsiteX12740" fmla="*/ 9974745 w 12093677"/>
              <a:gd name="connsiteY12740" fmla="*/ 4812647 h 6774426"/>
              <a:gd name="connsiteX12741" fmla="*/ 9939920 w 12093677"/>
              <a:gd name="connsiteY12741" fmla="*/ 4847466 h 6774426"/>
              <a:gd name="connsiteX12742" fmla="*/ 9974745 w 12093677"/>
              <a:gd name="connsiteY12742" fmla="*/ 4882285 h 6774426"/>
              <a:gd name="connsiteX12743" fmla="*/ 10009558 w 12093677"/>
              <a:gd name="connsiteY12743" fmla="*/ 4847466 h 6774426"/>
              <a:gd name="connsiteX12744" fmla="*/ 9974745 w 12093677"/>
              <a:gd name="connsiteY12744" fmla="*/ 4812647 h 6774426"/>
              <a:gd name="connsiteX12745" fmla="*/ 10059638 w 12093677"/>
              <a:gd name="connsiteY12745" fmla="*/ 4812647 h 6774426"/>
              <a:gd name="connsiteX12746" fmla="*/ 10024812 w 12093677"/>
              <a:gd name="connsiteY12746" fmla="*/ 4847466 h 6774426"/>
              <a:gd name="connsiteX12747" fmla="*/ 10059638 w 12093677"/>
              <a:gd name="connsiteY12747" fmla="*/ 4882285 h 6774426"/>
              <a:gd name="connsiteX12748" fmla="*/ 10094450 w 12093677"/>
              <a:gd name="connsiteY12748" fmla="*/ 4847466 h 6774426"/>
              <a:gd name="connsiteX12749" fmla="*/ 10059638 w 12093677"/>
              <a:gd name="connsiteY12749" fmla="*/ 4812647 h 6774426"/>
              <a:gd name="connsiteX12750" fmla="*/ 10144530 w 12093677"/>
              <a:gd name="connsiteY12750" fmla="*/ 4812647 h 6774426"/>
              <a:gd name="connsiteX12751" fmla="*/ 10109705 w 12093677"/>
              <a:gd name="connsiteY12751" fmla="*/ 4847466 h 6774426"/>
              <a:gd name="connsiteX12752" fmla="*/ 10144530 w 12093677"/>
              <a:gd name="connsiteY12752" fmla="*/ 4882285 h 6774426"/>
              <a:gd name="connsiteX12753" fmla="*/ 10179342 w 12093677"/>
              <a:gd name="connsiteY12753" fmla="*/ 4847466 h 6774426"/>
              <a:gd name="connsiteX12754" fmla="*/ 10144530 w 12093677"/>
              <a:gd name="connsiteY12754" fmla="*/ 4812647 h 6774426"/>
              <a:gd name="connsiteX12755" fmla="*/ 10314315 w 12093677"/>
              <a:gd name="connsiteY12755" fmla="*/ 4812647 h 6774426"/>
              <a:gd name="connsiteX12756" fmla="*/ 10279490 w 12093677"/>
              <a:gd name="connsiteY12756" fmla="*/ 4847466 h 6774426"/>
              <a:gd name="connsiteX12757" fmla="*/ 10314315 w 12093677"/>
              <a:gd name="connsiteY12757" fmla="*/ 4882285 h 6774426"/>
              <a:gd name="connsiteX12758" fmla="*/ 10349128 w 12093677"/>
              <a:gd name="connsiteY12758" fmla="*/ 4847466 h 6774426"/>
              <a:gd name="connsiteX12759" fmla="*/ 10314315 w 12093677"/>
              <a:gd name="connsiteY12759" fmla="*/ 4812647 h 6774426"/>
              <a:gd name="connsiteX12760" fmla="*/ 11078348 w 12093677"/>
              <a:gd name="connsiteY12760" fmla="*/ 4812647 h 6774426"/>
              <a:gd name="connsiteX12761" fmla="*/ 11043522 w 12093677"/>
              <a:gd name="connsiteY12761" fmla="*/ 4847466 h 6774426"/>
              <a:gd name="connsiteX12762" fmla="*/ 11078348 w 12093677"/>
              <a:gd name="connsiteY12762" fmla="*/ 4882285 h 6774426"/>
              <a:gd name="connsiteX12763" fmla="*/ 11113160 w 12093677"/>
              <a:gd name="connsiteY12763" fmla="*/ 4847466 h 6774426"/>
              <a:gd name="connsiteX12764" fmla="*/ 11078348 w 12093677"/>
              <a:gd name="connsiteY12764" fmla="*/ 4812647 h 6774426"/>
              <a:gd name="connsiteX12765" fmla="*/ 11417918 w 12093677"/>
              <a:gd name="connsiteY12765" fmla="*/ 4812647 h 6774426"/>
              <a:gd name="connsiteX12766" fmla="*/ 11383092 w 12093677"/>
              <a:gd name="connsiteY12766" fmla="*/ 4847466 h 6774426"/>
              <a:gd name="connsiteX12767" fmla="*/ 11417918 w 12093677"/>
              <a:gd name="connsiteY12767" fmla="*/ 4882285 h 6774426"/>
              <a:gd name="connsiteX12768" fmla="*/ 11452730 w 12093677"/>
              <a:gd name="connsiteY12768" fmla="*/ 4847466 h 6774426"/>
              <a:gd name="connsiteX12769" fmla="*/ 11417918 w 12093677"/>
              <a:gd name="connsiteY12769" fmla="*/ 4812647 h 6774426"/>
              <a:gd name="connsiteX12770" fmla="*/ 3692669 w 12093677"/>
              <a:gd name="connsiteY12770" fmla="*/ 4897507 h 6774426"/>
              <a:gd name="connsiteX12771" fmla="*/ 3657850 w 12093677"/>
              <a:gd name="connsiteY12771" fmla="*/ 4932326 h 6774426"/>
              <a:gd name="connsiteX12772" fmla="*/ 3692669 w 12093677"/>
              <a:gd name="connsiteY12772" fmla="*/ 4967144 h 6774426"/>
              <a:gd name="connsiteX12773" fmla="*/ 3727488 w 12093677"/>
              <a:gd name="connsiteY12773" fmla="*/ 4932326 h 6774426"/>
              <a:gd name="connsiteX12774" fmla="*/ 3692669 w 12093677"/>
              <a:gd name="connsiteY12774" fmla="*/ 4897507 h 6774426"/>
              <a:gd name="connsiteX12775" fmla="*/ 3777562 w 12093677"/>
              <a:gd name="connsiteY12775" fmla="*/ 4897507 h 6774426"/>
              <a:gd name="connsiteX12776" fmla="*/ 3742743 w 12093677"/>
              <a:gd name="connsiteY12776" fmla="*/ 4932326 h 6774426"/>
              <a:gd name="connsiteX12777" fmla="*/ 3777562 w 12093677"/>
              <a:gd name="connsiteY12777" fmla="*/ 4967144 h 6774426"/>
              <a:gd name="connsiteX12778" fmla="*/ 3812380 w 12093677"/>
              <a:gd name="connsiteY12778" fmla="*/ 4932326 h 6774426"/>
              <a:gd name="connsiteX12779" fmla="*/ 3777562 w 12093677"/>
              <a:gd name="connsiteY12779" fmla="*/ 4897507 h 6774426"/>
              <a:gd name="connsiteX12780" fmla="*/ 3862454 w 12093677"/>
              <a:gd name="connsiteY12780" fmla="*/ 4897507 h 6774426"/>
              <a:gd name="connsiteX12781" fmla="*/ 3827635 w 12093677"/>
              <a:gd name="connsiteY12781" fmla="*/ 4932326 h 6774426"/>
              <a:gd name="connsiteX12782" fmla="*/ 3862454 w 12093677"/>
              <a:gd name="connsiteY12782" fmla="*/ 4967144 h 6774426"/>
              <a:gd name="connsiteX12783" fmla="*/ 3897273 w 12093677"/>
              <a:gd name="connsiteY12783" fmla="*/ 4932326 h 6774426"/>
              <a:gd name="connsiteX12784" fmla="*/ 3862454 w 12093677"/>
              <a:gd name="connsiteY12784" fmla="*/ 4897507 h 6774426"/>
              <a:gd name="connsiteX12785" fmla="*/ 3947353 w 12093677"/>
              <a:gd name="connsiteY12785" fmla="*/ 4897507 h 6774426"/>
              <a:gd name="connsiteX12786" fmla="*/ 3912534 w 12093677"/>
              <a:gd name="connsiteY12786" fmla="*/ 4932326 h 6774426"/>
              <a:gd name="connsiteX12787" fmla="*/ 3947353 w 12093677"/>
              <a:gd name="connsiteY12787" fmla="*/ 4967144 h 6774426"/>
              <a:gd name="connsiteX12788" fmla="*/ 3982172 w 12093677"/>
              <a:gd name="connsiteY12788" fmla="*/ 4932326 h 6774426"/>
              <a:gd name="connsiteX12789" fmla="*/ 3947353 w 12093677"/>
              <a:gd name="connsiteY12789" fmla="*/ 4897507 h 6774426"/>
              <a:gd name="connsiteX12790" fmla="*/ 4032245 w 12093677"/>
              <a:gd name="connsiteY12790" fmla="*/ 4897507 h 6774426"/>
              <a:gd name="connsiteX12791" fmla="*/ 3997427 w 12093677"/>
              <a:gd name="connsiteY12791" fmla="*/ 4932326 h 6774426"/>
              <a:gd name="connsiteX12792" fmla="*/ 4032245 w 12093677"/>
              <a:gd name="connsiteY12792" fmla="*/ 4967144 h 6774426"/>
              <a:gd name="connsiteX12793" fmla="*/ 4067064 w 12093677"/>
              <a:gd name="connsiteY12793" fmla="*/ 4932326 h 6774426"/>
              <a:gd name="connsiteX12794" fmla="*/ 4032245 w 12093677"/>
              <a:gd name="connsiteY12794" fmla="*/ 4897507 h 6774426"/>
              <a:gd name="connsiteX12795" fmla="*/ 4117138 w 12093677"/>
              <a:gd name="connsiteY12795" fmla="*/ 4897507 h 6774426"/>
              <a:gd name="connsiteX12796" fmla="*/ 4082319 w 12093677"/>
              <a:gd name="connsiteY12796" fmla="*/ 4932326 h 6774426"/>
              <a:gd name="connsiteX12797" fmla="*/ 4117138 w 12093677"/>
              <a:gd name="connsiteY12797" fmla="*/ 4967144 h 6774426"/>
              <a:gd name="connsiteX12798" fmla="*/ 4151956 w 12093677"/>
              <a:gd name="connsiteY12798" fmla="*/ 4932326 h 6774426"/>
              <a:gd name="connsiteX12799" fmla="*/ 4117138 w 12093677"/>
              <a:gd name="connsiteY12799" fmla="*/ 4897507 h 6774426"/>
              <a:gd name="connsiteX12800" fmla="*/ 4202030 w 12093677"/>
              <a:gd name="connsiteY12800" fmla="*/ 4897507 h 6774426"/>
              <a:gd name="connsiteX12801" fmla="*/ 4167211 w 12093677"/>
              <a:gd name="connsiteY12801" fmla="*/ 4932326 h 6774426"/>
              <a:gd name="connsiteX12802" fmla="*/ 4202030 w 12093677"/>
              <a:gd name="connsiteY12802" fmla="*/ 4967144 h 6774426"/>
              <a:gd name="connsiteX12803" fmla="*/ 4236849 w 12093677"/>
              <a:gd name="connsiteY12803" fmla="*/ 4932326 h 6774426"/>
              <a:gd name="connsiteX12804" fmla="*/ 4202030 w 12093677"/>
              <a:gd name="connsiteY12804" fmla="*/ 4897507 h 6774426"/>
              <a:gd name="connsiteX12805" fmla="*/ 4286923 w 12093677"/>
              <a:gd name="connsiteY12805" fmla="*/ 4897507 h 6774426"/>
              <a:gd name="connsiteX12806" fmla="*/ 4252104 w 12093677"/>
              <a:gd name="connsiteY12806" fmla="*/ 4932326 h 6774426"/>
              <a:gd name="connsiteX12807" fmla="*/ 4286923 w 12093677"/>
              <a:gd name="connsiteY12807" fmla="*/ 4967144 h 6774426"/>
              <a:gd name="connsiteX12808" fmla="*/ 4321742 w 12093677"/>
              <a:gd name="connsiteY12808" fmla="*/ 4932326 h 6774426"/>
              <a:gd name="connsiteX12809" fmla="*/ 4286923 w 12093677"/>
              <a:gd name="connsiteY12809" fmla="*/ 4897507 h 6774426"/>
              <a:gd name="connsiteX12810" fmla="*/ 4371815 w 12093677"/>
              <a:gd name="connsiteY12810" fmla="*/ 4897507 h 6774426"/>
              <a:gd name="connsiteX12811" fmla="*/ 4336997 w 12093677"/>
              <a:gd name="connsiteY12811" fmla="*/ 4932326 h 6774426"/>
              <a:gd name="connsiteX12812" fmla="*/ 4371815 w 12093677"/>
              <a:gd name="connsiteY12812" fmla="*/ 4967144 h 6774426"/>
              <a:gd name="connsiteX12813" fmla="*/ 4406634 w 12093677"/>
              <a:gd name="connsiteY12813" fmla="*/ 4932326 h 6774426"/>
              <a:gd name="connsiteX12814" fmla="*/ 4371815 w 12093677"/>
              <a:gd name="connsiteY12814" fmla="*/ 4897507 h 6774426"/>
              <a:gd name="connsiteX12815" fmla="*/ 4456708 w 12093677"/>
              <a:gd name="connsiteY12815" fmla="*/ 4897507 h 6774426"/>
              <a:gd name="connsiteX12816" fmla="*/ 4421889 w 12093677"/>
              <a:gd name="connsiteY12816" fmla="*/ 4932326 h 6774426"/>
              <a:gd name="connsiteX12817" fmla="*/ 4456708 w 12093677"/>
              <a:gd name="connsiteY12817" fmla="*/ 4967144 h 6774426"/>
              <a:gd name="connsiteX12818" fmla="*/ 4491526 w 12093677"/>
              <a:gd name="connsiteY12818" fmla="*/ 4932326 h 6774426"/>
              <a:gd name="connsiteX12819" fmla="*/ 4456708 w 12093677"/>
              <a:gd name="connsiteY12819" fmla="*/ 4897507 h 6774426"/>
              <a:gd name="connsiteX12820" fmla="*/ 4541600 w 12093677"/>
              <a:gd name="connsiteY12820" fmla="*/ 4897507 h 6774426"/>
              <a:gd name="connsiteX12821" fmla="*/ 4506781 w 12093677"/>
              <a:gd name="connsiteY12821" fmla="*/ 4932326 h 6774426"/>
              <a:gd name="connsiteX12822" fmla="*/ 4541600 w 12093677"/>
              <a:gd name="connsiteY12822" fmla="*/ 4967144 h 6774426"/>
              <a:gd name="connsiteX12823" fmla="*/ 4576419 w 12093677"/>
              <a:gd name="connsiteY12823" fmla="*/ 4932326 h 6774426"/>
              <a:gd name="connsiteX12824" fmla="*/ 4541600 w 12093677"/>
              <a:gd name="connsiteY12824" fmla="*/ 4897507 h 6774426"/>
              <a:gd name="connsiteX12825" fmla="*/ 6239450 w 12093677"/>
              <a:gd name="connsiteY12825" fmla="*/ 4897507 h 6774426"/>
              <a:gd name="connsiteX12826" fmla="*/ 6204625 w 12093677"/>
              <a:gd name="connsiteY12826" fmla="*/ 4932326 h 6774426"/>
              <a:gd name="connsiteX12827" fmla="*/ 6239450 w 12093677"/>
              <a:gd name="connsiteY12827" fmla="*/ 4967144 h 6774426"/>
              <a:gd name="connsiteX12828" fmla="*/ 6274263 w 12093677"/>
              <a:gd name="connsiteY12828" fmla="*/ 4932326 h 6774426"/>
              <a:gd name="connsiteX12829" fmla="*/ 6239450 w 12093677"/>
              <a:gd name="connsiteY12829" fmla="*/ 4897507 h 6774426"/>
              <a:gd name="connsiteX12830" fmla="*/ 6324343 w 12093677"/>
              <a:gd name="connsiteY12830" fmla="*/ 4897507 h 6774426"/>
              <a:gd name="connsiteX12831" fmla="*/ 6289517 w 12093677"/>
              <a:gd name="connsiteY12831" fmla="*/ 4932326 h 6774426"/>
              <a:gd name="connsiteX12832" fmla="*/ 6324343 w 12093677"/>
              <a:gd name="connsiteY12832" fmla="*/ 4967144 h 6774426"/>
              <a:gd name="connsiteX12833" fmla="*/ 6359155 w 12093677"/>
              <a:gd name="connsiteY12833" fmla="*/ 4932326 h 6774426"/>
              <a:gd name="connsiteX12834" fmla="*/ 6324343 w 12093677"/>
              <a:gd name="connsiteY12834" fmla="*/ 4897507 h 6774426"/>
              <a:gd name="connsiteX12835" fmla="*/ 6409235 w 12093677"/>
              <a:gd name="connsiteY12835" fmla="*/ 4897507 h 6774426"/>
              <a:gd name="connsiteX12836" fmla="*/ 6374409 w 12093677"/>
              <a:gd name="connsiteY12836" fmla="*/ 4932326 h 6774426"/>
              <a:gd name="connsiteX12837" fmla="*/ 6409235 w 12093677"/>
              <a:gd name="connsiteY12837" fmla="*/ 4967144 h 6774426"/>
              <a:gd name="connsiteX12838" fmla="*/ 6444047 w 12093677"/>
              <a:gd name="connsiteY12838" fmla="*/ 4932326 h 6774426"/>
              <a:gd name="connsiteX12839" fmla="*/ 6409235 w 12093677"/>
              <a:gd name="connsiteY12839" fmla="*/ 4897507 h 6774426"/>
              <a:gd name="connsiteX12840" fmla="*/ 6494127 w 12093677"/>
              <a:gd name="connsiteY12840" fmla="*/ 4897507 h 6774426"/>
              <a:gd name="connsiteX12841" fmla="*/ 6459302 w 12093677"/>
              <a:gd name="connsiteY12841" fmla="*/ 4932326 h 6774426"/>
              <a:gd name="connsiteX12842" fmla="*/ 6494127 w 12093677"/>
              <a:gd name="connsiteY12842" fmla="*/ 4967144 h 6774426"/>
              <a:gd name="connsiteX12843" fmla="*/ 6528939 w 12093677"/>
              <a:gd name="connsiteY12843" fmla="*/ 4932326 h 6774426"/>
              <a:gd name="connsiteX12844" fmla="*/ 6494127 w 12093677"/>
              <a:gd name="connsiteY12844" fmla="*/ 4897507 h 6774426"/>
              <a:gd name="connsiteX12845" fmla="*/ 6579020 w 12093677"/>
              <a:gd name="connsiteY12845" fmla="*/ 4897507 h 6774426"/>
              <a:gd name="connsiteX12846" fmla="*/ 6544195 w 12093677"/>
              <a:gd name="connsiteY12846" fmla="*/ 4932326 h 6774426"/>
              <a:gd name="connsiteX12847" fmla="*/ 6579020 w 12093677"/>
              <a:gd name="connsiteY12847" fmla="*/ 4967144 h 6774426"/>
              <a:gd name="connsiteX12848" fmla="*/ 6613833 w 12093677"/>
              <a:gd name="connsiteY12848" fmla="*/ 4932326 h 6774426"/>
              <a:gd name="connsiteX12849" fmla="*/ 6579020 w 12093677"/>
              <a:gd name="connsiteY12849" fmla="*/ 4897507 h 6774426"/>
              <a:gd name="connsiteX12850" fmla="*/ 6663913 w 12093677"/>
              <a:gd name="connsiteY12850" fmla="*/ 4897507 h 6774426"/>
              <a:gd name="connsiteX12851" fmla="*/ 6629087 w 12093677"/>
              <a:gd name="connsiteY12851" fmla="*/ 4932326 h 6774426"/>
              <a:gd name="connsiteX12852" fmla="*/ 6663913 w 12093677"/>
              <a:gd name="connsiteY12852" fmla="*/ 4967144 h 6774426"/>
              <a:gd name="connsiteX12853" fmla="*/ 6698725 w 12093677"/>
              <a:gd name="connsiteY12853" fmla="*/ 4932326 h 6774426"/>
              <a:gd name="connsiteX12854" fmla="*/ 6663913 w 12093677"/>
              <a:gd name="connsiteY12854" fmla="*/ 4897507 h 6774426"/>
              <a:gd name="connsiteX12855" fmla="*/ 6748805 w 12093677"/>
              <a:gd name="connsiteY12855" fmla="*/ 4897507 h 6774426"/>
              <a:gd name="connsiteX12856" fmla="*/ 6713979 w 12093677"/>
              <a:gd name="connsiteY12856" fmla="*/ 4932326 h 6774426"/>
              <a:gd name="connsiteX12857" fmla="*/ 6748805 w 12093677"/>
              <a:gd name="connsiteY12857" fmla="*/ 4967144 h 6774426"/>
              <a:gd name="connsiteX12858" fmla="*/ 6783617 w 12093677"/>
              <a:gd name="connsiteY12858" fmla="*/ 4932326 h 6774426"/>
              <a:gd name="connsiteX12859" fmla="*/ 6748805 w 12093677"/>
              <a:gd name="connsiteY12859" fmla="*/ 4897507 h 6774426"/>
              <a:gd name="connsiteX12860" fmla="*/ 6833697 w 12093677"/>
              <a:gd name="connsiteY12860" fmla="*/ 4897507 h 6774426"/>
              <a:gd name="connsiteX12861" fmla="*/ 6798872 w 12093677"/>
              <a:gd name="connsiteY12861" fmla="*/ 4932326 h 6774426"/>
              <a:gd name="connsiteX12862" fmla="*/ 6833697 w 12093677"/>
              <a:gd name="connsiteY12862" fmla="*/ 4967144 h 6774426"/>
              <a:gd name="connsiteX12863" fmla="*/ 6868509 w 12093677"/>
              <a:gd name="connsiteY12863" fmla="*/ 4932326 h 6774426"/>
              <a:gd name="connsiteX12864" fmla="*/ 6833697 w 12093677"/>
              <a:gd name="connsiteY12864" fmla="*/ 4897507 h 6774426"/>
              <a:gd name="connsiteX12865" fmla="*/ 7258186 w 12093677"/>
              <a:gd name="connsiteY12865" fmla="*/ 4897507 h 6774426"/>
              <a:gd name="connsiteX12866" fmla="*/ 7223361 w 12093677"/>
              <a:gd name="connsiteY12866" fmla="*/ 4932326 h 6774426"/>
              <a:gd name="connsiteX12867" fmla="*/ 7258186 w 12093677"/>
              <a:gd name="connsiteY12867" fmla="*/ 4967144 h 6774426"/>
              <a:gd name="connsiteX12868" fmla="*/ 7292999 w 12093677"/>
              <a:gd name="connsiteY12868" fmla="*/ 4932326 h 6774426"/>
              <a:gd name="connsiteX12869" fmla="*/ 7258186 w 12093677"/>
              <a:gd name="connsiteY12869" fmla="*/ 4897507 h 6774426"/>
              <a:gd name="connsiteX12870" fmla="*/ 9635175 w 12093677"/>
              <a:gd name="connsiteY12870" fmla="*/ 4897507 h 6774426"/>
              <a:gd name="connsiteX12871" fmla="*/ 9600350 w 12093677"/>
              <a:gd name="connsiteY12871" fmla="*/ 4932326 h 6774426"/>
              <a:gd name="connsiteX12872" fmla="*/ 9635175 w 12093677"/>
              <a:gd name="connsiteY12872" fmla="*/ 4967144 h 6774426"/>
              <a:gd name="connsiteX12873" fmla="*/ 9669988 w 12093677"/>
              <a:gd name="connsiteY12873" fmla="*/ 4932326 h 6774426"/>
              <a:gd name="connsiteX12874" fmla="*/ 9635175 w 12093677"/>
              <a:gd name="connsiteY12874" fmla="*/ 4897507 h 6774426"/>
              <a:gd name="connsiteX12875" fmla="*/ 9720068 w 12093677"/>
              <a:gd name="connsiteY12875" fmla="*/ 4897507 h 6774426"/>
              <a:gd name="connsiteX12876" fmla="*/ 9685242 w 12093677"/>
              <a:gd name="connsiteY12876" fmla="*/ 4932326 h 6774426"/>
              <a:gd name="connsiteX12877" fmla="*/ 9720068 w 12093677"/>
              <a:gd name="connsiteY12877" fmla="*/ 4967144 h 6774426"/>
              <a:gd name="connsiteX12878" fmla="*/ 9754880 w 12093677"/>
              <a:gd name="connsiteY12878" fmla="*/ 4932326 h 6774426"/>
              <a:gd name="connsiteX12879" fmla="*/ 9720068 w 12093677"/>
              <a:gd name="connsiteY12879" fmla="*/ 4897507 h 6774426"/>
              <a:gd name="connsiteX12880" fmla="*/ 9804961 w 12093677"/>
              <a:gd name="connsiteY12880" fmla="*/ 4897507 h 6774426"/>
              <a:gd name="connsiteX12881" fmla="*/ 9770136 w 12093677"/>
              <a:gd name="connsiteY12881" fmla="*/ 4932326 h 6774426"/>
              <a:gd name="connsiteX12882" fmla="*/ 9804961 w 12093677"/>
              <a:gd name="connsiteY12882" fmla="*/ 4967144 h 6774426"/>
              <a:gd name="connsiteX12883" fmla="*/ 9839773 w 12093677"/>
              <a:gd name="connsiteY12883" fmla="*/ 4932326 h 6774426"/>
              <a:gd name="connsiteX12884" fmla="*/ 9804961 w 12093677"/>
              <a:gd name="connsiteY12884" fmla="*/ 4897507 h 6774426"/>
              <a:gd name="connsiteX12885" fmla="*/ 9889853 w 12093677"/>
              <a:gd name="connsiteY12885" fmla="*/ 4897507 h 6774426"/>
              <a:gd name="connsiteX12886" fmla="*/ 9855028 w 12093677"/>
              <a:gd name="connsiteY12886" fmla="*/ 4932326 h 6774426"/>
              <a:gd name="connsiteX12887" fmla="*/ 9889853 w 12093677"/>
              <a:gd name="connsiteY12887" fmla="*/ 4967144 h 6774426"/>
              <a:gd name="connsiteX12888" fmla="*/ 9924665 w 12093677"/>
              <a:gd name="connsiteY12888" fmla="*/ 4932326 h 6774426"/>
              <a:gd name="connsiteX12889" fmla="*/ 9889853 w 12093677"/>
              <a:gd name="connsiteY12889" fmla="*/ 4897507 h 6774426"/>
              <a:gd name="connsiteX12890" fmla="*/ 9974745 w 12093677"/>
              <a:gd name="connsiteY12890" fmla="*/ 4897507 h 6774426"/>
              <a:gd name="connsiteX12891" fmla="*/ 9939920 w 12093677"/>
              <a:gd name="connsiteY12891" fmla="*/ 4932326 h 6774426"/>
              <a:gd name="connsiteX12892" fmla="*/ 9974745 w 12093677"/>
              <a:gd name="connsiteY12892" fmla="*/ 4967144 h 6774426"/>
              <a:gd name="connsiteX12893" fmla="*/ 10009558 w 12093677"/>
              <a:gd name="connsiteY12893" fmla="*/ 4932326 h 6774426"/>
              <a:gd name="connsiteX12894" fmla="*/ 9974745 w 12093677"/>
              <a:gd name="connsiteY12894" fmla="*/ 4897507 h 6774426"/>
              <a:gd name="connsiteX12895" fmla="*/ 10059638 w 12093677"/>
              <a:gd name="connsiteY12895" fmla="*/ 4897507 h 6774426"/>
              <a:gd name="connsiteX12896" fmla="*/ 10024812 w 12093677"/>
              <a:gd name="connsiteY12896" fmla="*/ 4932326 h 6774426"/>
              <a:gd name="connsiteX12897" fmla="*/ 10059638 w 12093677"/>
              <a:gd name="connsiteY12897" fmla="*/ 4967144 h 6774426"/>
              <a:gd name="connsiteX12898" fmla="*/ 10094450 w 12093677"/>
              <a:gd name="connsiteY12898" fmla="*/ 4932326 h 6774426"/>
              <a:gd name="connsiteX12899" fmla="*/ 10059638 w 12093677"/>
              <a:gd name="connsiteY12899" fmla="*/ 4897507 h 6774426"/>
              <a:gd name="connsiteX12900" fmla="*/ 10144530 w 12093677"/>
              <a:gd name="connsiteY12900" fmla="*/ 4897507 h 6774426"/>
              <a:gd name="connsiteX12901" fmla="*/ 10109705 w 12093677"/>
              <a:gd name="connsiteY12901" fmla="*/ 4932326 h 6774426"/>
              <a:gd name="connsiteX12902" fmla="*/ 10144530 w 12093677"/>
              <a:gd name="connsiteY12902" fmla="*/ 4967144 h 6774426"/>
              <a:gd name="connsiteX12903" fmla="*/ 10179342 w 12093677"/>
              <a:gd name="connsiteY12903" fmla="*/ 4932326 h 6774426"/>
              <a:gd name="connsiteX12904" fmla="*/ 10144530 w 12093677"/>
              <a:gd name="connsiteY12904" fmla="*/ 4897507 h 6774426"/>
              <a:gd name="connsiteX12905" fmla="*/ 10229423 w 12093677"/>
              <a:gd name="connsiteY12905" fmla="*/ 4897507 h 6774426"/>
              <a:gd name="connsiteX12906" fmla="*/ 10194598 w 12093677"/>
              <a:gd name="connsiteY12906" fmla="*/ 4932326 h 6774426"/>
              <a:gd name="connsiteX12907" fmla="*/ 10229423 w 12093677"/>
              <a:gd name="connsiteY12907" fmla="*/ 4967144 h 6774426"/>
              <a:gd name="connsiteX12908" fmla="*/ 10264235 w 12093677"/>
              <a:gd name="connsiteY12908" fmla="*/ 4932326 h 6774426"/>
              <a:gd name="connsiteX12909" fmla="*/ 10229423 w 12093677"/>
              <a:gd name="connsiteY12909" fmla="*/ 4897507 h 6774426"/>
              <a:gd name="connsiteX12910" fmla="*/ 10314315 w 12093677"/>
              <a:gd name="connsiteY12910" fmla="*/ 4897507 h 6774426"/>
              <a:gd name="connsiteX12911" fmla="*/ 10279490 w 12093677"/>
              <a:gd name="connsiteY12911" fmla="*/ 4932326 h 6774426"/>
              <a:gd name="connsiteX12912" fmla="*/ 10314315 w 12093677"/>
              <a:gd name="connsiteY12912" fmla="*/ 4967144 h 6774426"/>
              <a:gd name="connsiteX12913" fmla="*/ 10349128 w 12093677"/>
              <a:gd name="connsiteY12913" fmla="*/ 4932326 h 6774426"/>
              <a:gd name="connsiteX12914" fmla="*/ 10314315 w 12093677"/>
              <a:gd name="connsiteY12914" fmla="*/ 4897507 h 6774426"/>
              <a:gd name="connsiteX12915" fmla="*/ 10399208 w 12093677"/>
              <a:gd name="connsiteY12915" fmla="*/ 4897507 h 6774426"/>
              <a:gd name="connsiteX12916" fmla="*/ 10364382 w 12093677"/>
              <a:gd name="connsiteY12916" fmla="*/ 4932326 h 6774426"/>
              <a:gd name="connsiteX12917" fmla="*/ 10399208 w 12093677"/>
              <a:gd name="connsiteY12917" fmla="*/ 4967144 h 6774426"/>
              <a:gd name="connsiteX12918" fmla="*/ 10434020 w 12093677"/>
              <a:gd name="connsiteY12918" fmla="*/ 4932326 h 6774426"/>
              <a:gd name="connsiteX12919" fmla="*/ 10399208 w 12093677"/>
              <a:gd name="connsiteY12919" fmla="*/ 4897507 h 6774426"/>
              <a:gd name="connsiteX12920" fmla="*/ 3692669 w 12093677"/>
              <a:gd name="connsiteY12920" fmla="*/ 4982367 h 6774426"/>
              <a:gd name="connsiteX12921" fmla="*/ 3657850 w 12093677"/>
              <a:gd name="connsiteY12921" fmla="*/ 5017185 h 6774426"/>
              <a:gd name="connsiteX12922" fmla="*/ 3692669 w 12093677"/>
              <a:gd name="connsiteY12922" fmla="*/ 5052004 h 6774426"/>
              <a:gd name="connsiteX12923" fmla="*/ 3727488 w 12093677"/>
              <a:gd name="connsiteY12923" fmla="*/ 5017185 h 6774426"/>
              <a:gd name="connsiteX12924" fmla="*/ 3692669 w 12093677"/>
              <a:gd name="connsiteY12924" fmla="*/ 4982367 h 6774426"/>
              <a:gd name="connsiteX12925" fmla="*/ 3777562 w 12093677"/>
              <a:gd name="connsiteY12925" fmla="*/ 4982367 h 6774426"/>
              <a:gd name="connsiteX12926" fmla="*/ 3742743 w 12093677"/>
              <a:gd name="connsiteY12926" fmla="*/ 5017185 h 6774426"/>
              <a:gd name="connsiteX12927" fmla="*/ 3777562 w 12093677"/>
              <a:gd name="connsiteY12927" fmla="*/ 5052004 h 6774426"/>
              <a:gd name="connsiteX12928" fmla="*/ 3812380 w 12093677"/>
              <a:gd name="connsiteY12928" fmla="*/ 5017185 h 6774426"/>
              <a:gd name="connsiteX12929" fmla="*/ 3777562 w 12093677"/>
              <a:gd name="connsiteY12929" fmla="*/ 4982367 h 6774426"/>
              <a:gd name="connsiteX12930" fmla="*/ 3862454 w 12093677"/>
              <a:gd name="connsiteY12930" fmla="*/ 4982367 h 6774426"/>
              <a:gd name="connsiteX12931" fmla="*/ 3827635 w 12093677"/>
              <a:gd name="connsiteY12931" fmla="*/ 5017185 h 6774426"/>
              <a:gd name="connsiteX12932" fmla="*/ 3862454 w 12093677"/>
              <a:gd name="connsiteY12932" fmla="*/ 5052004 h 6774426"/>
              <a:gd name="connsiteX12933" fmla="*/ 3897273 w 12093677"/>
              <a:gd name="connsiteY12933" fmla="*/ 5017185 h 6774426"/>
              <a:gd name="connsiteX12934" fmla="*/ 3862454 w 12093677"/>
              <a:gd name="connsiteY12934" fmla="*/ 4982367 h 6774426"/>
              <a:gd name="connsiteX12935" fmla="*/ 3947353 w 12093677"/>
              <a:gd name="connsiteY12935" fmla="*/ 4982367 h 6774426"/>
              <a:gd name="connsiteX12936" fmla="*/ 3912534 w 12093677"/>
              <a:gd name="connsiteY12936" fmla="*/ 5017185 h 6774426"/>
              <a:gd name="connsiteX12937" fmla="*/ 3947353 w 12093677"/>
              <a:gd name="connsiteY12937" fmla="*/ 5052004 h 6774426"/>
              <a:gd name="connsiteX12938" fmla="*/ 3982172 w 12093677"/>
              <a:gd name="connsiteY12938" fmla="*/ 5017185 h 6774426"/>
              <a:gd name="connsiteX12939" fmla="*/ 3947353 w 12093677"/>
              <a:gd name="connsiteY12939" fmla="*/ 4982367 h 6774426"/>
              <a:gd name="connsiteX12940" fmla="*/ 4032245 w 12093677"/>
              <a:gd name="connsiteY12940" fmla="*/ 4982367 h 6774426"/>
              <a:gd name="connsiteX12941" fmla="*/ 3997427 w 12093677"/>
              <a:gd name="connsiteY12941" fmla="*/ 5017185 h 6774426"/>
              <a:gd name="connsiteX12942" fmla="*/ 4032245 w 12093677"/>
              <a:gd name="connsiteY12942" fmla="*/ 5052004 h 6774426"/>
              <a:gd name="connsiteX12943" fmla="*/ 4067064 w 12093677"/>
              <a:gd name="connsiteY12943" fmla="*/ 5017185 h 6774426"/>
              <a:gd name="connsiteX12944" fmla="*/ 4032245 w 12093677"/>
              <a:gd name="connsiteY12944" fmla="*/ 4982367 h 6774426"/>
              <a:gd name="connsiteX12945" fmla="*/ 4117138 w 12093677"/>
              <a:gd name="connsiteY12945" fmla="*/ 4982367 h 6774426"/>
              <a:gd name="connsiteX12946" fmla="*/ 4082319 w 12093677"/>
              <a:gd name="connsiteY12946" fmla="*/ 5017185 h 6774426"/>
              <a:gd name="connsiteX12947" fmla="*/ 4117138 w 12093677"/>
              <a:gd name="connsiteY12947" fmla="*/ 5052004 h 6774426"/>
              <a:gd name="connsiteX12948" fmla="*/ 4151956 w 12093677"/>
              <a:gd name="connsiteY12948" fmla="*/ 5017185 h 6774426"/>
              <a:gd name="connsiteX12949" fmla="*/ 4117138 w 12093677"/>
              <a:gd name="connsiteY12949" fmla="*/ 4982367 h 6774426"/>
              <a:gd name="connsiteX12950" fmla="*/ 4202030 w 12093677"/>
              <a:gd name="connsiteY12950" fmla="*/ 4982367 h 6774426"/>
              <a:gd name="connsiteX12951" fmla="*/ 4167211 w 12093677"/>
              <a:gd name="connsiteY12951" fmla="*/ 5017185 h 6774426"/>
              <a:gd name="connsiteX12952" fmla="*/ 4202030 w 12093677"/>
              <a:gd name="connsiteY12952" fmla="*/ 5052004 h 6774426"/>
              <a:gd name="connsiteX12953" fmla="*/ 4236849 w 12093677"/>
              <a:gd name="connsiteY12953" fmla="*/ 5017185 h 6774426"/>
              <a:gd name="connsiteX12954" fmla="*/ 4202030 w 12093677"/>
              <a:gd name="connsiteY12954" fmla="*/ 4982367 h 6774426"/>
              <a:gd name="connsiteX12955" fmla="*/ 4286923 w 12093677"/>
              <a:gd name="connsiteY12955" fmla="*/ 4982367 h 6774426"/>
              <a:gd name="connsiteX12956" fmla="*/ 4252104 w 12093677"/>
              <a:gd name="connsiteY12956" fmla="*/ 5017185 h 6774426"/>
              <a:gd name="connsiteX12957" fmla="*/ 4286923 w 12093677"/>
              <a:gd name="connsiteY12957" fmla="*/ 5052004 h 6774426"/>
              <a:gd name="connsiteX12958" fmla="*/ 4321742 w 12093677"/>
              <a:gd name="connsiteY12958" fmla="*/ 5017185 h 6774426"/>
              <a:gd name="connsiteX12959" fmla="*/ 4286923 w 12093677"/>
              <a:gd name="connsiteY12959" fmla="*/ 4982367 h 6774426"/>
              <a:gd name="connsiteX12960" fmla="*/ 4371815 w 12093677"/>
              <a:gd name="connsiteY12960" fmla="*/ 4982367 h 6774426"/>
              <a:gd name="connsiteX12961" fmla="*/ 4336997 w 12093677"/>
              <a:gd name="connsiteY12961" fmla="*/ 5017185 h 6774426"/>
              <a:gd name="connsiteX12962" fmla="*/ 4371815 w 12093677"/>
              <a:gd name="connsiteY12962" fmla="*/ 5052004 h 6774426"/>
              <a:gd name="connsiteX12963" fmla="*/ 4406634 w 12093677"/>
              <a:gd name="connsiteY12963" fmla="*/ 5017185 h 6774426"/>
              <a:gd name="connsiteX12964" fmla="*/ 4371815 w 12093677"/>
              <a:gd name="connsiteY12964" fmla="*/ 4982367 h 6774426"/>
              <a:gd name="connsiteX12965" fmla="*/ 6324343 w 12093677"/>
              <a:gd name="connsiteY12965" fmla="*/ 4982367 h 6774426"/>
              <a:gd name="connsiteX12966" fmla="*/ 6289517 w 12093677"/>
              <a:gd name="connsiteY12966" fmla="*/ 5017185 h 6774426"/>
              <a:gd name="connsiteX12967" fmla="*/ 6324343 w 12093677"/>
              <a:gd name="connsiteY12967" fmla="*/ 5052004 h 6774426"/>
              <a:gd name="connsiteX12968" fmla="*/ 6359155 w 12093677"/>
              <a:gd name="connsiteY12968" fmla="*/ 5017185 h 6774426"/>
              <a:gd name="connsiteX12969" fmla="*/ 6324343 w 12093677"/>
              <a:gd name="connsiteY12969" fmla="*/ 4982367 h 6774426"/>
              <a:gd name="connsiteX12970" fmla="*/ 6409235 w 12093677"/>
              <a:gd name="connsiteY12970" fmla="*/ 4982367 h 6774426"/>
              <a:gd name="connsiteX12971" fmla="*/ 6374409 w 12093677"/>
              <a:gd name="connsiteY12971" fmla="*/ 5017185 h 6774426"/>
              <a:gd name="connsiteX12972" fmla="*/ 6409235 w 12093677"/>
              <a:gd name="connsiteY12972" fmla="*/ 5052004 h 6774426"/>
              <a:gd name="connsiteX12973" fmla="*/ 6444047 w 12093677"/>
              <a:gd name="connsiteY12973" fmla="*/ 5017185 h 6774426"/>
              <a:gd name="connsiteX12974" fmla="*/ 6409235 w 12093677"/>
              <a:gd name="connsiteY12974" fmla="*/ 4982367 h 6774426"/>
              <a:gd name="connsiteX12975" fmla="*/ 6494127 w 12093677"/>
              <a:gd name="connsiteY12975" fmla="*/ 4982367 h 6774426"/>
              <a:gd name="connsiteX12976" fmla="*/ 6459302 w 12093677"/>
              <a:gd name="connsiteY12976" fmla="*/ 5017185 h 6774426"/>
              <a:gd name="connsiteX12977" fmla="*/ 6494127 w 12093677"/>
              <a:gd name="connsiteY12977" fmla="*/ 5052004 h 6774426"/>
              <a:gd name="connsiteX12978" fmla="*/ 6528939 w 12093677"/>
              <a:gd name="connsiteY12978" fmla="*/ 5017185 h 6774426"/>
              <a:gd name="connsiteX12979" fmla="*/ 6494127 w 12093677"/>
              <a:gd name="connsiteY12979" fmla="*/ 4982367 h 6774426"/>
              <a:gd name="connsiteX12980" fmla="*/ 6579020 w 12093677"/>
              <a:gd name="connsiteY12980" fmla="*/ 4982367 h 6774426"/>
              <a:gd name="connsiteX12981" fmla="*/ 6544195 w 12093677"/>
              <a:gd name="connsiteY12981" fmla="*/ 5017185 h 6774426"/>
              <a:gd name="connsiteX12982" fmla="*/ 6579020 w 12093677"/>
              <a:gd name="connsiteY12982" fmla="*/ 5052004 h 6774426"/>
              <a:gd name="connsiteX12983" fmla="*/ 6613833 w 12093677"/>
              <a:gd name="connsiteY12983" fmla="*/ 5017185 h 6774426"/>
              <a:gd name="connsiteX12984" fmla="*/ 6579020 w 12093677"/>
              <a:gd name="connsiteY12984" fmla="*/ 4982367 h 6774426"/>
              <a:gd name="connsiteX12985" fmla="*/ 6663913 w 12093677"/>
              <a:gd name="connsiteY12985" fmla="*/ 4982367 h 6774426"/>
              <a:gd name="connsiteX12986" fmla="*/ 6629087 w 12093677"/>
              <a:gd name="connsiteY12986" fmla="*/ 5017185 h 6774426"/>
              <a:gd name="connsiteX12987" fmla="*/ 6663913 w 12093677"/>
              <a:gd name="connsiteY12987" fmla="*/ 5052004 h 6774426"/>
              <a:gd name="connsiteX12988" fmla="*/ 6698725 w 12093677"/>
              <a:gd name="connsiteY12988" fmla="*/ 5017185 h 6774426"/>
              <a:gd name="connsiteX12989" fmla="*/ 6663913 w 12093677"/>
              <a:gd name="connsiteY12989" fmla="*/ 4982367 h 6774426"/>
              <a:gd name="connsiteX12990" fmla="*/ 6748805 w 12093677"/>
              <a:gd name="connsiteY12990" fmla="*/ 4982367 h 6774426"/>
              <a:gd name="connsiteX12991" fmla="*/ 6713979 w 12093677"/>
              <a:gd name="connsiteY12991" fmla="*/ 5017185 h 6774426"/>
              <a:gd name="connsiteX12992" fmla="*/ 6748805 w 12093677"/>
              <a:gd name="connsiteY12992" fmla="*/ 5052004 h 6774426"/>
              <a:gd name="connsiteX12993" fmla="*/ 6783617 w 12093677"/>
              <a:gd name="connsiteY12993" fmla="*/ 5017185 h 6774426"/>
              <a:gd name="connsiteX12994" fmla="*/ 6748805 w 12093677"/>
              <a:gd name="connsiteY12994" fmla="*/ 4982367 h 6774426"/>
              <a:gd name="connsiteX12995" fmla="*/ 6833697 w 12093677"/>
              <a:gd name="connsiteY12995" fmla="*/ 4982367 h 6774426"/>
              <a:gd name="connsiteX12996" fmla="*/ 6798872 w 12093677"/>
              <a:gd name="connsiteY12996" fmla="*/ 5017185 h 6774426"/>
              <a:gd name="connsiteX12997" fmla="*/ 6833697 w 12093677"/>
              <a:gd name="connsiteY12997" fmla="*/ 5052004 h 6774426"/>
              <a:gd name="connsiteX12998" fmla="*/ 6868509 w 12093677"/>
              <a:gd name="connsiteY12998" fmla="*/ 5017185 h 6774426"/>
              <a:gd name="connsiteX12999" fmla="*/ 6833697 w 12093677"/>
              <a:gd name="connsiteY12999" fmla="*/ 4982367 h 6774426"/>
              <a:gd name="connsiteX13000" fmla="*/ 7173293 w 12093677"/>
              <a:gd name="connsiteY13000" fmla="*/ 4982367 h 6774426"/>
              <a:gd name="connsiteX13001" fmla="*/ 7138468 w 12093677"/>
              <a:gd name="connsiteY13001" fmla="*/ 5017185 h 6774426"/>
              <a:gd name="connsiteX13002" fmla="*/ 7173293 w 12093677"/>
              <a:gd name="connsiteY13002" fmla="*/ 5052004 h 6774426"/>
              <a:gd name="connsiteX13003" fmla="*/ 7208105 w 12093677"/>
              <a:gd name="connsiteY13003" fmla="*/ 5017185 h 6774426"/>
              <a:gd name="connsiteX13004" fmla="*/ 7173293 w 12093677"/>
              <a:gd name="connsiteY13004" fmla="*/ 4982367 h 6774426"/>
              <a:gd name="connsiteX13005" fmla="*/ 7258186 w 12093677"/>
              <a:gd name="connsiteY13005" fmla="*/ 4982367 h 6774426"/>
              <a:gd name="connsiteX13006" fmla="*/ 7223361 w 12093677"/>
              <a:gd name="connsiteY13006" fmla="*/ 5017185 h 6774426"/>
              <a:gd name="connsiteX13007" fmla="*/ 7258186 w 12093677"/>
              <a:gd name="connsiteY13007" fmla="*/ 5052004 h 6774426"/>
              <a:gd name="connsiteX13008" fmla="*/ 7292999 w 12093677"/>
              <a:gd name="connsiteY13008" fmla="*/ 5017185 h 6774426"/>
              <a:gd name="connsiteX13009" fmla="*/ 7258186 w 12093677"/>
              <a:gd name="connsiteY13009" fmla="*/ 4982367 h 6774426"/>
              <a:gd name="connsiteX13010" fmla="*/ 9465391 w 12093677"/>
              <a:gd name="connsiteY13010" fmla="*/ 4982367 h 6774426"/>
              <a:gd name="connsiteX13011" fmla="*/ 9430566 w 12093677"/>
              <a:gd name="connsiteY13011" fmla="*/ 5017185 h 6774426"/>
              <a:gd name="connsiteX13012" fmla="*/ 9465391 w 12093677"/>
              <a:gd name="connsiteY13012" fmla="*/ 5052004 h 6774426"/>
              <a:gd name="connsiteX13013" fmla="*/ 9500203 w 12093677"/>
              <a:gd name="connsiteY13013" fmla="*/ 5017185 h 6774426"/>
              <a:gd name="connsiteX13014" fmla="*/ 9465391 w 12093677"/>
              <a:gd name="connsiteY13014" fmla="*/ 4982367 h 6774426"/>
              <a:gd name="connsiteX13015" fmla="*/ 9550283 w 12093677"/>
              <a:gd name="connsiteY13015" fmla="*/ 4982367 h 6774426"/>
              <a:gd name="connsiteX13016" fmla="*/ 9515458 w 12093677"/>
              <a:gd name="connsiteY13016" fmla="*/ 5017185 h 6774426"/>
              <a:gd name="connsiteX13017" fmla="*/ 9550283 w 12093677"/>
              <a:gd name="connsiteY13017" fmla="*/ 5052004 h 6774426"/>
              <a:gd name="connsiteX13018" fmla="*/ 9585095 w 12093677"/>
              <a:gd name="connsiteY13018" fmla="*/ 5017185 h 6774426"/>
              <a:gd name="connsiteX13019" fmla="*/ 9550283 w 12093677"/>
              <a:gd name="connsiteY13019" fmla="*/ 4982367 h 6774426"/>
              <a:gd name="connsiteX13020" fmla="*/ 9635175 w 12093677"/>
              <a:gd name="connsiteY13020" fmla="*/ 4982367 h 6774426"/>
              <a:gd name="connsiteX13021" fmla="*/ 9600350 w 12093677"/>
              <a:gd name="connsiteY13021" fmla="*/ 5017185 h 6774426"/>
              <a:gd name="connsiteX13022" fmla="*/ 9635175 w 12093677"/>
              <a:gd name="connsiteY13022" fmla="*/ 5052004 h 6774426"/>
              <a:gd name="connsiteX13023" fmla="*/ 9669988 w 12093677"/>
              <a:gd name="connsiteY13023" fmla="*/ 5017185 h 6774426"/>
              <a:gd name="connsiteX13024" fmla="*/ 9635175 w 12093677"/>
              <a:gd name="connsiteY13024" fmla="*/ 4982367 h 6774426"/>
              <a:gd name="connsiteX13025" fmla="*/ 9720068 w 12093677"/>
              <a:gd name="connsiteY13025" fmla="*/ 4982367 h 6774426"/>
              <a:gd name="connsiteX13026" fmla="*/ 9685242 w 12093677"/>
              <a:gd name="connsiteY13026" fmla="*/ 5017185 h 6774426"/>
              <a:gd name="connsiteX13027" fmla="*/ 9720068 w 12093677"/>
              <a:gd name="connsiteY13027" fmla="*/ 5052004 h 6774426"/>
              <a:gd name="connsiteX13028" fmla="*/ 9754880 w 12093677"/>
              <a:gd name="connsiteY13028" fmla="*/ 5017185 h 6774426"/>
              <a:gd name="connsiteX13029" fmla="*/ 9720068 w 12093677"/>
              <a:gd name="connsiteY13029" fmla="*/ 4982367 h 6774426"/>
              <a:gd name="connsiteX13030" fmla="*/ 9804961 w 12093677"/>
              <a:gd name="connsiteY13030" fmla="*/ 4982367 h 6774426"/>
              <a:gd name="connsiteX13031" fmla="*/ 9770136 w 12093677"/>
              <a:gd name="connsiteY13031" fmla="*/ 5017185 h 6774426"/>
              <a:gd name="connsiteX13032" fmla="*/ 9804961 w 12093677"/>
              <a:gd name="connsiteY13032" fmla="*/ 5052004 h 6774426"/>
              <a:gd name="connsiteX13033" fmla="*/ 9839773 w 12093677"/>
              <a:gd name="connsiteY13033" fmla="*/ 5017185 h 6774426"/>
              <a:gd name="connsiteX13034" fmla="*/ 9804961 w 12093677"/>
              <a:gd name="connsiteY13034" fmla="*/ 4982367 h 6774426"/>
              <a:gd name="connsiteX13035" fmla="*/ 9889853 w 12093677"/>
              <a:gd name="connsiteY13035" fmla="*/ 4982367 h 6774426"/>
              <a:gd name="connsiteX13036" fmla="*/ 9855028 w 12093677"/>
              <a:gd name="connsiteY13036" fmla="*/ 5017185 h 6774426"/>
              <a:gd name="connsiteX13037" fmla="*/ 9889853 w 12093677"/>
              <a:gd name="connsiteY13037" fmla="*/ 5052004 h 6774426"/>
              <a:gd name="connsiteX13038" fmla="*/ 9924665 w 12093677"/>
              <a:gd name="connsiteY13038" fmla="*/ 5017185 h 6774426"/>
              <a:gd name="connsiteX13039" fmla="*/ 9889853 w 12093677"/>
              <a:gd name="connsiteY13039" fmla="*/ 4982367 h 6774426"/>
              <a:gd name="connsiteX13040" fmla="*/ 9974745 w 12093677"/>
              <a:gd name="connsiteY13040" fmla="*/ 4982367 h 6774426"/>
              <a:gd name="connsiteX13041" fmla="*/ 9939920 w 12093677"/>
              <a:gd name="connsiteY13041" fmla="*/ 5017185 h 6774426"/>
              <a:gd name="connsiteX13042" fmla="*/ 9974745 w 12093677"/>
              <a:gd name="connsiteY13042" fmla="*/ 5052004 h 6774426"/>
              <a:gd name="connsiteX13043" fmla="*/ 10009558 w 12093677"/>
              <a:gd name="connsiteY13043" fmla="*/ 5017185 h 6774426"/>
              <a:gd name="connsiteX13044" fmla="*/ 9974745 w 12093677"/>
              <a:gd name="connsiteY13044" fmla="*/ 4982367 h 6774426"/>
              <a:gd name="connsiteX13045" fmla="*/ 10059638 w 12093677"/>
              <a:gd name="connsiteY13045" fmla="*/ 4982367 h 6774426"/>
              <a:gd name="connsiteX13046" fmla="*/ 10024812 w 12093677"/>
              <a:gd name="connsiteY13046" fmla="*/ 5017185 h 6774426"/>
              <a:gd name="connsiteX13047" fmla="*/ 10059638 w 12093677"/>
              <a:gd name="connsiteY13047" fmla="*/ 5052004 h 6774426"/>
              <a:gd name="connsiteX13048" fmla="*/ 10094450 w 12093677"/>
              <a:gd name="connsiteY13048" fmla="*/ 5017185 h 6774426"/>
              <a:gd name="connsiteX13049" fmla="*/ 10059638 w 12093677"/>
              <a:gd name="connsiteY13049" fmla="*/ 4982367 h 6774426"/>
              <a:gd name="connsiteX13050" fmla="*/ 10144530 w 12093677"/>
              <a:gd name="connsiteY13050" fmla="*/ 4982367 h 6774426"/>
              <a:gd name="connsiteX13051" fmla="*/ 10109705 w 12093677"/>
              <a:gd name="connsiteY13051" fmla="*/ 5017185 h 6774426"/>
              <a:gd name="connsiteX13052" fmla="*/ 10144530 w 12093677"/>
              <a:gd name="connsiteY13052" fmla="*/ 5052004 h 6774426"/>
              <a:gd name="connsiteX13053" fmla="*/ 10179342 w 12093677"/>
              <a:gd name="connsiteY13053" fmla="*/ 5017185 h 6774426"/>
              <a:gd name="connsiteX13054" fmla="*/ 10144530 w 12093677"/>
              <a:gd name="connsiteY13054" fmla="*/ 4982367 h 6774426"/>
              <a:gd name="connsiteX13055" fmla="*/ 10229423 w 12093677"/>
              <a:gd name="connsiteY13055" fmla="*/ 4982367 h 6774426"/>
              <a:gd name="connsiteX13056" fmla="*/ 10194598 w 12093677"/>
              <a:gd name="connsiteY13056" fmla="*/ 5017185 h 6774426"/>
              <a:gd name="connsiteX13057" fmla="*/ 10229423 w 12093677"/>
              <a:gd name="connsiteY13057" fmla="*/ 5052004 h 6774426"/>
              <a:gd name="connsiteX13058" fmla="*/ 10264235 w 12093677"/>
              <a:gd name="connsiteY13058" fmla="*/ 5017185 h 6774426"/>
              <a:gd name="connsiteX13059" fmla="*/ 10229423 w 12093677"/>
              <a:gd name="connsiteY13059" fmla="*/ 4982367 h 6774426"/>
              <a:gd name="connsiteX13060" fmla="*/ 10314315 w 12093677"/>
              <a:gd name="connsiteY13060" fmla="*/ 4982367 h 6774426"/>
              <a:gd name="connsiteX13061" fmla="*/ 10279490 w 12093677"/>
              <a:gd name="connsiteY13061" fmla="*/ 5017185 h 6774426"/>
              <a:gd name="connsiteX13062" fmla="*/ 10314315 w 12093677"/>
              <a:gd name="connsiteY13062" fmla="*/ 5052004 h 6774426"/>
              <a:gd name="connsiteX13063" fmla="*/ 10349128 w 12093677"/>
              <a:gd name="connsiteY13063" fmla="*/ 5017185 h 6774426"/>
              <a:gd name="connsiteX13064" fmla="*/ 10314315 w 12093677"/>
              <a:gd name="connsiteY13064" fmla="*/ 4982367 h 6774426"/>
              <a:gd name="connsiteX13065" fmla="*/ 10399208 w 12093677"/>
              <a:gd name="connsiteY13065" fmla="*/ 4982367 h 6774426"/>
              <a:gd name="connsiteX13066" fmla="*/ 10364382 w 12093677"/>
              <a:gd name="connsiteY13066" fmla="*/ 5017185 h 6774426"/>
              <a:gd name="connsiteX13067" fmla="*/ 10399208 w 12093677"/>
              <a:gd name="connsiteY13067" fmla="*/ 5052004 h 6774426"/>
              <a:gd name="connsiteX13068" fmla="*/ 10434020 w 12093677"/>
              <a:gd name="connsiteY13068" fmla="*/ 5017185 h 6774426"/>
              <a:gd name="connsiteX13069" fmla="*/ 10399208 w 12093677"/>
              <a:gd name="connsiteY13069" fmla="*/ 4982367 h 6774426"/>
              <a:gd name="connsiteX13070" fmla="*/ 10993455 w 12093677"/>
              <a:gd name="connsiteY13070" fmla="*/ 4982367 h 6774426"/>
              <a:gd name="connsiteX13071" fmla="*/ 10958630 w 12093677"/>
              <a:gd name="connsiteY13071" fmla="*/ 5017185 h 6774426"/>
              <a:gd name="connsiteX13072" fmla="*/ 10993455 w 12093677"/>
              <a:gd name="connsiteY13072" fmla="*/ 5052004 h 6774426"/>
              <a:gd name="connsiteX13073" fmla="*/ 11028268 w 12093677"/>
              <a:gd name="connsiteY13073" fmla="*/ 5017185 h 6774426"/>
              <a:gd name="connsiteX13074" fmla="*/ 10993455 w 12093677"/>
              <a:gd name="connsiteY13074" fmla="*/ 4982367 h 6774426"/>
              <a:gd name="connsiteX13075" fmla="*/ 3692669 w 12093677"/>
              <a:gd name="connsiteY13075" fmla="*/ 5067227 h 6774426"/>
              <a:gd name="connsiteX13076" fmla="*/ 3657850 w 12093677"/>
              <a:gd name="connsiteY13076" fmla="*/ 5102046 h 6774426"/>
              <a:gd name="connsiteX13077" fmla="*/ 3692669 w 12093677"/>
              <a:gd name="connsiteY13077" fmla="*/ 5136865 h 6774426"/>
              <a:gd name="connsiteX13078" fmla="*/ 3727488 w 12093677"/>
              <a:gd name="connsiteY13078" fmla="*/ 5102046 h 6774426"/>
              <a:gd name="connsiteX13079" fmla="*/ 3692669 w 12093677"/>
              <a:gd name="connsiteY13079" fmla="*/ 5067227 h 6774426"/>
              <a:gd name="connsiteX13080" fmla="*/ 3777562 w 12093677"/>
              <a:gd name="connsiteY13080" fmla="*/ 5067227 h 6774426"/>
              <a:gd name="connsiteX13081" fmla="*/ 3742743 w 12093677"/>
              <a:gd name="connsiteY13081" fmla="*/ 5102046 h 6774426"/>
              <a:gd name="connsiteX13082" fmla="*/ 3777562 w 12093677"/>
              <a:gd name="connsiteY13082" fmla="*/ 5136865 h 6774426"/>
              <a:gd name="connsiteX13083" fmla="*/ 3812380 w 12093677"/>
              <a:gd name="connsiteY13083" fmla="*/ 5102046 h 6774426"/>
              <a:gd name="connsiteX13084" fmla="*/ 3777562 w 12093677"/>
              <a:gd name="connsiteY13084" fmla="*/ 5067227 h 6774426"/>
              <a:gd name="connsiteX13085" fmla="*/ 3862454 w 12093677"/>
              <a:gd name="connsiteY13085" fmla="*/ 5067227 h 6774426"/>
              <a:gd name="connsiteX13086" fmla="*/ 3827635 w 12093677"/>
              <a:gd name="connsiteY13086" fmla="*/ 5102046 h 6774426"/>
              <a:gd name="connsiteX13087" fmla="*/ 3862454 w 12093677"/>
              <a:gd name="connsiteY13087" fmla="*/ 5136865 h 6774426"/>
              <a:gd name="connsiteX13088" fmla="*/ 3897273 w 12093677"/>
              <a:gd name="connsiteY13088" fmla="*/ 5102046 h 6774426"/>
              <a:gd name="connsiteX13089" fmla="*/ 3862454 w 12093677"/>
              <a:gd name="connsiteY13089" fmla="*/ 5067227 h 6774426"/>
              <a:gd name="connsiteX13090" fmla="*/ 3947353 w 12093677"/>
              <a:gd name="connsiteY13090" fmla="*/ 5067227 h 6774426"/>
              <a:gd name="connsiteX13091" fmla="*/ 3912534 w 12093677"/>
              <a:gd name="connsiteY13091" fmla="*/ 5102046 h 6774426"/>
              <a:gd name="connsiteX13092" fmla="*/ 3947353 w 12093677"/>
              <a:gd name="connsiteY13092" fmla="*/ 5136865 h 6774426"/>
              <a:gd name="connsiteX13093" fmla="*/ 3982172 w 12093677"/>
              <a:gd name="connsiteY13093" fmla="*/ 5102046 h 6774426"/>
              <a:gd name="connsiteX13094" fmla="*/ 3947353 w 12093677"/>
              <a:gd name="connsiteY13094" fmla="*/ 5067227 h 6774426"/>
              <a:gd name="connsiteX13095" fmla="*/ 4032245 w 12093677"/>
              <a:gd name="connsiteY13095" fmla="*/ 5067227 h 6774426"/>
              <a:gd name="connsiteX13096" fmla="*/ 3997427 w 12093677"/>
              <a:gd name="connsiteY13096" fmla="*/ 5102046 h 6774426"/>
              <a:gd name="connsiteX13097" fmla="*/ 4032245 w 12093677"/>
              <a:gd name="connsiteY13097" fmla="*/ 5136865 h 6774426"/>
              <a:gd name="connsiteX13098" fmla="*/ 4067064 w 12093677"/>
              <a:gd name="connsiteY13098" fmla="*/ 5102046 h 6774426"/>
              <a:gd name="connsiteX13099" fmla="*/ 4032245 w 12093677"/>
              <a:gd name="connsiteY13099" fmla="*/ 5067227 h 6774426"/>
              <a:gd name="connsiteX13100" fmla="*/ 4117138 w 12093677"/>
              <a:gd name="connsiteY13100" fmla="*/ 5067227 h 6774426"/>
              <a:gd name="connsiteX13101" fmla="*/ 4082319 w 12093677"/>
              <a:gd name="connsiteY13101" fmla="*/ 5102046 h 6774426"/>
              <a:gd name="connsiteX13102" fmla="*/ 4117138 w 12093677"/>
              <a:gd name="connsiteY13102" fmla="*/ 5136865 h 6774426"/>
              <a:gd name="connsiteX13103" fmla="*/ 4151956 w 12093677"/>
              <a:gd name="connsiteY13103" fmla="*/ 5102046 h 6774426"/>
              <a:gd name="connsiteX13104" fmla="*/ 4117138 w 12093677"/>
              <a:gd name="connsiteY13104" fmla="*/ 5067227 h 6774426"/>
              <a:gd name="connsiteX13105" fmla="*/ 4202030 w 12093677"/>
              <a:gd name="connsiteY13105" fmla="*/ 5067227 h 6774426"/>
              <a:gd name="connsiteX13106" fmla="*/ 4167211 w 12093677"/>
              <a:gd name="connsiteY13106" fmla="*/ 5102046 h 6774426"/>
              <a:gd name="connsiteX13107" fmla="*/ 4202030 w 12093677"/>
              <a:gd name="connsiteY13107" fmla="*/ 5136865 h 6774426"/>
              <a:gd name="connsiteX13108" fmla="*/ 4236849 w 12093677"/>
              <a:gd name="connsiteY13108" fmla="*/ 5102046 h 6774426"/>
              <a:gd name="connsiteX13109" fmla="*/ 4202030 w 12093677"/>
              <a:gd name="connsiteY13109" fmla="*/ 5067227 h 6774426"/>
              <a:gd name="connsiteX13110" fmla="*/ 4286923 w 12093677"/>
              <a:gd name="connsiteY13110" fmla="*/ 5067227 h 6774426"/>
              <a:gd name="connsiteX13111" fmla="*/ 4252104 w 12093677"/>
              <a:gd name="connsiteY13111" fmla="*/ 5102046 h 6774426"/>
              <a:gd name="connsiteX13112" fmla="*/ 4286923 w 12093677"/>
              <a:gd name="connsiteY13112" fmla="*/ 5136865 h 6774426"/>
              <a:gd name="connsiteX13113" fmla="*/ 4321742 w 12093677"/>
              <a:gd name="connsiteY13113" fmla="*/ 5102046 h 6774426"/>
              <a:gd name="connsiteX13114" fmla="*/ 4286923 w 12093677"/>
              <a:gd name="connsiteY13114" fmla="*/ 5067227 h 6774426"/>
              <a:gd name="connsiteX13115" fmla="*/ 6324343 w 12093677"/>
              <a:gd name="connsiteY13115" fmla="*/ 5067227 h 6774426"/>
              <a:gd name="connsiteX13116" fmla="*/ 6289517 w 12093677"/>
              <a:gd name="connsiteY13116" fmla="*/ 5102046 h 6774426"/>
              <a:gd name="connsiteX13117" fmla="*/ 6324343 w 12093677"/>
              <a:gd name="connsiteY13117" fmla="*/ 5136865 h 6774426"/>
              <a:gd name="connsiteX13118" fmla="*/ 6359155 w 12093677"/>
              <a:gd name="connsiteY13118" fmla="*/ 5102046 h 6774426"/>
              <a:gd name="connsiteX13119" fmla="*/ 6324343 w 12093677"/>
              <a:gd name="connsiteY13119" fmla="*/ 5067227 h 6774426"/>
              <a:gd name="connsiteX13120" fmla="*/ 6409235 w 12093677"/>
              <a:gd name="connsiteY13120" fmla="*/ 5067227 h 6774426"/>
              <a:gd name="connsiteX13121" fmla="*/ 6374409 w 12093677"/>
              <a:gd name="connsiteY13121" fmla="*/ 5102046 h 6774426"/>
              <a:gd name="connsiteX13122" fmla="*/ 6409235 w 12093677"/>
              <a:gd name="connsiteY13122" fmla="*/ 5136865 h 6774426"/>
              <a:gd name="connsiteX13123" fmla="*/ 6444047 w 12093677"/>
              <a:gd name="connsiteY13123" fmla="*/ 5102046 h 6774426"/>
              <a:gd name="connsiteX13124" fmla="*/ 6409235 w 12093677"/>
              <a:gd name="connsiteY13124" fmla="*/ 5067227 h 6774426"/>
              <a:gd name="connsiteX13125" fmla="*/ 6494127 w 12093677"/>
              <a:gd name="connsiteY13125" fmla="*/ 5067227 h 6774426"/>
              <a:gd name="connsiteX13126" fmla="*/ 6459302 w 12093677"/>
              <a:gd name="connsiteY13126" fmla="*/ 5102046 h 6774426"/>
              <a:gd name="connsiteX13127" fmla="*/ 6494127 w 12093677"/>
              <a:gd name="connsiteY13127" fmla="*/ 5136865 h 6774426"/>
              <a:gd name="connsiteX13128" fmla="*/ 6528939 w 12093677"/>
              <a:gd name="connsiteY13128" fmla="*/ 5102046 h 6774426"/>
              <a:gd name="connsiteX13129" fmla="*/ 6494127 w 12093677"/>
              <a:gd name="connsiteY13129" fmla="*/ 5067227 h 6774426"/>
              <a:gd name="connsiteX13130" fmla="*/ 6579020 w 12093677"/>
              <a:gd name="connsiteY13130" fmla="*/ 5067227 h 6774426"/>
              <a:gd name="connsiteX13131" fmla="*/ 6544195 w 12093677"/>
              <a:gd name="connsiteY13131" fmla="*/ 5102046 h 6774426"/>
              <a:gd name="connsiteX13132" fmla="*/ 6579020 w 12093677"/>
              <a:gd name="connsiteY13132" fmla="*/ 5136865 h 6774426"/>
              <a:gd name="connsiteX13133" fmla="*/ 6613833 w 12093677"/>
              <a:gd name="connsiteY13133" fmla="*/ 5102046 h 6774426"/>
              <a:gd name="connsiteX13134" fmla="*/ 6579020 w 12093677"/>
              <a:gd name="connsiteY13134" fmla="*/ 5067227 h 6774426"/>
              <a:gd name="connsiteX13135" fmla="*/ 6663913 w 12093677"/>
              <a:gd name="connsiteY13135" fmla="*/ 5067227 h 6774426"/>
              <a:gd name="connsiteX13136" fmla="*/ 6629087 w 12093677"/>
              <a:gd name="connsiteY13136" fmla="*/ 5102046 h 6774426"/>
              <a:gd name="connsiteX13137" fmla="*/ 6663913 w 12093677"/>
              <a:gd name="connsiteY13137" fmla="*/ 5136865 h 6774426"/>
              <a:gd name="connsiteX13138" fmla="*/ 6698725 w 12093677"/>
              <a:gd name="connsiteY13138" fmla="*/ 5102046 h 6774426"/>
              <a:gd name="connsiteX13139" fmla="*/ 6663913 w 12093677"/>
              <a:gd name="connsiteY13139" fmla="*/ 5067227 h 6774426"/>
              <a:gd name="connsiteX13140" fmla="*/ 6748805 w 12093677"/>
              <a:gd name="connsiteY13140" fmla="*/ 5067227 h 6774426"/>
              <a:gd name="connsiteX13141" fmla="*/ 6713979 w 12093677"/>
              <a:gd name="connsiteY13141" fmla="*/ 5102046 h 6774426"/>
              <a:gd name="connsiteX13142" fmla="*/ 6748805 w 12093677"/>
              <a:gd name="connsiteY13142" fmla="*/ 5136865 h 6774426"/>
              <a:gd name="connsiteX13143" fmla="*/ 6783617 w 12093677"/>
              <a:gd name="connsiteY13143" fmla="*/ 5102046 h 6774426"/>
              <a:gd name="connsiteX13144" fmla="*/ 6748805 w 12093677"/>
              <a:gd name="connsiteY13144" fmla="*/ 5067227 h 6774426"/>
              <a:gd name="connsiteX13145" fmla="*/ 9380498 w 12093677"/>
              <a:gd name="connsiteY13145" fmla="*/ 5067227 h 6774426"/>
              <a:gd name="connsiteX13146" fmla="*/ 9345672 w 12093677"/>
              <a:gd name="connsiteY13146" fmla="*/ 5102046 h 6774426"/>
              <a:gd name="connsiteX13147" fmla="*/ 9380498 w 12093677"/>
              <a:gd name="connsiteY13147" fmla="*/ 5136865 h 6774426"/>
              <a:gd name="connsiteX13148" fmla="*/ 9415310 w 12093677"/>
              <a:gd name="connsiteY13148" fmla="*/ 5102046 h 6774426"/>
              <a:gd name="connsiteX13149" fmla="*/ 9380498 w 12093677"/>
              <a:gd name="connsiteY13149" fmla="*/ 5067227 h 6774426"/>
              <a:gd name="connsiteX13150" fmla="*/ 9465391 w 12093677"/>
              <a:gd name="connsiteY13150" fmla="*/ 5067227 h 6774426"/>
              <a:gd name="connsiteX13151" fmla="*/ 9430566 w 12093677"/>
              <a:gd name="connsiteY13151" fmla="*/ 5102046 h 6774426"/>
              <a:gd name="connsiteX13152" fmla="*/ 9465391 w 12093677"/>
              <a:gd name="connsiteY13152" fmla="*/ 5136865 h 6774426"/>
              <a:gd name="connsiteX13153" fmla="*/ 9500203 w 12093677"/>
              <a:gd name="connsiteY13153" fmla="*/ 5102046 h 6774426"/>
              <a:gd name="connsiteX13154" fmla="*/ 9465391 w 12093677"/>
              <a:gd name="connsiteY13154" fmla="*/ 5067227 h 6774426"/>
              <a:gd name="connsiteX13155" fmla="*/ 9550283 w 12093677"/>
              <a:gd name="connsiteY13155" fmla="*/ 5067227 h 6774426"/>
              <a:gd name="connsiteX13156" fmla="*/ 9515458 w 12093677"/>
              <a:gd name="connsiteY13156" fmla="*/ 5102046 h 6774426"/>
              <a:gd name="connsiteX13157" fmla="*/ 9550283 w 12093677"/>
              <a:gd name="connsiteY13157" fmla="*/ 5136865 h 6774426"/>
              <a:gd name="connsiteX13158" fmla="*/ 9585095 w 12093677"/>
              <a:gd name="connsiteY13158" fmla="*/ 5102046 h 6774426"/>
              <a:gd name="connsiteX13159" fmla="*/ 9550283 w 12093677"/>
              <a:gd name="connsiteY13159" fmla="*/ 5067227 h 6774426"/>
              <a:gd name="connsiteX13160" fmla="*/ 9635175 w 12093677"/>
              <a:gd name="connsiteY13160" fmla="*/ 5067227 h 6774426"/>
              <a:gd name="connsiteX13161" fmla="*/ 9600350 w 12093677"/>
              <a:gd name="connsiteY13161" fmla="*/ 5102046 h 6774426"/>
              <a:gd name="connsiteX13162" fmla="*/ 9635175 w 12093677"/>
              <a:gd name="connsiteY13162" fmla="*/ 5136865 h 6774426"/>
              <a:gd name="connsiteX13163" fmla="*/ 9669988 w 12093677"/>
              <a:gd name="connsiteY13163" fmla="*/ 5102046 h 6774426"/>
              <a:gd name="connsiteX13164" fmla="*/ 9635175 w 12093677"/>
              <a:gd name="connsiteY13164" fmla="*/ 5067227 h 6774426"/>
              <a:gd name="connsiteX13165" fmla="*/ 9720068 w 12093677"/>
              <a:gd name="connsiteY13165" fmla="*/ 5067227 h 6774426"/>
              <a:gd name="connsiteX13166" fmla="*/ 9685242 w 12093677"/>
              <a:gd name="connsiteY13166" fmla="*/ 5102046 h 6774426"/>
              <a:gd name="connsiteX13167" fmla="*/ 9720068 w 12093677"/>
              <a:gd name="connsiteY13167" fmla="*/ 5136865 h 6774426"/>
              <a:gd name="connsiteX13168" fmla="*/ 9754880 w 12093677"/>
              <a:gd name="connsiteY13168" fmla="*/ 5102046 h 6774426"/>
              <a:gd name="connsiteX13169" fmla="*/ 9720068 w 12093677"/>
              <a:gd name="connsiteY13169" fmla="*/ 5067227 h 6774426"/>
              <a:gd name="connsiteX13170" fmla="*/ 9804961 w 12093677"/>
              <a:gd name="connsiteY13170" fmla="*/ 5067227 h 6774426"/>
              <a:gd name="connsiteX13171" fmla="*/ 9770136 w 12093677"/>
              <a:gd name="connsiteY13171" fmla="*/ 5102046 h 6774426"/>
              <a:gd name="connsiteX13172" fmla="*/ 9804961 w 12093677"/>
              <a:gd name="connsiteY13172" fmla="*/ 5136865 h 6774426"/>
              <a:gd name="connsiteX13173" fmla="*/ 9839773 w 12093677"/>
              <a:gd name="connsiteY13173" fmla="*/ 5102046 h 6774426"/>
              <a:gd name="connsiteX13174" fmla="*/ 9804961 w 12093677"/>
              <a:gd name="connsiteY13174" fmla="*/ 5067227 h 6774426"/>
              <a:gd name="connsiteX13175" fmla="*/ 9889853 w 12093677"/>
              <a:gd name="connsiteY13175" fmla="*/ 5067227 h 6774426"/>
              <a:gd name="connsiteX13176" fmla="*/ 9855028 w 12093677"/>
              <a:gd name="connsiteY13176" fmla="*/ 5102046 h 6774426"/>
              <a:gd name="connsiteX13177" fmla="*/ 9889853 w 12093677"/>
              <a:gd name="connsiteY13177" fmla="*/ 5136865 h 6774426"/>
              <a:gd name="connsiteX13178" fmla="*/ 9924665 w 12093677"/>
              <a:gd name="connsiteY13178" fmla="*/ 5102046 h 6774426"/>
              <a:gd name="connsiteX13179" fmla="*/ 9889853 w 12093677"/>
              <a:gd name="connsiteY13179" fmla="*/ 5067227 h 6774426"/>
              <a:gd name="connsiteX13180" fmla="*/ 9974745 w 12093677"/>
              <a:gd name="connsiteY13180" fmla="*/ 5067227 h 6774426"/>
              <a:gd name="connsiteX13181" fmla="*/ 9939920 w 12093677"/>
              <a:gd name="connsiteY13181" fmla="*/ 5102046 h 6774426"/>
              <a:gd name="connsiteX13182" fmla="*/ 9974745 w 12093677"/>
              <a:gd name="connsiteY13182" fmla="*/ 5136865 h 6774426"/>
              <a:gd name="connsiteX13183" fmla="*/ 10009558 w 12093677"/>
              <a:gd name="connsiteY13183" fmla="*/ 5102046 h 6774426"/>
              <a:gd name="connsiteX13184" fmla="*/ 9974745 w 12093677"/>
              <a:gd name="connsiteY13184" fmla="*/ 5067227 h 6774426"/>
              <a:gd name="connsiteX13185" fmla="*/ 10059638 w 12093677"/>
              <a:gd name="connsiteY13185" fmla="*/ 5067227 h 6774426"/>
              <a:gd name="connsiteX13186" fmla="*/ 10024812 w 12093677"/>
              <a:gd name="connsiteY13186" fmla="*/ 5102046 h 6774426"/>
              <a:gd name="connsiteX13187" fmla="*/ 10059638 w 12093677"/>
              <a:gd name="connsiteY13187" fmla="*/ 5136865 h 6774426"/>
              <a:gd name="connsiteX13188" fmla="*/ 10094450 w 12093677"/>
              <a:gd name="connsiteY13188" fmla="*/ 5102046 h 6774426"/>
              <a:gd name="connsiteX13189" fmla="*/ 10059638 w 12093677"/>
              <a:gd name="connsiteY13189" fmla="*/ 5067227 h 6774426"/>
              <a:gd name="connsiteX13190" fmla="*/ 10144530 w 12093677"/>
              <a:gd name="connsiteY13190" fmla="*/ 5067227 h 6774426"/>
              <a:gd name="connsiteX13191" fmla="*/ 10109705 w 12093677"/>
              <a:gd name="connsiteY13191" fmla="*/ 5102046 h 6774426"/>
              <a:gd name="connsiteX13192" fmla="*/ 10144530 w 12093677"/>
              <a:gd name="connsiteY13192" fmla="*/ 5136865 h 6774426"/>
              <a:gd name="connsiteX13193" fmla="*/ 10179342 w 12093677"/>
              <a:gd name="connsiteY13193" fmla="*/ 5102046 h 6774426"/>
              <a:gd name="connsiteX13194" fmla="*/ 10144530 w 12093677"/>
              <a:gd name="connsiteY13194" fmla="*/ 5067227 h 6774426"/>
              <a:gd name="connsiteX13195" fmla="*/ 10229423 w 12093677"/>
              <a:gd name="connsiteY13195" fmla="*/ 5067227 h 6774426"/>
              <a:gd name="connsiteX13196" fmla="*/ 10194598 w 12093677"/>
              <a:gd name="connsiteY13196" fmla="*/ 5102046 h 6774426"/>
              <a:gd name="connsiteX13197" fmla="*/ 10229423 w 12093677"/>
              <a:gd name="connsiteY13197" fmla="*/ 5136865 h 6774426"/>
              <a:gd name="connsiteX13198" fmla="*/ 10264235 w 12093677"/>
              <a:gd name="connsiteY13198" fmla="*/ 5102046 h 6774426"/>
              <a:gd name="connsiteX13199" fmla="*/ 10229423 w 12093677"/>
              <a:gd name="connsiteY13199" fmla="*/ 5067227 h 6774426"/>
              <a:gd name="connsiteX13200" fmla="*/ 10314315 w 12093677"/>
              <a:gd name="connsiteY13200" fmla="*/ 5067227 h 6774426"/>
              <a:gd name="connsiteX13201" fmla="*/ 10279490 w 12093677"/>
              <a:gd name="connsiteY13201" fmla="*/ 5102046 h 6774426"/>
              <a:gd name="connsiteX13202" fmla="*/ 10314315 w 12093677"/>
              <a:gd name="connsiteY13202" fmla="*/ 5136865 h 6774426"/>
              <a:gd name="connsiteX13203" fmla="*/ 10349128 w 12093677"/>
              <a:gd name="connsiteY13203" fmla="*/ 5102046 h 6774426"/>
              <a:gd name="connsiteX13204" fmla="*/ 10314315 w 12093677"/>
              <a:gd name="connsiteY13204" fmla="*/ 5067227 h 6774426"/>
              <a:gd name="connsiteX13205" fmla="*/ 10399208 w 12093677"/>
              <a:gd name="connsiteY13205" fmla="*/ 5067227 h 6774426"/>
              <a:gd name="connsiteX13206" fmla="*/ 10364382 w 12093677"/>
              <a:gd name="connsiteY13206" fmla="*/ 5102046 h 6774426"/>
              <a:gd name="connsiteX13207" fmla="*/ 10399208 w 12093677"/>
              <a:gd name="connsiteY13207" fmla="*/ 5136865 h 6774426"/>
              <a:gd name="connsiteX13208" fmla="*/ 10434020 w 12093677"/>
              <a:gd name="connsiteY13208" fmla="*/ 5102046 h 6774426"/>
              <a:gd name="connsiteX13209" fmla="*/ 10399208 w 12093677"/>
              <a:gd name="connsiteY13209" fmla="*/ 5067227 h 6774426"/>
              <a:gd name="connsiteX13210" fmla="*/ 10484100 w 12093677"/>
              <a:gd name="connsiteY13210" fmla="*/ 5067227 h 6774426"/>
              <a:gd name="connsiteX13211" fmla="*/ 10449275 w 12093677"/>
              <a:gd name="connsiteY13211" fmla="*/ 5102046 h 6774426"/>
              <a:gd name="connsiteX13212" fmla="*/ 10484100 w 12093677"/>
              <a:gd name="connsiteY13212" fmla="*/ 5136865 h 6774426"/>
              <a:gd name="connsiteX13213" fmla="*/ 10518912 w 12093677"/>
              <a:gd name="connsiteY13213" fmla="*/ 5102046 h 6774426"/>
              <a:gd name="connsiteX13214" fmla="*/ 10484100 w 12093677"/>
              <a:gd name="connsiteY13214" fmla="*/ 5067227 h 6774426"/>
              <a:gd name="connsiteX13215" fmla="*/ 3692669 w 12093677"/>
              <a:gd name="connsiteY13215" fmla="*/ 5152087 h 6774426"/>
              <a:gd name="connsiteX13216" fmla="*/ 3657850 w 12093677"/>
              <a:gd name="connsiteY13216" fmla="*/ 5186906 h 6774426"/>
              <a:gd name="connsiteX13217" fmla="*/ 3692669 w 12093677"/>
              <a:gd name="connsiteY13217" fmla="*/ 5221725 h 6774426"/>
              <a:gd name="connsiteX13218" fmla="*/ 3727488 w 12093677"/>
              <a:gd name="connsiteY13218" fmla="*/ 5186906 h 6774426"/>
              <a:gd name="connsiteX13219" fmla="*/ 3692669 w 12093677"/>
              <a:gd name="connsiteY13219" fmla="*/ 5152087 h 6774426"/>
              <a:gd name="connsiteX13220" fmla="*/ 3777562 w 12093677"/>
              <a:gd name="connsiteY13220" fmla="*/ 5152087 h 6774426"/>
              <a:gd name="connsiteX13221" fmla="*/ 3742743 w 12093677"/>
              <a:gd name="connsiteY13221" fmla="*/ 5186906 h 6774426"/>
              <a:gd name="connsiteX13222" fmla="*/ 3777562 w 12093677"/>
              <a:gd name="connsiteY13222" fmla="*/ 5221725 h 6774426"/>
              <a:gd name="connsiteX13223" fmla="*/ 3812380 w 12093677"/>
              <a:gd name="connsiteY13223" fmla="*/ 5186906 h 6774426"/>
              <a:gd name="connsiteX13224" fmla="*/ 3777562 w 12093677"/>
              <a:gd name="connsiteY13224" fmla="*/ 5152087 h 6774426"/>
              <a:gd name="connsiteX13225" fmla="*/ 3862454 w 12093677"/>
              <a:gd name="connsiteY13225" fmla="*/ 5152087 h 6774426"/>
              <a:gd name="connsiteX13226" fmla="*/ 3827635 w 12093677"/>
              <a:gd name="connsiteY13226" fmla="*/ 5186906 h 6774426"/>
              <a:gd name="connsiteX13227" fmla="*/ 3862454 w 12093677"/>
              <a:gd name="connsiteY13227" fmla="*/ 5221725 h 6774426"/>
              <a:gd name="connsiteX13228" fmla="*/ 3897273 w 12093677"/>
              <a:gd name="connsiteY13228" fmla="*/ 5186906 h 6774426"/>
              <a:gd name="connsiteX13229" fmla="*/ 3862454 w 12093677"/>
              <a:gd name="connsiteY13229" fmla="*/ 5152087 h 6774426"/>
              <a:gd name="connsiteX13230" fmla="*/ 3947353 w 12093677"/>
              <a:gd name="connsiteY13230" fmla="*/ 5152087 h 6774426"/>
              <a:gd name="connsiteX13231" fmla="*/ 3912534 w 12093677"/>
              <a:gd name="connsiteY13231" fmla="*/ 5186906 h 6774426"/>
              <a:gd name="connsiteX13232" fmla="*/ 3947353 w 12093677"/>
              <a:gd name="connsiteY13232" fmla="*/ 5221725 h 6774426"/>
              <a:gd name="connsiteX13233" fmla="*/ 3982172 w 12093677"/>
              <a:gd name="connsiteY13233" fmla="*/ 5186906 h 6774426"/>
              <a:gd name="connsiteX13234" fmla="*/ 3947353 w 12093677"/>
              <a:gd name="connsiteY13234" fmla="*/ 5152087 h 6774426"/>
              <a:gd name="connsiteX13235" fmla="*/ 4032245 w 12093677"/>
              <a:gd name="connsiteY13235" fmla="*/ 5152087 h 6774426"/>
              <a:gd name="connsiteX13236" fmla="*/ 3997427 w 12093677"/>
              <a:gd name="connsiteY13236" fmla="*/ 5186906 h 6774426"/>
              <a:gd name="connsiteX13237" fmla="*/ 4032245 w 12093677"/>
              <a:gd name="connsiteY13237" fmla="*/ 5221725 h 6774426"/>
              <a:gd name="connsiteX13238" fmla="*/ 4067064 w 12093677"/>
              <a:gd name="connsiteY13238" fmla="*/ 5186906 h 6774426"/>
              <a:gd name="connsiteX13239" fmla="*/ 4032245 w 12093677"/>
              <a:gd name="connsiteY13239" fmla="*/ 5152087 h 6774426"/>
              <a:gd name="connsiteX13240" fmla="*/ 4117138 w 12093677"/>
              <a:gd name="connsiteY13240" fmla="*/ 5152087 h 6774426"/>
              <a:gd name="connsiteX13241" fmla="*/ 4082319 w 12093677"/>
              <a:gd name="connsiteY13241" fmla="*/ 5186906 h 6774426"/>
              <a:gd name="connsiteX13242" fmla="*/ 4117138 w 12093677"/>
              <a:gd name="connsiteY13242" fmla="*/ 5221725 h 6774426"/>
              <a:gd name="connsiteX13243" fmla="*/ 4151956 w 12093677"/>
              <a:gd name="connsiteY13243" fmla="*/ 5186906 h 6774426"/>
              <a:gd name="connsiteX13244" fmla="*/ 4117138 w 12093677"/>
              <a:gd name="connsiteY13244" fmla="*/ 5152087 h 6774426"/>
              <a:gd name="connsiteX13245" fmla="*/ 4202030 w 12093677"/>
              <a:gd name="connsiteY13245" fmla="*/ 5152087 h 6774426"/>
              <a:gd name="connsiteX13246" fmla="*/ 4167211 w 12093677"/>
              <a:gd name="connsiteY13246" fmla="*/ 5186906 h 6774426"/>
              <a:gd name="connsiteX13247" fmla="*/ 4202030 w 12093677"/>
              <a:gd name="connsiteY13247" fmla="*/ 5221725 h 6774426"/>
              <a:gd name="connsiteX13248" fmla="*/ 4236849 w 12093677"/>
              <a:gd name="connsiteY13248" fmla="*/ 5186906 h 6774426"/>
              <a:gd name="connsiteX13249" fmla="*/ 4202030 w 12093677"/>
              <a:gd name="connsiteY13249" fmla="*/ 5152087 h 6774426"/>
              <a:gd name="connsiteX13250" fmla="*/ 4286923 w 12093677"/>
              <a:gd name="connsiteY13250" fmla="*/ 5152087 h 6774426"/>
              <a:gd name="connsiteX13251" fmla="*/ 4252104 w 12093677"/>
              <a:gd name="connsiteY13251" fmla="*/ 5186906 h 6774426"/>
              <a:gd name="connsiteX13252" fmla="*/ 4286923 w 12093677"/>
              <a:gd name="connsiteY13252" fmla="*/ 5221725 h 6774426"/>
              <a:gd name="connsiteX13253" fmla="*/ 4321742 w 12093677"/>
              <a:gd name="connsiteY13253" fmla="*/ 5186906 h 6774426"/>
              <a:gd name="connsiteX13254" fmla="*/ 4286923 w 12093677"/>
              <a:gd name="connsiteY13254" fmla="*/ 5152087 h 6774426"/>
              <a:gd name="connsiteX13255" fmla="*/ 6324343 w 12093677"/>
              <a:gd name="connsiteY13255" fmla="*/ 5152087 h 6774426"/>
              <a:gd name="connsiteX13256" fmla="*/ 6289517 w 12093677"/>
              <a:gd name="connsiteY13256" fmla="*/ 5186906 h 6774426"/>
              <a:gd name="connsiteX13257" fmla="*/ 6324343 w 12093677"/>
              <a:gd name="connsiteY13257" fmla="*/ 5221725 h 6774426"/>
              <a:gd name="connsiteX13258" fmla="*/ 6359155 w 12093677"/>
              <a:gd name="connsiteY13258" fmla="*/ 5186906 h 6774426"/>
              <a:gd name="connsiteX13259" fmla="*/ 6324343 w 12093677"/>
              <a:gd name="connsiteY13259" fmla="*/ 5152087 h 6774426"/>
              <a:gd name="connsiteX13260" fmla="*/ 6409235 w 12093677"/>
              <a:gd name="connsiteY13260" fmla="*/ 5152087 h 6774426"/>
              <a:gd name="connsiteX13261" fmla="*/ 6374409 w 12093677"/>
              <a:gd name="connsiteY13261" fmla="*/ 5186906 h 6774426"/>
              <a:gd name="connsiteX13262" fmla="*/ 6409235 w 12093677"/>
              <a:gd name="connsiteY13262" fmla="*/ 5221725 h 6774426"/>
              <a:gd name="connsiteX13263" fmla="*/ 6444047 w 12093677"/>
              <a:gd name="connsiteY13263" fmla="*/ 5186906 h 6774426"/>
              <a:gd name="connsiteX13264" fmla="*/ 6409235 w 12093677"/>
              <a:gd name="connsiteY13264" fmla="*/ 5152087 h 6774426"/>
              <a:gd name="connsiteX13265" fmla="*/ 6494127 w 12093677"/>
              <a:gd name="connsiteY13265" fmla="*/ 5152087 h 6774426"/>
              <a:gd name="connsiteX13266" fmla="*/ 6459302 w 12093677"/>
              <a:gd name="connsiteY13266" fmla="*/ 5186906 h 6774426"/>
              <a:gd name="connsiteX13267" fmla="*/ 6494127 w 12093677"/>
              <a:gd name="connsiteY13267" fmla="*/ 5221725 h 6774426"/>
              <a:gd name="connsiteX13268" fmla="*/ 6528939 w 12093677"/>
              <a:gd name="connsiteY13268" fmla="*/ 5186906 h 6774426"/>
              <a:gd name="connsiteX13269" fmla="*/ 6494127 w 12093677"/>
              <a:gd name="connsiteY13269" fmla="*/ 5152087 h 6774426"/>
              <a:gd name="connsiteX13270" fmla="*/ 6579020 w 12093677"/>
              <a:gd name="connsiteY13270" fmla="*/ 5152087 h 6774426"/>
              <a:gd name="connsiteX13271" fmla="*/ 6544195 w 12093677"/>
              <a:gd name="connsiteY13271" fmla="*/ 5186906 h 6774426"/>
              <a:gd name="connsiteX13272" fmla="*/ 6579020 w 12093677"/>
              <a:gd name="connsiteY13272" fmla="*/ 5221725 h 6774426"/>
              <a:gd name="connsiteX13273" fmla="*/ 6613833 w 12093677"/>
              <a:gd name="connsiteY13273" fmla="*/ 5186906 h 6774426"/>
              <a:gd name="connsiteX13274" fmla="*/ 6579020 w 12093677"/>
              <a:gd name="connsiteY13274" fmla="*/ 5152087 h 6774426"/>
              <a:gd name="connsiteX13275" fmla="*/ 6663913 w 12093677"/>
              <a:gd name="connsiteY13275" fmla="*/ 5152087 h 6774426"/>
              <a:gd name="connsiteX13276" fmla="*/ 6629087 w 12093677"/>
              <a:gd name="connsiteY13276" fmla="*/ 5186906 h 6774426"/>
              <a:gd name="connsiteX13277" fmla="*/ 6663913 w 12093677"/>
              <a:gd name="connsiteY13277" fmla="*/ 5221725 h 6774426"/>
              <a:gd name="connsiteX13278" fmla="*/ 6698725 w 12093677"/>
              <a:gd name="connsiteY13278" fmla="*/ 5186906 h 6774426"/>
              <a:gd name="connsiteX13279" fmla="*/ 6663913 w 12093677"/>
              <a:gd name="connsiteY13279" fmla="*/ 5152087 h 6774426"/>
              <a:gd name="connsiteX13280" fmla="*/ 6748805 w 12093677"/>
              <a:gd name="connsiteY13280" fmla="*/ 5152087 h 6774426"/>
              <a:gd name="connsiteX13281" fmla="*/ 6713979 w 12093677"/>
              <a:gd name="connsiteY13281" fmla="*/ 5186906 h 6774426"/>
              <a:gd name="connsiteX13282" fmla="*/ 6748805 w 12093677"/>
              <a:gd name="connsiteY13282" fmla="*/ 5221725 h 6774426"/>
              <a:gd name="connsiteX13283" fmla="*/ 6783617 w 12093677"/>
              <a:gd name="connsiteY13283" fmla="*/ 5186906 h 6774426"/>
              <a:gd name="connsiteX13284" fmla="*/ 6748805 w 12093677"/>
              <a:gd name="connsiteY13284" fmla="*/ 5152087 h 6774426"/>
              <a:gd name="connsiteX13285" fmla="*/ 9380498 w 12093677"/>
              <a:gd name="connsiteY13285" fmla="*/ 5152087 h 6774426"/>
              <a:gd name="connsiteX13286" fmla="*/ 9345672 w 12093677"/>
              <a:gd name="connsiteY13286" fmla="*/ 5186906 h 6774426"/>
              <a:gd name="connsiteX13287" fmla="*/ 9380498 w 12093677"/>
              <a:gd name="connsiteY13287" fmla="*/ 5221725 h 6774426"/>
              <a:gd name="connsiteX13288" fmla="*/ 9415310 w 12093677"/>
              <a:gd name="connsiteY13288" fmla="*/ 5186906 h 6774426"/>
              <a:gd name="connsiteX13289" fmla="*/ 9380498 w 12093677"/>
              <a:gd name="connsiteY13289" fmla="*/ 5152087 h 6774426"/>
              <a:gd name="connsiteX13290" fmla="*/ 9465391 w 12093677"/>
              <a:gd name="connsiteY13290" fmla="*/ 5152087 h 6774426"/>
              <a:gd name="connsiteX13291" fmla="*/ 9430566 w 12093677"/>
              <a:gd name="connsiteY13291" fmla="*/ 5186906 h 6774426"/>
              <a:gd name="connsiteX13292" fmla="*/ 9465391 w 12093677"/>
              <a:gd name="connsiteY13292" fmla="*/ 5221725 h 6774426"/>
              <a:gd name="connsiteX13293" fmla="*/ 9500203 w 12093677"/>
              <a:gd name="connsiteY13293" fmla="*/ 5186906 h 6774426"/>
              <a:gd name="connsiteX13294" fmla="*/ 9465391 w 12093677"/>
              <a:gd name="connsiteY13294" fmla="*/ 5152087 h 6774426"/>
              <a:gd name="connsiteX13295" fmla="*/ 9550283 w 12093677"/>
              <a:gd name="connsiteY13295" fmla="*/ 5152087 h 6774426"/>
              <a:gd name="connsiteX13296" fmla="*/ 9515458 w 12093677"/>
              <a:gd name="connsiteY13296" fmla="*/ 5186906 h 6774426"/>
              <a:gd name="connsiteX13297" fmla="*/ 9550283 w 12093677"/>
              <a:gd name="connsiteY13297" fmla="*/ 5221725 h 6774426"/>
              <a:gd name="connsiteX13298" fmla="*/ 9585095 w 12093677"/>
              <a:gd name="connsiteY13298" fmla="*/ 5186906 h 6774426"/>
              <a:gd name="connsiteX13299" fmla="*/ 9550283 w 12093677"/>
              <a:gd name="connsiteY13299" fmla="*/ 5152087 h 6774426"/>
              <a:gd name="connsiteX13300" fmla="*/ 9635175 w 12093677"/>
              <a:gd name="connsiteY13300" fmla="*/ 5152087 h 6774426"/>
              <a:gd name="connsiteX13301" fmla="*/ 9600350 w 12093677"/>
              <a:gd name="connsiteY13301" fmla="*/ 5186906 h 6774426"/>
              <a:gd name="connsiteX13302" fmla="*/ 9635175 w 12093677"/>
              <a:gd name="connsiteY13302" fmla="*/ 5221725 h 6774426"/>
              <a:gd name="connsiteX13303" fmla="*/ 9669988 w 12093677"/>
              <a:gd name="connsiteY13303" fmla="*/ 5186906 h 6774426"/>
              <a:gd name="connsiteX13304" fmla="*/ 9635175 w 12093677"/>
              <a:gd name="connsiteY13304" fmla="*/ 5152087 h 6774426"/>
              <a:gd name="connsiteX13305" fmla="*/ 9720068 w 12093677"/>
              <a:gd name="connsiteY13305" fmla="*/ 5152087 h 6774426"/>
              <a:gd name="connsiteX13306" fmla="*/ 9685242 w 12093677"/>
              <a:gd name="connsiteY13306" fmla="*/ 5186906 h 6774426"/>
              <a:gd name="connsiteX13307" fmla="*/ 9720068 w 12093677"/>
              <a:gd name="connsiteY13307" fmla="*/ 5221725 h 6774426"/>
              <a:gd name="connsiteX13308" fmla="*/ 9754880 w 12093677"/>
              <a:gd name="connsiteY13308" fmla="*/ 5186906 h 6774426"/>
              <a:gd name="connsiteX13309" fmla="*/ 9720068 w 12093677"/>
              <a:gd name="connsiteY13309" fmla="*/ 5152087 h 6774426"/>
              <a:gd name="connsiteX13310" fmla="*/ 9804961 w 12093677"/>
              <a:gd name="connsiteY13310" fmla="*/ 5152087 h 6774426"/>
              <a:gd name="connsiteX13311" fmla="*/ 9770136 w 12093677"/>
              <a:gd name="connsiteY13311" fmla="*/ 5186906 h 6774426"/>
              <a:gd name="connsiteX13312" fmla="*/ 9804961 w 12093677"/>
              <a:gd name="connsiteY13312" fmla="*/ 5221725 h 6774426"/>
              <a:gd name="connsiteX13313" fmla="*/ 9839773 w 12093677"/>
              <a:gd name="connsiteY13313" fmla="*/ 5186906 h 6774426"/>
              <a:gd name="connsiteX13314" fmla="*/ 9804961 w 12093677"/>
              <a:gd name="connsiteY13314" fmla="*/ 5152087 h 6774426"/>
              <a:gd name="connsiteX13315" fmla="*/ 9889853 w 12093677"/>
              <a:gd name="connsiteY13315" fmla="*/ 5152087 h 6774426"/>
              <a:gd name="connsiteX13316" fmla="*/ 9855028 w 12093677"/>
              <a:gd name="connsiteY13316" fmla="*/ 5186906 h 6774426"/>
              <a:gd name="connsiteX13317" fmla="*/ 9889853 w 12093677"/>
              <a:gd name="connsiteY13317" fmla="*/ 5221725 h 6774426"/>
              <a:gd name="connsiteX13318" fmla="*/ 9924665 w 12093677"/>
              <a:gd name="connsiteY13318" fmla="*/ 5186906 h 6774426"/>
              <a:gd name="connsiteX13319" fmla="*/ 9889853 w 12093677"/>
              <a:gd name="connsiteY13319" fmla="*/ 5152087 h 6774426"/>
              <a:gd name="connsiteX13320" fmla="*/ 9974745 w 12093677"/>
              <a:gd name="connsiteY13320" fmla="*/ 5152087 h 6774426"/>
              <a:gd name="connsiteX13321" fmla="*/ 9939920 w 12093677"/>
              <a:gd name="connsiteY13321" fmla="*/ 5186906 h 6774426"/>
              <a:gd name="connsiteX13322" fmla="*/ 9974745 w 12093677"/>
              <a:gd name="connsiteY13322" fmla="*/ 5221725 h 6774426"/>
              <a:gd name="connsiteX13323" fmla="*/ 10009558 w 12093677"/>
              <a:gd name="connsiteY13323" fmla="*/ 5186906 h 6774426"/>
              <a:gd name="connsiteX13324" fmla="*/ 9974745 w 12093677"/>
              <a:gd name="connsiteY13324" fmla="*/ 5152087 h 6774426"/>
              <a:gd name="connsiteX13325" fmla="*/ 10059638 w 12093677"/>
              <a:gd name="connsiteY13325" fmla="*/ 5152087 h 6774426"/>
              <a:gd name="connsiteX13326" fmla="*/ 10024812 w 12093677"/>
              <a:gd name="connsiteY13326" fmla="*/ 5186906 h 6774426"/>
              <a:gd name="connsiteX13327" fmla="*/ 10059638 w 12093677"/>
              <a:gd name="connsiteY13327" fmla="*/ 5221725 h 6774426"/>
              <a:gd name="connsiteX13328" fmla="*/ 10094450 w 12093677"/>
              <a:gd name="connsiteY13328" fmla="*/ 5186906 h 6774426"/>
              <a:gd name="connsiteX13329" fmla="*/ 10059638 w 12093677"/>
              <a:gd name="connsiteY13329" fmla="*/ 5152087 h 6774426"/>
              <a:gd name="connsiteX13330" fmla="*/ 10144530 w 12093677"/>
              <a:gd name="connsiteY13330" fmla="*/ 5152087 h 6774426"/>
              <a:gd name="connsiteX13331" fmla="*/ 10109705 w 12093677"/>
              <a:gd name="connsiteY13331" fmla="*/ 5186906 h 6774426"/>
              <a:gd name="connsiteX13332" fmla="*/ 10144530 w 12093677"/>
              <a:gd name="connsiteY13332" fmla="*/ 5221725 h 6774426"/>
              <a:gd name="connsiteX13333" fmla="*/ 10179342 w 12093677"/>
              <a:gd name="connsiteY13333" fmla="*/ 5186906 h 6774426"/>
              <a:gd name="connsiteX13334" fmla="*/ 10144530 w 12093677"/>
              <a:gd name="connsiteY13334" fmla="*/ 5152087 h 6774426"/>
              <a:gd name="connsiteX13335" fmla="*/ 10229423 w 12093677"/>
              <a:gd name="connsiteY13335" fmla="*/ 5152087 h 6774426"/>
              <a:gd name="connsiteX13336" fmla="*/ 10194598 w 12093677"/>
              <a:gd name="connsiteY13336" fmla="*/ 5186906 h 6774426"/>
              <a:gd name="connsiteX13337" fmla="*/ 10229423 w 12093677"/>
              <a:gd name="connsiteY13337" fmla="*/ 5221725 h 6774426"/>
              <a:gd name="connsiteX13338" fmla="*/ 10264235 w 12093677"/>
              <a:gd name="connsiteY13338" fmla="*/ 5186906 h 6774426"/>
              <a:gd name="connsiteX13339" fmla="*/ 10229423 w 12093677"/>
              <a:gd name="connsiteY13339" fmla="*/ 5152087 h 6774426"/>
              <a:gd name="connsiteX13340" fmla="*/ 10314315 w 12093677"/>
              <a:gd name="connsiteY13340" fmla="*/ 5152087 h 6774426"/>
              <a:gd name="connsiteX13341" fmla="*/ 10279490 w 12093677"/>
              <a:gd name="connsiteY13341" fmla="*/ 5186906 h 6774426"/>
              <a:gd name="connsiteX13342" fmla="*/ 10314315 w 12093677"/>
              <a:gd name="connsiteY13342" fmla="*/ 5221725 h 6774426"/>
              <a:gd name="connsiteX13343" fmla="*/ 10349128 w 12093677"/>
              <a:gd name="connsiteY13343" fmla="*/ 5186906 h 6774426"/>
              <a:gd name="connsiteX13344" fmla="*/ 10314315 w 12093677"/>
              <a:gd name="connsiteY13344" fmla="*/ 5152087 h 6774426"/>
              <a:gd name="connsiteX13345" fmla="*/ 10399208 w 12093677"/>
              <a:gd name="connsiteY13345" fmla="*/ 5152087 h 6774426"/>
              <a:gd name="connsiteX13346" fmla="*/ 10364382 w 12093677"/>
              <a:gd name="connsiteY13346" fmla="*/ 5186906 h 6774426"/>
              <a:gd name="connsiteX13347" fmla="*/ 10399208 w 12093677"/>
              <a:gd name="connsiteY13347" fmla="*/ 5221725 h 6774426"/>
              <a:gd name="connsiteX13348" fmla="*/ 10434020 w 12093677"/>
              <a:gd name="connsiteY13348" fmla="*/ 5186906 h 6774426"/>
              <a:gd name="connsiteX13349" fmla="*/ 10399208 w 12093677"/>
              <a:gd name="connsiteY13349" fmla="*/ 5152087 h 6774426"/>
              <a:gd name="connsiteX13350" fmla="*/ 10484100 w 12093677"/>
              <a:gd name="connsiteY13350" fmla="*/ 5152087 h 6774426"/>
              <a:gd name="connsiteX13351" fmla="*/ 10449275 w 12093677"/>
              <a:gd name="connsiteY13351" fmla="*/ 5186906 h 6774426"/>
              <a:gd name="connsiteX13352" fmla="*/ 10484100 w 12093677"/>
              <a:gd name="connsiteY13352" fmla="*/ 5221725 h 6774426"/>
              <a:gd name="connsiteX13353" fmla="*/ 10518912 w 12093677"/>
              <a:gd name="connsiteY13353" fmla="*/ 5186906 h 6774426"/>
              <a:gd name="connsiteX13354" fmla="*/ 10484100 w 12093677"/>
              <a:gd name="connsiteY13354" fmla="*/ 5152087 h 6774426"/>
              <a:gd name="connsiteX13355" fmla="*/ 10568993 w 12093677"/>
              <a:gd name="connsiteY13355" fmla="*/ 5152087 h 6774426"/>
              <a:gd name="connsiteX13356" fmla="*/ 10534168 w 12093677"/>
              <a:gd name="connsiteY13356" fmla="*/ 5186906 h 6774426"/>
              <a:gd name="connsiteX13357" fmla="*/ 10568993 w 12093677"/>
              <a:gd name="connsiteY13357" fmla="*/ 5221725 h 6774426"/>
              <a:gd name="connsiteX13358" fmla="*/ 10603805 w 12093677"/>
              <a:gd name="connsiteY13358" fmla="*/ 5186906 h 6774426"/>
              <a:gd name="connsiteX13359" fmla="*/ 10568993 w 12093677"/>
              <a:gd name="connsiteY13359" fmla="*/ 5152087 h 6774426"/>
              <a:gd name="connsiteX13360" fmla="*/ 3692669 w 12093677"/>
              <a:gd name="connsiteY13360" fmla="*/ 5236947 h 6774426"/>
              <a:gd name="connsiteX13361" fmla="*/ 3657850 w 12093677"/>
              <a:gd name="connsiteY13361" fmla="*/ 5271766 h 6774426"/>
              <a:gd name="connsiteX13362" fmla="*/ 3692669 w 12093677"/>
              <a:gd name="connsiteY13362" fmla="*/ 5306584 h 6774426"/>
              <a:gd name="connsiteX13363" fmla="*/ 3727488 w 12093677"/>
              <a:gd name="connsiteY13363" fmla="*/ 5271766 h 6774426"/>
              <a:gd name="connsiteX13364" fmla="*/ 3692669 w 12093677"/>
              <a:gd name="connsiteY13364" fmla="*/ 5236947 h 6774426"/>
              <a:gd name="connsiteX13365" fmla="*/ 3777562 w 12093677"/>
              <a:gd name="connsiteY13365" fmla="*/ 5236947 h 6774426"/>
              <a:gd name="connsiteX13366" fmla="*/ 3742743 w 12093677"/>
              <a:gd name="connsiteY13366" fmla="*/ 5271766 h 6774426"/>
              <a:gd name="connsiteX13367" fmla="*/ 3777562 w 12093677"/>
              <a:gd name="connsiteY13367" fmla="*/ 5306584 h 6774426"/>
              <a:gd name="connsiteX13368" fmla="*/ 3812380 w 12093677"/>
              <a:gd name="connsiteY13368" fmla="*/ 5271766 h 6774426"/>
              <a:gd name="connsiteX13369" fmla="*/ 3777562 w 12093677"/>
              <a:gd name="connsiteY13369" fmla="*/ 5236947 h 6774426"/>
              <a:gd name="connsiteX13370" fmla="*/ 3862454 w 12093677"/>
              <a:gd name="connsiteY13370" fmla="*/ 5236947 h 6774426"/>
              <a:gd name="connsiteX13371" fmla="*/ 3827635 w 12093677"/>
              <a:gd name="connsiteY13371" fmla="*/ 5271766 h 6774426"/>
              <a:gd name="connsiteX13372" fmla="*/ 3862454 w 12093677"/>
              <a:gd name="connsiteY13372" fmla="*/ 5306584 h 6774426"/>
              <a:gd name="connsiteX13373" fmla="*/ 3897273 w 12093677"/>
              <a:gd name="connsiteY13373" fmla="*/ 5271766 h 6774426"/>
              <a:gd name="connsiteX13374" fmla="*/ 3862454 w 12093677"/>
              <a:gd name="connsiteY13374" fmla="*/ 5236947 h 6774426"/>
              <a:gd name="connsiteX13375" fmla="*/ 3947353 w 12093677"/>
              <a:gd name="connsiteY13375" fmla="*/ 5236947 h 6774426"/>
              <a:gd name="connsiteX13376" fmla="*/ 3912534 w 12093677"/>
              <a:gd name="connsiteY13376" fmla="*/ 5271766 h 6774426"/>
              <a:gd name="connsiteX13377" fmla="*/ 3947353 w 12093677"/>
              <a:gd name="connsiteY13377" fmla="*/ 5306584 h 6774426"/>
              <a:gd name="connsiteX13378" fmla="*/ 3982172 w 12093677"/>
              <a:gd name="connsiteY13378" fmla="*/ 5271766 h 6774426"/>
              <a:gd name="connsiteX13379" fmla="*/ 3947353 w 12093677"/>
              <a:gd name="connsiteY13379" fmla="*/ 5236947 h 6774426"/>
              <a:gd name="connsiteX13380" fmla="*/ 4032245 w 12093677"/>
              <a:gd name="connsiteY13380" fmla="*/ 5236947 h 6774426"/>
              <a:gd name="connsiteX13381" fmla="*/ 3997427 w 12093677"/>
              <a:gd name="connsiteY13381" fmla="*/ 5271766 h 6774426"/>
              <a:gd name="connsiteX13382" fmla="*/ 4032245 w 12093677"/>
              <a:gd name="connsiteY13382" fmla="*/ 5306584 h 6774426"/>
              <a:gd name="connsiteX13383" fmla="*/ 4067064 w 12093677"/>
              <a:gd name="connsiteY13383" fmla="*/ 5271766 h 6774426"/>
              <a:gd name="connsiteX13384" fmla="*/ 4032245 w 12093677"/>
              <a:gd name="connsiteY13384" fmla="*/ 5236947 h 6774426"/>
              <a:gd name="connsiteX13385" fmla="*/ 4117138 w 12093677"/>
              <a:gd name="connsiteY13385" fmla="*/ 5236947 h 6774426"/>
              <a:gd name="connsiteX13386" fmla="*/ 4082319 w 12093677"/>
              <a:gd name="connsiteY13386" fmla="*/ 5271766 h 6774426"/>
              <a:gd name="connsiteX13387" fmla="*/ 4117138 w 12093677"/>
              <a:gd name="connsiteY13387" fmla="*/ 5306584 h 6774426"/>
              <a:gd name="connsiteX13388" fmla="*/ 4151956 w 12093677"/>
              <a:gd name="connsiteY13388" fmla="*/ 5271766 h 6774426"/>
              <a:gd name="connsiteX13389" fmla="*/ 4117138 w 12093677"/>
              <a:gd name="connsiteY13389" fmla="*/ 5236947 h 6774426"/>
              <a:gd name="connsiteX13390" fmla="*/ 4202030 w 12093677"/>
              <a:gd name="connsiteY13390" fmla="*/ 5236947 h 6774426"/>
              <a:gd name="connsiteX13391" fmla="*/ 4167211 w 12093677"/>
              <a:gd name="connsiteY13391" fmla="*/ 5271766 h 6774426"/>
              <a:gd name="connsiteX13392" fmla="*/ 4202030 w 12093677"/>
              <a:gd name="connsiteY13392" fmla="*/ 5306584 h 6774426"/>
              <a:gd name="connsiteX13393" fmla="*/ 4236849 w 12093677"/>
              <a:gd name="connsiteY13393" fmla="*/ 5271766 h 6774426"/>
              <a:gd name="connsiteX13394" fmla="*/ 4202030 w 12093677"/>
              <a:gd name="connsiteY13394" fmla="*/ 5236947 h 6774426"/>
              <a:gd name="connsiteX13395" fmla="*/ 6409235 w 12093677"/>
              <a:gd name="connsiteY13395" fmla="*/ 5236947 h 6774426"/>
              <a:gd name="connsiteX13396" fmla="*/ 6374409 w 12093677"/>
              <a:gd name="connsiteY13396" fmla="*/ 5271766 h 6774426"/>
              <a:gd name="connsiteX13397" fmla="*/ 6409235 w 12093677"/>
              <a:gd name="connsiteY13397" fmla="*/ 5306584 h 6774426"/>
              <a:gd name="connsiteX13398" fmla="*/ 6444047 w 12093677"/>
              <a:gd name="connsiteY13398" fmla="*/ 5271766 h 6774426"/>
              <a:gd name="connsiteX13399" fmla="*/ 6409235 w 12093677"/>
              <a:gd name="connsiteY13399" fmla="*/ 5236947 h 6774426"/>
              <a:gd name="connsiteX13400" fmla="*/ 6494127 w 12093677"/>
              <a:gd name="connsiteY13400" fmla="*/ 5236947 h 6774426"/>
              <a:gd name="connsiteX13401" fmla="*/ 6459302 w 12093677"/>
              <a:gd name="connsiteY13401" fmla="*/ 5271766 h 6774426"/>
              <a:gd name="connsiteX13402" fmla="*/ 6494127 w 12093677"/>
              <a:gd name="connsiteY13402" fmla="*/ 5306584 h 6774426"/>
              <a:gd name="connsiteX13403" fmla="*/ 6528939 w 12093677"/>
              <a:gd name="connsiteY13403" fmla="*/ 5271766 h 6774426"/>
              <a:gd name="connsiteX13404" fmla="*/ 6494127 w 12093677"/>
              <a:gd name="connsiteY13404" fmla="*/ 5236947 h 6774426"/>
              <a:gd name="connsiteX13405" fmla="*/ 6579020 w 12093677"/>
              <a:gd name="connsiteY13405" fmla="*/ 5236947 h 6774426"/>
              <a:gd name="connsiteX13406" fmla="*/ 6544195 w 12093677"/>
              <a:gd name="connsiteY13406" fmla="*/ 5271766 h 6774426"/>
              <a:gd name="connsiteX13407" fmla="*/ 6579020 w 12093677"/>
              <a:gd name="connsiteY13407" fmla="*/ 5306584 h 6774426"/>
              <a:gd name="connsiteX13408" fmla="*/ 6613833 w 12093677"/>
              <a:gd name="connsiteY13408" fmla="*/ 5271766 h 6774426"/>
              <a:gd name="connsiteX13409" fmla="*/ 6579020 w 12093677"/>
              <a:gd name="connsiteY13409" fmla="*/ 5236947 h 6774426"/>
              <a:gd name="connsiteX13410" fmla="*/ 6663913 w 12093677"/>
              <a:gd name="connsiteY13410" fmla="*/ 5236947 h 6774426"/>
              <a:gd name="connsiteX13411" fmla="*/ 6629087 w 12093677"/>
              <a:gd name="connsiteY13411" fmla="*/ 5271766 h 6774426"/>
              <a:gd name="connsiteX13412" fmla="*/ 6663913 w 12093677"/>
              <a:gd name="connsiteY13412" fmla="*/ 5306584 h 6774426"/>
              <a:gd name="connsiteX13413" fmla="*/ 6698725 w 12093677"/>
              <a:gd name="connsiteY13413" fmla="*/ 5271766 h 6774426"/>
              <a:gd name="connsiteX13414" fmla="*/ 6663913 w 12093677"/>
              <a:gd name="connsiteY13414" fmla="*/ 5236947 h 6774426"/>
              <a:gd name="connsiteX13415" fmla="*/ 9380498 w 12093677"/>
              <a:gd name="connsiteY13415" fmla="*/ 5236947 h 6774426"/>
              <a:gd name="connsiteX13416" fmla="*/ 9345672 w 12093677"/>
              <a:gd name="connsiteY13416" fmla="*/ 5271766 h 6774426"/>
              <a:gd name="connsiteX13417" fmla="*/ 9380498 w 12093677"/>
              <a:gd name="connsiteY13417" fmla="*/ 5306584 h 6774426"/>
              <a:gd name="connsiteX13418" fmla="*/ 9415310 w 12093677"/>
              <a:gd name="connsiteY13418" fmla="*/ 5271766 h 6774426"/>
              <a:gd name="connsiteX13419" fmla="*/ 9380498 w 12093677"/>
              <a:gd name="connsiteY13419" fmla="*/ 5236947 h 6774426"/>
              <a:gd name="connsiteX13420" fmla="*/ 9465391 w 12093677"/>
              <a:gd name="connsiteY13420" fmla="*/ 5236947 h 6774426"/>
              <a:gd name="connsiteX13421" fmla="*/ 9430566 w 12093677"/>
              <a:gd name="connsiteY13421" fmla="*/ 5271766 h 6774426"/>
              <a:gd name="connsiteX13422" fmla="*/ 9465391 w 12093677"/>
              <a:gd name="connsiteY13422" fmla="*/ 5306584 h 6774426"/>
              <a:gd name="connsiteX13423" fmla="*/ 9500203 w 12093677"/>
              <a:gd name="connsiteY13423" fmla="*/ 5271766 h 6774426"/>
              <a:gd name="connsiteX13424" fmla="*/ 9465391 w 12093677"/>
              <a:gd name="connsiteY13424" fmla="*/ 5236947 h 6774426"/>
              <a:gd name="connsiteX13425" fmla="*/ 9550283 w 12093677"/>
              <a:gd name="connsiteY13425" fmla="*/ 5236947 h 6774426"/>
              <a:gd name="connsiteX13426" fmla="*/ 9515458 w 12093677"/>
              <a:gd name="connsiteY13426" fmla="*/ 5271766 h 6774426"/>
              <a:gd name="connsiteX13427" fmla="*/ 9550283 w 12093677"/>
              <a:gd name="connsiteY13427" fmla="*/ 5306584 h 6774426"/>
              <a:gd name="connsiteX13428" fmla="*/ 9585095 w 12093677"/>
              <a:gd name="connsiteY13428" fmla="*/ 5271766 h 6774426"/>
              <a:gd name="connsiteX13429" fmla="*/ 9550283 w 12093677"/>
              <a:gd name="connsiteY13429" fmla="*/ 5236947 h 6774426"/>
              <a:gd name="connsiteX13430" fmla="*/ 9635175 w 12093677"/>
              <a:gd name="connsiteY13430" fmla="*/ 5236947 h 6774426"/>
              <a:gd name="connsiteX13431" fmla="*/ 9600350 w 12093677"/>
              <a:gd name="connsiteY13431" fmla="*/ 5271766 h 6774426"/>
              <a:gd name="connsiteX13432" fmla="*/ 9635175 w 12093677"/>
              <a:gd name="connsiteY13432" fmla="*/ 5306584 h 6774426"/>
              <a:gd name="connsiteX13433" fmla="*/ 9669988 w 12093677"/>
              <a:gd name="connsiteY13433" fmla="*/ 5271766 h 6774426"/>
              <a:gd name="connsiteX13434" fmla="*/ 9635175 w 12093677"/>
              <a:gd name="connsiteY13434" fmla="*/ 5236947 h 6774426"/>
              <a:gd name="connsiteX13435" fmla="*/ 9720068 w 12093677"/>
              <a:gd name="connsiteY13435" fmla="*/ 5236947 h 6774426"/>
              <a:gd name="connsiteX13436" fmla="*/ 9685242 w 12093677"/>
              <a:gd name="connsiteY13436" fmla="*/ 5271766 h 6774426"/>
              <a:gd name="connsiteX13437" fmla="*/ 9720068 w 12093677"/>
              <a:gd name="connsiteY13437" fmla="*/ 5306584 h 6774426"/>
              <a:gd name="connsiteX13438" fmla="*/ 9754880 w 12093677"/>
              <a:gd name="connsiteY13438" fmla="*/ 5271766 h 6774426"/>
              <a:gd name="connsiteX13439" fmla="*/ 9720068 w 12093677"/>
              <a:gd name="connsiteY13439" fmla="*/ 5236947 h 6774426"/>
              <a:gd name="connsiteX13440" fmla="*/ 9804961 w 12093677"/>
              <a:gd name="connsiteY13440" fmla="*/ 5236947 h 6774426"/>
              <a:gd name="connsiteX13441" fmla="*/ 9770136 w 12093677"/>
              <a:gd name="connsiteY13441" fmla="*/ 5271766 h 6774426"/>
              <a:gd name="connsiteX13442" fmla="*/ 9804961 w 12093677"/>
              <a:gd name="connsiteY13442" fmla="*/ 5306584 h 6774426"/>
              <a:gd name="connsiteX13443" fmla="*/ 9839773 w 12093677"/>
              <a:gd name="connsiteY13443" fmla="*/ 5271766 h 6774426"/>
              <a:gd name="connsiteX13444" fmla="*/ 9804961 w 12093677"/>
              <a:gd name="connsiteY13444" fmla="*/ 5236947 h 6774426"/>
              <a:gd name="connsiteX13445" fmla="*/ 9889853 w 12093677"/>
              <a:gd name="connsiteY13445" fmla="*/ 5236947 h 6774426"/>
              <a:gd name="connsiteX13446" fmla="*/ 9855028 w 12093677"/>
              <a:gd name="connsiteY13446" fmla="*/ 5271766 h 6774426"/>
              <a:gd name="connsiteX13447" fmla="*/ 9889853 w 12093677"/>
              <a:gd name="connsiteY13447" fmla="*/ 5306584 h 6774426"/>
              <a:gd name="connsiteX13448" fmla="*/ 9924665 w 12093677"/>
              <a:gd name="connsiteY13448" fmla="*/ 5271766 h 6774426"/>
              <a:gd name="connsiteX13449" fmla="*/ 9889853 w 12093677"/>
              <a:gd name="connsiteY13449" fmla="*/ 5236947 h 6774426"/>
              <a:gd name="connsiteX13450" fmla="*/ 9974745 w 12093677"/>
              <a:gd name="connsiteY13450" fmla="*/ 5236947 h 6774426"/>
              <a:gd name="connsiteX13451" fmla="*/ 9939920 w 12093677"/>
              <a:gd name="connsiteY13451" fmla="*/ 5271766 h 6774426"/>
              <a:gd name="connsiteX13452" fmla="*/ 9974745 w 12093677"/>
              <a:gd name="connsiteY13452" fmla="*/ 5306584 h 6774426"/>
              <a:gd name="connsiteX13453" fmla="*/ 10009558 w 12093677"/>
              <a:gd name="connsiteY13453" fmla="*/ 5271766 h 6774426"/>
              <a:gd name="connsiteX13454" fmla="*/ 9974745 w 12093677"/>
              <a:gd name="connsiteY13454" fmla="*/ 5236947 h 6774426"/>
              <a:gd name="connsiteX13455" fmla="*/ 10059638 w 12093677"/>
              <a:gd name="connsiteY13455" fmla="*/ 5236947 h 6774426"/>
              <a:gd name="connsiteX13456" fmla="*/ 10024812 w 12093677"/>
              <a:gd name="connsiteY13456" fmla="*/ 5271766 h 6774426"/>
              <a:gd name="connsiteX13457" fmla="*/ 10059638 w 12093677"/>
              <a:gd name="connsiteY13457" fmla="*/ 5306584 h 6774426"/>
              <a:gd name="connsiteX13458" fmla="*/ 10094450 w 12093677"/>
              <a:gd name="connsiteY13458" fmla="*/ 5271766 h 6774426"/>
              <a:gd name="connsiteX13459" fmla="*/ 10059638 w 12093677"/>
              <a:gd name="connsiteY13459" fmla="*/ 5236947 h 6774426"/>
              <a:gd name="connsiteX13460" fmla="*/ 10144530 w 12093677"/>
              <a:gd name="connsiteY13460" fmla="*/ 5236947 h 6774426"/>
              <a:gd name="connsiteX13461" fmla="*/ 10109705 w 12093677"/>
              <a:gd name="connsiteY13461" fmla="*/ 5271766 h 6774426"/>
              <a:gd name="connsiteX13462" fmla="*/ 10144530 w 12093677"/>
              <a:gd name="connsiteY13462" fmla="*/ 5306584 h 6774426"/>
              <a:gd name="connsiteX13463" fmla="*/ 10179342 w 12093677"/>
              <a:gd name="connsiteY13463" fmla="*/ 5271766 h 6774426"/>
              <a:gd name="connsiteX13464" fmla="*/ 10144530 w 12093677"/>
              <a:gd name="connsiteY13464" fmla="*/ 5236947 h 6774426"/>
              <a:gd name="connsiteX13465" fmla="*/ 10229423 w 12093677"/>
              <a:gd name="connsiteY13465" fmla="*/ 5236947 h 6774426"/>
              <a:gd name="connsiteX13466" fmla="*/ 10194598 w 12093677"/>
              <a:gd name="connsiteY13466" fmla="*/ 5271766 h 6774426"/>
              <a:gd name="connsiteX13467" fmla="*/ 10229423 w 12093677"/>
              <a:gd name="connsiteY13467" fmla="*/ 5306584 h 6774426"/>
              <a:gd name="connsiteX13468" fmla="*/ 10264235 w 12093677"/>
              <a:gd name="connsiteY13468" fmla="*/ 5271766 h 6774426"/>
              <a:gd name="connsiteX13469" fmla="*/ 10229423 w 12093677"/>
              <a:gd name="connsiteY13469" fmla="*/ 5236947 h 6774426"/>
              <a:gd name="connsiteX13470" fmla="*/ 10314315 w 12093677"/>
              <a:gd name="connsiteY13470" fmla="*/ 5236947 h 6774426"/>
              <a:gd name="connsiteX13471" fmla="*/ 10279490 w 12093677"/>
              <a:gd name="connsiteY13471" fmla="*/ 5271766 h 6774426"/>
              <a:gd name="connsiteX13472" fmla="*/ 10314315 w 12093677"/>
              <a:gd name="connsiteY13472" fmla="*/ 5306584 h 6774426"/>
              <a:gd name="connsiteX13473" fmla="*/ 10349128 w 12093677"/>
              <a:gd name="connsiteY13473" fmla="*/ 5271766 h 6774426"/>
              <a:gd name="connsiteX13474" fmla="*/ 10314315 w 12093677"/>
              <a:gd name="connsiteY13474" fmla="*/ 5236947 h 6774426"/>
              <a:gd name="connsiteX13475" fmla="*/ 10399208 w 12093677"/>
              <a:gd name="connsiteY13475" fmla="*/ 5236947 h 6774426"/>
              <a:gd name="connsiteX13476" fmla="*/ 10364382 w 12093677"/>
              <a:gd name="connsiteY13476" fmla="*/ 5271766 h 6774426"/>
              <a:gd name="connsiteX13477" fmla="*/ 10399208 w 12093677"/>
              <a:gd name="connsiteY13477" fmla="*/ 5306584 h 6774426"/>
              <a:gd name="connsiteX13478" fmla="*/ 10434020 w 12093677"/>
              <a:gd name="connsiteY13478" fmla="*/ 5271766 h 6774426"/>
              <a:gd name="connsiteX13479" fmla="*/ 10399208 w 12093677"/>
              <a:gd name="connsiteY13479" fmla="*/ 5236947 h 6774426"/>
              <a:gd name="connsiteX13480" fmla="*/ 10484100 w 12093677"/>
              <a:gd name="connsiteY13480" fmla="*/ 5236947 h 6774426"/>
              <a:gd name="connsiteX13481" fmla="*/ 10449275 w 12093677"/>
              <a:gd name="connsiteY13481" fmla="*/ 5271766 h 6774426"/>
              <a:gd name="connsiteX13482" fmla="*/ 10484100 w 12093677"/>
              <a:gd name="connsiteY13482" fmla="*/ 5306584 h 6774426"/>
              <a:gd name="connsiteX13483" fmla="*/ 10518912 w 12093677"/>
              <a:gd name="connsiteY13483" fmla="*/ 5271766 h 6774426"/>
              <a:gd name="connsiteX13484" fmla="*/ 10484100 w 12093677"/>
              <a:gd name="connsiteY13484" fmla="*/ 5236947 h 6774426"/>
              <a:gd name="connsiteX13485" fmla="*/ 10568993 w 12093677"/>
              <a:gd name="connsiteY13485" fmla="*/ 5236947 h 6774426"/>
              <a:gd name="connsiteX13486" fmla="*/ 10534168 w 12093677"/>
              <a:gd name="connsiteY13486" fmla="*/ 5271766 h 6774426"/>
              <a:gd name="connsiteX13487" fmla="*/ 10568993 w 12093677"/>
              <a:gd name="connsiteY13487" fmla="*/ 5306584 h 6774426"/>
              <a:gd name="connsiteX13488" fmla="*/ 10603805 w 12093677"/>
              <a:gd name="connsiteY13488" fmla="*/ 5271766 h 6774426"/>
              <a:gd name="connsiteX13489" fmla="*/ 10568993 w 12093677"/>
              <a:gd name="connsiteY13489" fmla="*/ 5236947 h 6774426"/>
              <a:gd name="connsiteX13490" fmla="*/ 3692669 w 12093677"/>
              <a:gd name="connsiteY13490" fmla="*/ 5321807 h 6774426"/>
              <a:gd name="connsiteX13491" fmla="*/ 3657850 w 12093677"/>
              <a:gd name="connsiteY13491" fmla="*/ 5356625 h 6774426"/>
              <a:gd name="connsiteX13492" fmla="*/ 3692669 w 12093677"/>
              <a:gd name="connsiteY13492" fmla="*/ 5391444 h 6774426"/>
              <a:gd name="connsiteX13493" fmla="*/ 3727488 w 12093677"/>
              <a:gd name="connsiteY13493" fmla="*/ 5356625 h 6774426"/>
              <a:gd name="connsiteX13494" fmla="*/ 3692669 w 12093677"/>
              <a:gd name="connsiteY13494" fmla="*/ 5321807 h 6774426"/>
              <a:gd name="connsiteX13495" fmla="*/ 3777562 w 12093677"/>
              <a:gd name="connsiteY13495" fmla="*/ 5321807 h 6774426"/>
              <a:gd name="connsiteX13496" fmla="*/ 3742743 w 12093677"/>
              <a:gd name="connsiteY13496" fmla="*/ 5356625 h 6774426"/>
              <a:gd name="connsiteX13497" fmla="*/ 3777562 w 12093677"/>
              <a:gd name="connsiteY13497" fmla="*/ 5391444 h 6774426"/>
              <a:gd name="connsiteX13498" fmla="*/ 3812380 w 12093677"/>
              <a:gd name="connsiteY13498" fmla="*/ 5356625 h 6774426"/>
              <a:gd name="connsiteX13499" fmla="*/ 3777562 w 12093677"/>
              <a:gd name="connsiteY13499" fmla="*/ 5321807 h 6774426"/>
              <a:gd name="connsiteX13500" fmla="*/ 3862454 w 12093677"/>
              <a:gd name="connsiteY13500" fmla="*/ 5321807 h 6774426"/>
              <a:gd name="connsiteX13501" fmla="*/ 3827635 w 12093677"/>
              <a:gd name="connsiteY13501" fmla="*/ 5356625 h 6774426"/>
              <a:gd name="connsiteX13502" fmla="*/ 3862454 w 12093677"/>
              <a:gd name="connsiteY13502" fmla="*/ 5391444 h 6774426"/>
              <a:gd name="connsiteX13503" fmla="*/ 3897273 w 12093677"/>
              <a:gd name="connsiteY13503" fmla="*/ 5356625 h 6774426"/>
              <a:gd name="connsiteX13504" fmla="*/ 3862454 w 12093677"/>
              <a:gd name="connsiteY13504" fmla="*/ 5321807 h 6774426"/>
              <a:gd name="connsiteX13505" fmla="*/ 3947353 w 12093677"/>
              <a:gd name="connsiteY13505" fmla="*/ 5321807 h 6774426"/>
              <a:gd name="connsiteX13506" fmla="*/ 3912534 w 12093677"/>
              <a:gd name="connsiteY13506" fmla="*/ 5356625 h 6774426"/>
              <a:gd name="connsiteX13507" fmla="*/ 3947353 w 12093677"/>
              <a:gd name="connsiteY13507" fmla="*/ 5391444 h 6774426"/>
              <a:gd name="connsiteX13508" fmla="*/ 3982172 w 12093677"/>
              <a:gd name="connsiteY13508" fmla="*/ 5356625 h 6774426"/>
              <a:gd name="connsiteX13509" fmla="*/ 3947353 w 12093677"/>
              <a:gd name="connsiteY13509" fmla="*/ 5321807 h 6774426"/>
              <a:gd name="connsiteX13510" fmla="*/ 4032245 w 12093677"/>
              <a:gd name="connsiteY13510" fmla="*/ 5321807 h 6774426"/>
              <a:gd name="connsiteX13511" fmla="*/ 3997427 w 12093677"/>
              <a:gd name="connsiteY13511" fmla="*/ 5356625 h 6774426"/>
              <a:gd name="connsiteX13512" fmla="*/ 4032245 w 12093677"/>
              <a:gd name="connsiteY13512" fmla="*/ 5391444 h 6774426"/>
              <a:gd name="connsiteX13513" fmla="*/ 4067064 w 12093677"/>
              <a:gd name="connsiteY13513" fmla="*/ 5356625 h 6774426"/>
              <a:gd name="connsiteX13514" fmla="*/ 4032245 w 12093677"/>
              <a:gd name="connsiteY13514" fmla="*/ 5321807 h 6774426"/>
              <a:gd name="connsiteX13515" fmla="*/ 4117138 w 12093677"/>
              <a:gd name="connsiteY13515" fmla="*/ 5321807 h 6774426"/>
              <a:gd name="connsiteX13516" fmla="*/ 4082319 w 12093677"/>
              <a:gd name="connsiteY13516" fmla="*/ 5356625 h 6774426"/>
              <a:gd name="connsiteX13517" fmla="*/ 4117138 w 12093677"/>
              <a:gd name="connsiteY13517" fmla="*/ 5391444 h 6774426"/>
              <a:gd name="connsiteX13518" fmla="*/ 4151956 w 12093677"/>
              <a:gd name="connsiteY13518" fmla="*/ 5356625 h 6774426"/>
              <a:gd name="connsiteX13519" fmla="*/ 4117138 w 12093677"/>
              <a:gd name="connsiteY13519" fmla="*/ 5321807 h 6774426"/>
              <a:gd name="connsiteX13520" fmla="*/ 4202030 w 12093677"/>
              <a:gd name="connsiteY13520" fmla="*/ 5321807 h 6774426"/>
              <a:gd name="connsiteX13521" fmla="*/ 4167211 w 12093677"/>
              <a:gd name="connsiteY13521" fmla="*/ 5356625 h 6774426"/>
              <a:gd name="connsiteX13522" fmla="*/ 4202030 w 12093677"/>
              <a:gd name="connsiteY13522" fmla="*/ 5391444 h 6774426"/>
              <a:gd name="connsiteX13523" fmla="*/ 4236849 w 12093677"/>
              <a:gd name="connsiteY13523" fmla="*/ 5356625 h 6774426"/>
              <a:gd name="connsiteX13524" fmla="*/ 4202030 w 12093677"/>
              <a:gd name="connsiteY13524" fmla="*/ 5321807 h 6774426"/>
              <a:gd name="connsiteX13525" fmla="*/ 6409235 w 12093677"/>
              <a:gd name="connsiteY13525" fmla="*/ 5321807 h 6774426"/>
              <a:gd name="connsiteX13526" fmla="*/ 6374409 w 12093677"/>
              <a:gd name="connsiteY13526" fmla="*/ 5356625 h 6774426"/>
              <a:gd name="connsiteX13527" fmla="*/ 6409235 w 12093677"/>
              <a:gd name="connsiteY13527" fmla="*/ 5391444 h 6774426"/>
              <a:gd name="connsiteX13528" fmla="*/ 6444047 w 12093677"/>
              <a:gd name="connsiteY13528" fmla="*/ 5356625 h 6774426"/>
              <a:gd name="connsiteX13529" fmla="*/ 6409235 w 12093677"/>
              <a:gd name="connsiteY13529" fmla="*/ 5321807 h 6774426"/>
              <a:gd name="connsiteX13530" fmla="*/ 6494127 w 12093677"/>
              <a:gd name="connsiteY13530" fmla="*/ 5321807 h 6774426"/>
              <a:gd name="connsiteX13531" fmla="*/ 6459302 w 12093677"/>
              <a:gd name="connsiteY13531" fmla="*/ 5356625 h 6774426"/>
              <a:gd name="connsiteX13532" fmla="*/ 6494127 w 12093677"/>
              <a:gd name="connsiteY13532" fmla="*/ 5391444 h 6774426"/>
              <a:gd name="connsiteX13533" fmla="*/ 6528939 w 12093677"/>
              <a:gd name="connsiteY13533" fmla="*/ 5356625 h 6774426"/>
              <a:gd name="connsiteX13534" fmla="*/ 6494127 w 12093677"/>
              <a:gd name="connsiteY13534" fmla="*/ 5321807 h 6774426"/>
              <a:gd name="connsiteX13535" fmla="*/ 6579020 w 12093677"/>
              <a:gd name="connsiteY13535" fmla="*/ 5321807 h 6774426"/>
              <a:gd name="connsiteX13536" fmla="*/ 6544195 w 12093677"/>
              <a:gd name="connsiteY13536" fmla="*/ 5356625 h 6774426"/>
              <a:gd name="connsiteX13537" fmla="*/ 6579020 w 12093677"/>
              <a:gd name="connsiteY13537" fmla="*/ 5391444 h 6774426"/>
              <a:gd name="connsiteX13538" fmla="*/ 6613833 w 12093677"/>
              <a:gd name="connsiteY13538" fmla="*/ 5356625 h 6774426"/>
              <a:gd name="connsiteX13539" fmla="*/ 6579020 w 12093677"/>
              <a:gd name="connsiteY13539" fmla="*/ 5321807 h 6774426"/>
              <a:gd name="connsiteX13540" fmla="*/ 9380498 w 12093677"/>
              <a:gd name="connsiteY13540" fmla="*/ 5321807 h 6774426"/>
              <a:gd name="connsiteX13541" fmla="*/ 9345672 w 12093677"/>
              <a:gd name="connsiteY13541" fmla="*/ 5356625 h 6774426"/>
              <a:gd name="connsiteX13542" fmla="*/ 9380498 w 12093677"/>
              <a:gd name="connsiteY13542" fmla="*/ 5391444 h 6774426"/>
              <a:gd name="connsiteX13543" fmla="*/ 9415310 w 12093677"/>
              <a:gd name="connsiteY13543" fmla="*/ 5356625 h 6774426"/>
              <a:gd name="connsiteX13544" fmla="*/ 9380498 w 12093677"/>
              <a:gd name="connsiteY13544" fmla="*/ 5321807 h 6774426"/>
              <a:gd name="connsiteX13545" fmla="*/ 9465391 w 12093677"/>
              <a:gd name="connsiteY13545" fmla="*/ 5321807 h 6774426"/>
              <a:gd name="connsiteX13546" fmla="*/ 9430566 w 12093677"/>
              <a:gd name="connsiteY13546" fmla="*/ 5356625 h 6774426"/>
              <a:gd name="connsiteX13547" fmla="*/ 9465391 w 12093677"/>
              <a:gd name="connsiteY13547" fmla="*/ 5391444 h 6774426"/>
              <a:gd name="connsiteX13548" fmla="*/ 9500203 w 12093677"/>
              <a:gd name="connsiteY13548" fmla="*/ 5356625 h 6774426"/>
              <a:gd name="connsiteX13549" fmla="*/ 9465391 w 12093677"/>
              <a:gd name="connsiteY13549" fmla="*/ 5321807 h 6774426"/>
              <a:gd name="connsiteX13550" fmla="*/ 9550283 w 12093677"/>
              <a:gd name="connsiteY13550" fmla="*/ 5321807 h 6774426"/>
              <a:gd name="connsiteX13551" fmla="*/ 9515458 w 12093677"/>
              <a:gd name="connsiteY13551" fmla="*/ 5356625 h 6774426"/>
              <a:gd name="connsiteX13552" fmla="*/ 9550283 w 12093677"/>
              <a:gd name="connsiteY13552" fmla="*/ 5391444 h 6774426"/>
              <a:gd name="connsiteX13553" fmla="*/ 9585095 w 12093677"/>
              <a:gd name="connsiteY13553" fmla="*/ 5356625 h 6774426"/>
              <a:gd name="connsiteX13554" fmla="*/ 9550283 w 12093677"/>
              <a:gd name="connsiteY13554" fmla="*/ 5321807 h 6774426"/>
              <a:gd name="connsiteX13555" fmla="*/ 9635175 w 12093677"/>
              <a:gd name="connsiteY13555" fmla="*/ 5321807 h 6774426"/>
              <a:gd name="connsiteX13556" fmla="*/ 9600350 w 12093677"/>
              <a:gd name="connsiteY13556" fmla="*/ 5356625 h 6774426"/>
              <a:gd name="connsiteX13557" fmla="*/ 9635175 w 12093677"/>
              <a:gd name="connsiteY13557" fmla="*/ 5391444 h 6774426"/>
              <a:gd name="connsiteX13558" fmla="*/ 9669988 w 12093677"/>
              <a:gd name="connsiteY13558" fmla="*/ 5356625 h 6774426"/>
              <a:gd name="connsiteX13559" fmla="*/ 9635175 w 12093677"/>
              <a:gd name="connsiteY13559" fmla="*/ 5321807 h 6774426"/>
              <a:gd name="connsiteX13560" fmla="*/ 9720068 w 12093677"/>
              <a:gd name="connsiteY13560" fmla="*/ 5321807 h 6774426"/>
              <a:gd name="connsiteX13561" fmla="*/ 9685242 w 12093677"/>
              <a:gd name="connsiteY13561" fmla="*/ 5356625 h 6774426"/>
              <a:gd name="connsiteX13562" fmla="*/ 9720068 w 12093677"/>
              <a:gd name="connsiteY13562" fmla="*/ 5391444 h 6774426"/>
              <a:gd name="connsiteX13563" fmla="*/ 9754880 w 12093677"/>
              <a:gd name="connsiteY13563" fmla="*/ 5356625 h 6774426"/>
              <a:gd name="connsiteX13564" fmla="*/ 9720068 w 12093677"/>
              <a:gd name="connsiteY13564" fmla="*/ 5321807 h 6774426"/>
              <a:gd name="connsiteX13565" fmla="*/ 9804961 w 12093677"/>
              <a:gd name="connsiteY13565" fmla="*/ 5321807 h 6774426"/>
              <a:gd name="connsiteX13566" fmla="*/ 9770136 w 12093677"/>
              <a:gd name="connsiteY13566" fmla="*/ 5356625 h 6774426"/>
              <a:gd name="connsiteX13567" fmla="*/ 9804961 w 12093677"/>
              <a:gd name="connsiteY13567" fmla="*/ 5391444 h 6774426"/>
              <a:gd name="connsiteX13568" fmla="*/ 9839773 w 12093677"/>
              <a:gd name="connsiteY13568" fmla="*/ 5356625 h 6774426"/>
              <a:gd name="connsiteX13569" fmla="*/ 9804961 w 12093677"/>
              <a:gd name="connsiteY13569" fmla="*/ 5321807 h 6774426"/>
              <a:gd name="connsiteX13570" fmla="*/ 9889853 w 12093677"/>
              <a:gd name="connsiteY13570" fmla="*/ 5321807 h 6774426"/>
              <a:gd name="connsiteX13571" fmla="*/ 9855028 w 12093677"/>
              <a:gd name="connsiteY13571" fmla="*/ 5356625 h 6774426"/>
              <a:gd name="connsiteX13572" fmla="*/ 9889853 w 12093677"/>
              <a:gd name="connsiteY13572" fmla="*/ 5391444 h 6774426"/>
              <a:gd name="connsiteX13573" fmla="*/ 9924665 w 12093677"/>
              <a:gd name="connsiteY13573" fmla="*/ 5356625 h 6774426"/>
              <a:gd name="connsiteX13574" fmla="*/ 9889853 w 12093677"/>
              <a:gd name="connsiteY13574" fmla="*/ 5321807 h 6774426"/>
              <a:gd name="connsiteX13575" fmla="*/ 9974745 w 12093677"/>
              <a:gd name="connsiteY13575" fmla="*/ 5321807 h 6774426"/>
              <a:gd name="connsiteX13576" fmla="*/ 9939920 w 12093677"/>
              <a:gd name="connsiteY13576" fmla="*/ 5356625 h 6774426"/>
              <a:gd name="connsiteX13577" fmla="*/ 9974745 w 12093677"/>
              <a:gd name="connsiteY13577" fmla="*/ 5391444 h 6774426"/>
              <a:gd name="connsiteX13578" fmla="*/ 10009558 w 12093677"/>
              <a:gd name="connsiteY13578" fmla="*/ 5356625 h 6774426"/>
              <a:gd name="connsiteX13579" fmla="*/ 9974745 w 12093677"/>
              <a:gd name="connsiteY13579" fmla="*/ 5321807 h 6774426"/>
              <a:gd name="connsiteX13580" fmla="*/ 10059638 w 12093677"/>
              <a:gd name="connsiteY13580" fmla="*/ 5321807 h 6774426"/>
              <a:gd name="connsiteX13581" fmla="*/ 10024812 w 12093677"/>
              <a:gd name="connsiteY13581" fmla="*/ 5356625 h 6774426"/>
              <a:gd name="connsiteX13582" fmla="*/ 10059638 w 12093677"/>
              <a:gd name="connsiteY13582" fmla="*/ 5391444 h 6774426"/>
              <a:gd name="connsiteX13583" fmla="*/ 10094450 w 12093677"/>
              <a:gd name="connsiteY13583" fmla="*/ 5356625 h 6774426"/>
              <a:gd name="connsiteX13584" fmla="*/ 10059638 w 12093677"/>
              <a:gd name="connsiteY13584" fmla="*/ 5321807 h 6774426"/>
              <a:gd name="connsiteX13585" fmla="*/ 10144530 w 12093677"/>
              <a:gd name="connsiteY13585" fmla="*/ 5321807 h 6774426"/>
              <a:gd name="connsiteX13586" fmla="*/ 10109705 w 12093677"/>
              <a:gd name="connsiteY13586" fmla="*/ 5356625 h 6774426"/>
              <a:gd name="connsiteX13587" fmla="*/ 10144530 w 12093677"/>
              <a:gd name="connsiteY13587" fmla="*/ 5391444 h 6774426"/>
              <a:gd name="connsiteX13588" fmla="*/ 10179342 w 12093677"/>
              <a:gd name="connsiteY13588" fmla="*/ 5356625 h 6774426"/>
              <a:gd name="connsiteX13589" fmla="*/ 10144530 w 12093677"/>
              <a:gd name="connsiteY13589" fmla="*/ 5321807 h 6774426"/>
              <a:gd name="connsiteX13590" fmla="*/ 10229423 w 12093677"/>
              <a:gd name="connsiteY13590" fmla="*/ 5321807 h 6774426"/>
              <a:gd name="connsiteX13591" fmla="*/ 10194598 w 12093677"/>
              <a:gd name="connsiteY13591" fmla="*/ 5356625 h 6774426"/>
              <a:gd name="connsiteX13592" fmla="*/ 10229423 w 12093677"/>
              <a:gd name="connsiteY13592" fmla="*/ 5391444 h 6774426"/>
              <a:gd name="connsiteX13593" fmla="*/ 10264235 w 12093677"/>
              <a:gd name="connsiteY13593" fmla="*/ 5356625 h 6774426"/>
              <a:gd name="connsiteX13594" fmla="*/ 10229423 w 12093677"/>
              <a:gd name="connsiteY13594" fmla="*/ 5321807 h 6774426"/>
              <a:gd name="connsiteX13595" fmla="*/ 10314315 w 12093677"/>
              <a:gd name="connsiteY13595" fmla="*/ 5321807 h 6774426"/>
              <a:gd name="connsiteX13596" fmla="*/ 10279490 w 12093677"/>
              <a:gd name="connsiteY13596" fmla="*/ 5356625 h 6774426"/>
              <a:gd name="connsiteX13597" fmla="*/ 10314315 w 12093677"/>
              <a:gd name="connsiteY13597" fmla="*/ 5391444 h 6774426"/>
              <a:gd name="connsiteX13598" fmla="*/ 10349128 w 12093677"/>
              <a:gd name="connsiteY13598" fmla="*/ 5356625 h 6774426"/>
              <a:gd name="connsiteX13599" fmla="*/ 10314315 w 12093677"/>
              <a:gd name="connsiteY13599" fmla="*/ 5321807 h 6774426"/>
              <a:gd name="connsiteX13600" fmla="*/ 10399208 w 12093677"/>
              <a:gd name="connsiteY13600" fmla="*/ 5321807 h 6774426"/>
              <a:gd name="connsiteX13601" fmla="*/ 10364382 w 12093677"/>
              <a:gd name="connsiteY13601" fmla="*/ 5356625 h 6774426"/>
              <a:gd name="connsiteX13602" fmla="*/ 10399208 w 12093677"/>
              <a:gd name="connsiteY13602" fmla="*/ 5391444 h 6774426"/>
              <a:gd name="connsiteX13603" fmla="*/ 10434020 w 12093677"/>
              <a:gd name="connsiteY13603" fmla="*/ 5356625 h 6774426"/>
              <a:gd name="connsiteX13604" fmla="*/ 10399208 w 12093677"/>
              <a:gd name="connsiteY13604" fmla="*/ 5321807 h 6774426"/>
              <a:gd name="connsiteX13605" fmla="*/ 10484100 w 12093677"/>
              <a:gd name="connsiteY13605" fmla="*/ 5321807 h 6774426"/>
              <a:gd name="connsiteX13606" fmla="*/ 10449275 w 12093677"/>
              <a:gd name="connsiteY13606" fmla="*/ 5356625 h 6774426"/>
              <a:gd name="connsiteX13607" fmla="*/ 10484100 w 12093677"/>
              <a:gd name="connsiteY13607" fmla="*/ 5391444 h 6774426"/>
              <a:gd name="connsiteX13608" fmla="*/ 10518912 w 12093677"/>
              <a:gd name="connsiteY13608" fmla="*/ 5356625 h 6774426"/>
              <a:gd name="connsiteX13609" fmla="*/ 10484100 w 12093677"/>
              <a:gd name="connsiteY13609" fmla="*/ 5321807 h 6774426"/>
              <a:gd name="connsiteX13610" fmla="*/ 3692669 w 12093677"/>
              <a:gd name="connsiteY13610" fmla="*/ 5406666 h 6774426"/>
              <a:gd name="connsiteX13611" fmla="*/ 3657850 w 12093677"/>
              <a:gd name="connsiteY13611" fmla="*/ 5441485 h 6774426"/>
              <a:gd name="connsiteX13612" fmla="*/ 3692669 w 12093677"/>
              <a:gd name="connsiteY13612" fmla="*/ 5476304 h 6774426"/>
              <a:gd name="connsiteX13613" fmla="*/ 3727488 w 12093677"/>
              <a:gd name="connsiteY13613" fmla="*/ 5441485 h 6774426"/>
              <a:gd name="connsiteX13614" fmla="*/ 3692669 w 12093677"/>
              <a:gd name="connsiteY13614" fmla="*/ 5406666 h 6774426"/>
              <a:gd name="connsiteX13615" fmla="*/ 3777562 w 12093677"/>
              <a:gd name="connsiteY13615" fmla="*/ 5406666 h 6774426"/>
              <a:gd name="connsiteX13616" fmla="*/ 3742743 w 12093677"/>
              <a:gd name="connsiteY13616" fmla="*/ 5441485 h 6774426"/>
              <a:gd name="connsiteX13617" fmla="*/ 3777562 w 12093677"/>
              <a:gd name="connsiteY13617" fmla="*/ 5476304 h 6774426"/>
              <a:gd name="connsiteX13618" fmla="*/ 3812380 w 12093677"/>
              <a:gd name="connsiteY13618" fmla="*/ 5441485 h 6774426"/>
              <a:gd name="connsiteX13619" fmla="*/ 3777562 w 12093677"/>
              <a:gd name="connsiteY13619" fmla="*/ 5406666 h 6774426"/>
              <a:gd name="connsiteX13620" fmla="*/ 3862454 w 12093677"/>
              <a:gd name="connsiteY13620" fmla="*/ 5406666 h 6774426"/>
              <a:gd name="connsiteX13621" fmla="*/ 3827635 w 12093677"/>
              <a:gd name="connsiteY13621" fmla="*/ 5441485 h 6774426"/>
              <a:gd name="connsiteX13622" fmla="*/ 3862454 w 12093677"/>
              <a:gd name="connsiteY13622" fmla="*/ 5476304 h 6774426"/>
              <a:gd name="connsiteX13623" fmla="*/ 3897273 w 12093677"/>
              <a:gd name="connsiteY13623" fmla="*/ 5441485 h 6774426"/>
              <a:gd name="connsiteX13624" fmla="*/ 3862454 w 12093677"/>
              <a:gd name="connsiteY13624" fmla="*/ 5406666 h 6774426"/>
              <a:gd name="connsiteX13625" fmla="*/ 3947353 w 12093677"/>
              <a:gd name="connsiteY13625" fmla="*/ 5406666 h 6774426"/>
              <a:gd name="connsiteX13626" fmla="*/ 3912534 w 12093677"/>
              <a:gd name="connsiteY13626" fmla="*/ 5441485 h 6774426"/>
              <a:gd name="connsiteX13627" fmla="*/ 3947353 w 12093677"/>
              <a:gd name="connsiteY13627" fmla="*/ 5476304 h 6774426"/>
              <a:gd name="connsiteX13628" fmla="*/ 3982172 w 12093677"/>
              <a:gd name="connsiteY13628" fmla="*/ 5441485 h 6774426"/>
              <a:gd name="connsiteX13629" fmla="*/ 3947353 w 12093677"/>
              <a:gd name="connsiteY13629" fmla="*/ 5406666 h 6774426"/>
              <a:gd name="connsiteX13630" fmla="*/ 4032245 w 12093677"/>
              <a:gd name="connsiteY13630" fmla="*/ 5406666 h 6774426"/>
              <a:gd name="connsiteX13631" fmla="*/ 3997427 w 12093677"/>
              <a:gd name="connsiteY13631" fmla="*/ 5441485 h 6774426"/>
              <a:gd name="connsiteX13632" fmla="*/ 4032245 w 12093677"/>
              <a:gd name="connsiteY13632" fmla="*/ 5476304 h 6774426"/>
              <a:gd name="connsiteX13633" fmla="*/ 4067064 w 12093677"/>
              <a:gd name="connsiteY13633" fmla="*/ 5441485 h 6774426"/>
              <a:gd name="connsiteX13634" fmla="*/ 4032245 w 12093677"/>
              <a:gd name="connsiteY13634" fmla="*/ 5406666 h 6774426"/>
              <a:gd name="connsiteX13635" fmla="*/ 9380498 w 12093677"/>
              <a:gd name="connsiteY13635" fmla="*/ 5406666 h 6774426"/>
              <a:gd name="connsiteX13636" fmla="*/ 9345672 w 12093677"/>
              <a:gd name="connsiteY13636" fmla="*/ 5441485 h 6774426"/>
              <a:gd name="connsiteX13637" fmla="*/ 9380498 w 12093677"/>
              <a:gd name="connsiteY13637" fmla="*/ 5476304 h 6774426"/>
              <a:gd name="connsiteX13638" fmla="*/ 9415310 w 12093677"/>
              <a:gd name="connsiteY13638" fmla="*/ 5441485 h 6774426"/>
              <a:gd name="connsiteX13639" fmla="*/ 9380498 w 12093677"/>
              <a:gd name="connsiteY13639" fmla="*/ 5406666 h 6774426"/>
              <a:gd name="connsiteX13640" fmla="*/ 9465391 w 12093677"/>
              <a:gd name="connsiteY13640" fmla="*/ 5406666 h 6774426"/>
              <a:gd name="connsiteX13641" fmla="*/ 9430566 w 12093677"/>
              <a:gd name="connsiteY13641" fmla="*/ 5441485 h 6774426"/>
              <a:gd name="connsiteX13642" fmla="*/ 9465391 w 12093677"/>
              <a:gd name="connsiteY13642" fmla="*/ 5476304 h 6774426"/>
              <a:gd name="connsiteX13643" fmla="*/ 9500203 w 12093677"/>
              <a:gd name="connsiteY13643" fmla="*/ 5441485 h 6774426"/>
              <a:gd name="connsiteX13644" fmla="*/ 9465391 w 12093677"/>
              <a:gd name="connsiteY13644" fmla="*/ 5406666 h 6774426"/>
              <a:gd name="connsiteX13645" fmla="*/ 9550283 w 12093677"/>
              <a:gd name="connsiteY13645" fmla="*/ 5406666 h 6774426"/>
              <a:gd name="connsiteX13646" fmla="*/ 9515458 w 12093677"/>
              <a:gd name="connsiteY13646" fmla="*/ 5441485 h 6774426"/>
              <a:gd name="connsiteX13647" fmla="*/ 9550283 w 12093677"/>
              <a:gd name="connsiteY13647" fmla="*/ 5476304 h 6774426"/>
              <a:gd name="connsiteX13648" fmla="*/ 9585095 w 12093677"/>
              <a:gd name="connsiteY13648" fmla="*/ 5441485 h 6774426"/>
              <a:gd name="connsiteX13649" fmla="*/ 9550283 w 12093677"/>
              <a:gd name="connsiteY13649" fmla="*/ 5406666 h 6774426"/>
              <a:gd name="connsiteX13650" fmla="*/ 9974745 w 12093677"/>
              <a:gd name="connsiteY13650" fmla="*/ 5406666 h 6774426"/>
              <a:gd name="connsiteX13651" fmla="*/ 9939920 w 12093677"/>
              <a:gd name="connsiteY13651" fmla="*/ 5441485 h 6774426"/>
              <a:gd name="connsiteX13652" fmla="*/ 9974745 w 12093677"/>
              <a:gd name="connsiteY13652" fmla="*/ 5476304 h 6774426"/>
              <a:gd name="connsiteX13653" fmla="*/ 10009558 w 12093677"/>
              <a:gd name="connsiteY13653" fmla="*/ 5441485 h 6774426"/>
              <a:gd name="connsiteX13654" fmla="*/ 9974745 w 12093677"/>
              <a:gd name="connsiteY13654" fmla="*/ 5406666 h 6774426"/>
              <a:gd name="connsiteX13655" fmla="*/ 10059638 w 12093677"/>
              <a:gd name="connsiteY13655" fmla="*/ 5406666 h 6774426"/>
              <a:gd name="connsiteX13656" fmla="*/ 10024812 w 12093677"/>
              <a:gd name="connsiteY13656" fmla="*/ 5441485 h 6774426"/>
              <a:gd name="connsiteX13657" fmla="*/ 10059638 w 12093677"/>
              <a:gd name="connsiteY13657" fmla="*/ 5476304 h 6774426"/>
              <a:gd name="connsiteX13658" fmla="*/ 10094450 w 12093677"/>
              <a:gd name="connsiteY13658" fmla="*/ 5441485 h 6774426"/>
              <a:gd name="connsiteX13659" fmla="*/ 10059638 w 12093677"/>
              <a:gd name="connsiteY13659" fmla="*/ 5406666 h 6774426"/>
              <a:gd name="connsiteX13660" fmla="*/ 10144530 w 12093677"/>
              <a:gd name="connsiteY13660" fmla="*/ 5406666 h 6774426"/>
              <a:gd name="connsiteX13661" fmla="*/ 10109705 w 12093677"/>
              <a:gd name="connsiteY13661" fmla="*/ 5441485 h 6774426"/>
              <a:gd name="connsiteX13662" fmla="*/ 10144530 w 12093677"/>
              <a:gd name="connsiteY13662" fmla="*/ 5476304 h 6774426"/>
              <a:gd name="connsiteX13663" fmla="*/ 10179342 w 12093677"/>
              <a:gd name="connsiteY13663" fmla="*/ 5441485 h 6774426"/>
              <a:gd name="connsiteX13664" fmla="*/ 10144530 w 12093677"/>
              <a:gd name="connsiteY13664" fmla="*/ 5406666 h 6774426"/>
              <a:gd name="connsiteX13665" fmla="*/ 10229423 w 12093677"/>
              <a:gd name="connsiteY13665" fmla="*/ 5406666 h 6774426"/>
              <a:gd name="connsiteX13666" fmla="*/ 10194598 w 12093677"/>
              <a:gd name="connsiteY13666" fmla="*/ 5441485 h 6774426"/>
              <a:gd name="connsiteX13667" fmla="*/ 10229423 w 12093677"/>
              <a:gd name="connsiteY13667" fmla="*/ 5476304 h 6774426"/>
              <a:gd name="connsiteX13668" fmla="*/ 10264235 w 12093677"/>
              <a:gd name="connsiteY13668" fmla="*/ 5441485 h 6774426"/>
              <a:gd name="connsiteX13669" fmla="*/ 10229423 w 12093677"/>
              <a:gd name="connsiteY13669" fmla="*/ 5406666 h 6774426"/>
              <a:gd name="connsiteX13670" fmla="*/ 10314315 w 12093677"/>
              <a:gd name="connsiteY13670" fmla="*/ 5406666 h 6774426"/>
              <a:gd name="connsiteX13671" fmla="*/ 10279490 w 12093677"/>
              <a:gd name="connsiteY13671" fmla="*/ 5441485 h 6774426"/>
              <a:gd name="connsiteX13672" fmla="*/ 10314315 w 12093677"/>
              <a:gd name="connsiteY13672" fmla="*/ 5476304 h 6774426"/>
              <a:gd name="connsiteX13673" fmla="*/ 10349128 w 12093677"/>
              <a:gd name="connsiteY13673" fmla="*/ 5441485 h 6774426"/>
              <a:gd name="connsiteX13674" fmla="*/ 10314315 w 12093677"/>
              <a:gd name="connsiteY13674" fmla="*/ 5406666 h 6774426"/>
              <a:gd name="connsiteX13675" fmla="*/ 10399208 w 12093677"/>
              <a:gd name="connsiteY13675" fmla="*/ 5406666 h 6774426"/>
              <a:gd name="connsiteX13676" fmla="*/ 10364382 w 12093677"/>
              <a:gd name="connsiteY13676" fmla="*/ 5441485 h 6774426"/>
              <a:gd name="connsiteX13677" fmla="*/ 10399208 w 12093677"/>
              <a:gd name="connsiteY13677" fmla="*/ 5476304 h 6774426"/>
              <a:gd name="connsiteX13678" fmla="*/ 10434020 w 12093677"/>
              <a:gd name="connsiteY13678" fmla="*/ 5441485 h 6774426"/>
              <a:gd name="connsiteX13679" fmla="*/ 10399208 w 12093677"/>
              <a:gd name="connsiteY13679" fmla="*/ 5406666 h 6774426"/>
              <a:gd name="connsiteX13680" fmla="*/ 10484100 w 12093677"/>
              <a:gd name="connsiteY13680" fmla="*/ 5406666 h 6774426"/>
              <a:gd name="connsiteX13681" fmla="*/ 10449275 w 12093677"/>
              <a:gd name="connsiteY13681" fmla="*/ 5441485 h 6774426"/>
              <a:gd name="connsiteX13682" fmla="*/ 10484100 w 12093677"/>
              <a:gd name="connsiteY13682" fmla="*/ 5476304 h 6774426"/>
              <a:gd name="connsiteX13683" fmla="*/ 10518912 w 12093677"/>
              <a:gd name="connsiteY13683" fmla="*/ 5441485 h 6774426"/>
              <a:gd name="connsiteX13684" fmla="*/ 10484100 w 12093677"/>
              <a:gd name="connsiteY13684" fmla="*/ 5406666 h 6774426"/>
              <a:gd name="connsiteX13685" fmla="*/ 3607776 w 12093677"/>
              <a:gd name="connsiteY13685" fmla="*/ 5491527 h 6774426"/>
              <a:gd name="connsiteX13686" fmla="*/ 3572957 w 12093677"/>
              <a:gd name="connsiteY13686" fmla="*/ 5526346 h 6774426"/>
              <a:gd name="connsiteX13687" fmla="*/ 3607776 w 12093677"/>
              <a:gd name="connsiteY13687" fmla="*/ 5561165 h 6774426"/>
              <a:gd name="connsiteX13688" fmla="*/ 3642595 w 12093677"/>
              <a:gd name="connsiteY13688" fmla="*/ 5526346 h 6774426"/>
              <a:gd name="connsiteX13689" fmla="*/ 3607776 w 12093677"/>
              <a:gd name="connsiteY13689" fmla="*/ 5491527 h 6774426"/>
              <a:gd name="connsiteX13690" fmla="*/ 3692669 w 12093677"/>
              <a:gd name="connsiteY13690" fmla="*/ 5491527 h 6774426"/>
              <a:gd name="connsiteX13691" fmla="*/ 3657850 w 12093677"/>
              <a:gd name="connsiteY13691" fmla="*/ 5526346 h 6774426"/>
              <a:gd name="connsiteX13692" fmla="*/ 3692669 w 12093677"/>
              <a:gd name="connsiteY13692" fmla="*/ 5561165 h 6774426"/>
              <a:gd name="connsiteX13693" fmla="*/ 3727488 w 12093677"/>
              <a:gd name="connsiteY13693" fmla="*/ 5526346 h 6774426"/>
              <a:gd name="connsiteX13694" fmla="*/ 3692669 w 12093677"/>
              <a:gd name="connsiteY13694" fmla="*/ 5491527 h 6774426"/>
              <a:gd name="connsiteX13695" fmla="*/ 3777562 w 12093677"/>
              <a:gd name="connsiteY13695" fmla="*/ 5491527 h 6774426"/>
              <a:gd name="connsiteX13696" fmla="*/ 3742743 w 12093677"/>
              <a:gd name="connsiteY13696" fmla="*/ 5526346 h 6774426"/>
              <a:gd name="connsiteX13697" fmla="*/ 3777562 w 12093677"/>
              <a:gd name="connsiteY13697" fmla="*/ 5561165 h 6774426"/>
              <a:gd name="connsiteX13698" fmla="*/ 3812380 w 12093677"/>
              <a:gd name="connsiteY13698" fmla="*/ 5526346 h 6774426"/>
              <a:gd name="connsiteX13699" fmla="*/ 3777562 w 12093677"/>
              <a:gd name="connsiteY13699" fmla="*/ 5491527 h 6774426"/>
              <a:gd name="connsiteX13700" fmla="*/ 3862454 w 12093677"/>
              <a:gd name="connsiteY13700" fmla="*/ 5491527 h 6774426"/>
              <a:gd name="connsiteX13701" fmla="*/ 3827635 w 12093677"/>
              <a:gd name="connsiteY13701" fmla="*/ 5526346 h 6774426"/>
              <a:gd name="connsiteX13702" fmla="*/ 3862454 w 12093677"/>
              <a:gd name="connsiteY13702" fmla="*/ 5561165 h 6774426"/>
              <a:gd name="connsiteX13703" fmla="*/ 3897273 w 12093677"/>
              <a:gd name="connsiteY13703" fmla="*/ 5526346 h 6774426"/>
              <a:gd name="connsiteX13704" fmla="*/ 3862454 w 12093677"/>
              <a:gd name="connsiteY13704" fmla="*/ 5491527 h 6774426"/>
              <a:gd name="connsiteX13705" fmla="*/ 3947353 w 12093677"/>
              <a:gd name="connsiteY13705" fmla="*/ 5491527 h 6774426"/>
              <a:gd name="connsiteX13706" fmla="*/ 3912534 w 12093677"/>
              <a:gd name="connsiteY13706" fmla="*/ 5526346 h 6774426"/>
              <a:gd name="connsiteX13707" fmla="*/ 3947353 w 12093677"/>
              <a:gd name="connsiteY13707" fmla="*/ 5561165 h 6774426"/>
              <a:gd name="connsiteX13708" fmla="*/ 3982172 w 12093677"/>
              <a:gd name="connsiteY13708" fmla="*/ 5526346 h 6774426"/>
              <a:gd name="connsiteX13709" fmla="*/ 3947353 w 12093677"/>
              <a:gd name="connsiteY13709" fmla="*/ 5491527 h 6774426"/>
              <a:gd name="connsiteX13710" fmla="*/ 4032245 w 12093677"/>
              <a:gd name="connsiteY13710" fmla="*/ 5491527 h 6774426"/>
              <a:gd name="connsiteX13711" fmla="*/ 3997427 w 12093677"/>
              <a:gd name="connsiteY13711" fmla="*/ 5526346 h 6774426"/>
              <a:gd name="connsiteX13712" fmla="*/ 4032245 w 12093677"/>
              <a:gd name="connsiteY13712" fmla="*/ 5561165 h 6774426"/>
              <a:gd name="connsiteX13713" fmla="*/ 4067064 w 12093677"/>
              <a:gd name="connsiteY13713" fmla="*/ 5526346 h 6774426"/>
              <a:gd name="connsiteX13714" fmla="*/ 4032245 w 12093677"/>
              <a:gd name="connsiteY13714" fmla="*/ 5491527 h 6774426"/>
              <a:gd name="connsiteX13715" fmla="*/ 10059638 w 12093677"/>
              <a:gd name="connsiteY13715" fmla="*/ 5491527 h 6774426"/>
              <a:gd name="connsiteX13716" fmla="*/ 10024812 w 12093677"/>
              <a:gd name="connsiteY13716" fmla="*/ 5526346 h 6774426"/>
              <a:gd name="connsiteX13717" fmla="*/ 10059638 w 12093677"/>
              <a:gd name="connsiteY13717" fmla="*/ 5561165 h 6774426"/>
              <a:gd name="connsiteX13718" fmla="*/ 10094450 w 12093677"/>
              <a:gd name="connsiteY13718" fmla="*/ 5526346 h 6774426"/>
              <a:gd name="connsiteX13719" fmla="*/ 10059638 w 12093677"/>
              <a:gd name="connsiteY13719" fmla="*/ 5491527 h 6774426"/>
              <a:gd name="connsiteX13720" fmla="*/ 10144530 w 12093677"/>
              <a:gd name="connsiteY13720" fmla="*/ 5491527 h 6774426"/>
              <a:gd name="connsiteX13721" fmla="*/ 10109705 w 12093677"/>
              <a:gd name="connsiteY13721" fmla="*/ 5526346 h 6774426"/>
              <a:gd name="connsiteX13722" fmla="*/ 10144530 w 12093677"/>
              <a:gd name="connsiteY13722" fmla="*/ 5561165 h 6774426"/>
              <a:gd name="connsiteX13723" fmla="*/ 10179342 w 12093677"/>
              <a:gd name="connsiteY13723" fmla="*/ 5526346 h 6774426"/>
              <a:gd name="connsiteX13724" fmla="*/ 10144530 w 12093677"/>
              <a:gd name="connsiteY13724" fmla="*/ 5491527 h 6774426"/>
              <a:gd name="connsiteX13725" fmla="*/ 10229423 w 12093677"/>
              <a:gd name="connsiteY13725" fmla="*/ 5491527 h 6774426"/>
              <a:gd name="connsiteX13726" fmla="*/ 10194598 w 12093677"/>
              <a:gd name="connsiteY13726" fmla="*/ 5526346 h 6774426"/>
              <a:gd name="connsiteX13727" fmla="*/ 10229423 w 12093677"/>
              <a:gd name="connsiteY13727" fmla="*/ 5561165 h 6774426"/>
              <a:gd name="connsiteX13728" fmla="*/ 10264235 w 12093677"/>
              <a:gd name="connsiteY13728" fmla="*/ 5526346 h 6774426"/>
              <a:gd name="connsiteX13729" fmla="*/ 10229423 w 12093677"/>
              <a:gd name="connsiteY13729" fmla="*/ 5491527 h 6774426"/>
              <a:gd name="connsiteX13730" fmla="*/ 10314315 w 12093677"/>
              <a:gd name="connsiteY13730" fmla="*/ 5491527 h 6774426"/>
              <a:gd name="connsiteX13731" fmla="*/ 10279490 w 12093677"/>
              <a:gd name="connsiteY13731" fmla="*/ 5526346 h 6774426"/>
              <a:gd name="connsiteX13732" fmla="*/ 10314315 w 12093677"/>
              <a:gd name="connsiteY13732" fmla="*/ 5561165 h 6774426"/>
              <a:gd name="connsiteX13733" fmla="*/ 10349128 w 12093677"/>
              <a:gd name="connsiteY13733" fmla="*/ 5526346 h 6774426"/>
              <a:gd name="connsiteX13734" fmla="*/ 10314315 w 12093677"/>
              <a:gd name="connsiteY13734" fmla="*/ 5491527 h 6774426"/>
              <a:gd name="connsiteX13735" fmla="*/ 10399208 w 12093677"/>
              <a:gd name="connsiteY13735" fmla="*/ 5491527 h 6774426"/>
              <a:gd name="connsiteX13736" fmla="*/ 10364382 w 12093677"/>
              <a:gd name="connsiteY13736" fmla="*/ 5526346 h 6774426"/>
              <a:gd name="connsiteX13737" fmla="*/ 10399208 w 12093677"/>
              <a:gd name="connsiteY13737" fmla="*/ 5561165 h 6774426"/>
              <a:gd name="connsiteX13738" fmla="*/ 10434020 w 12093677"/>
              <a:gd name="connsiteY13738" fmla="*/ 5526346 h 6774426"/>
              <a:gd name="connsiteX13739" fmla="*/ 10399208 w 12093677"/>
              <a:gd name="connsiteY13739" fmla="*/ 5491527 h 6774426"/>
              <a:gd name="connsiteX13740" fmla="*/ 3692669 w 12093677"/>
              <a:gd name="connsiteY13740" fmla="*/ 5576387 h 6774426"/>
              <a:gd name="connsiteX13741" fmla="*/ 3657850 w 12093677"/>
              <a:gd name="connsiteY13741" fmla="*/ 5611206 h 6774426"/>
              <a:gd name="connsiteX13742" fmla="*/ 3692669 w 12093677"/>
              <a:gd name="connsiteY13742" fmla="*/ 5646024 h 6774426"/>
              <a:gd name="connsiteX13743" fmla="*/ 3727488 w 12093677"/>
              <a:gd name="connsiteY13743" fmla="*/ 5611206 h 6774426"/>
              <a:gd name="connsiteX13744" fmla="*/ 3692669 w 12093677"/>
              <a:gd name="connsiteY13744" fmla="*/ 5576387 h 6774426"/>
              <a:gd name="connsiteX13745" fmla="*/ 3777562 w 12093677"/>
              <a:gd name="connsiteY13745" fmla="*/ 5576387 h 6774426"/>
              <a:gd name="connsiteX13746" fmla="*/ 3742743 w 12093677"/>
              <a:gd name="connsiteY13746" fmla="*/ 5611206 h 6774426"/>
              <a:gd name="connsiteX13747" fmla="*/ 3777562 w 12093677"/>
              <a:gd name="connsiteY13747" fmla="*/ 5646024 h 6774426"/>
              <a:gd name="connsiteX13748" fmla="*/ 3812380 w 12093677"/>
              <a:gd name="connsiteY13748" fmla="*/ 5611206 h 6774426"/>
              <a:gd name="connsiteX13749" fmla="*/ 3777562 w 12093677"/>
              <a:gd name="connsiteY13749" fmla="*/ 5576387 h 6774426"/>
              <a:gd name="connsiteX13750" fmla="*/ 3862454 w 12093677"/>
              <a:gd name="connsiteY13750" fmla="*/ 5576387 h 6774426"/>
              <a:gd name="connsiteX13751" fmla="*/ 3827635 w 12093677"/>
              <a:gd name="connsiteY13751" fmla="*/ 5611206 h 6774426"/>
              <a:gd name="connsiteX13752" fmla="*/ 3862454 w 12093677"/>
              <a:gd name="connsiteY13752" fmla="*/ 5646024 h 6774426"/>
              <a:gd name="connsiteX13753" fmla="*/ 3897273 w 12093677"/>
              <a:gd name="connsiteY13753" fmla="*/ 5611206 h 6774426"/>
              <a:gd name="connsiteX13754" fmla="*/ 3862454 w 12093677"/>
              <a:gd name="connsiteY13754" fmla="*/ 5576387 h 6774426"/>
              <a:gd name="connsiteX13755" fmla="*/ 3947353 w 12093677"/>
              <a:gd name="connsiteY13755" fmla="*/ 5576387 h 6774426"/>
              <a:gd name="connsiteX13756" fmla="*/ 3912534 w 12093677"/>
              <a:gd name="connsiteY13756" fmla="*/ 5611206 h 6774426"/>
              <a:gd name="connsiteX13757" fmla="*/ 3947353 w 12093677"/>
              <a:gd name="connsiteY13757" fmla="*/ 5646024 h 6774426"/>
              <a:gd name="connsiteX13758" fmla="*/ 3982172 w 12093677"/>
              <a:gd name="connsiteY13758" fmla="*/ 5611206 h 6774426"/>
              <a:gd name="connsiteX13759" fmla="*/ 3947353 w 12093677"/>
              <a:gd name="connsiteY13759" fmla="*/ 5576387 h 6774426"/>
              <a:gd name="connsiteX13760" fmla="*/ 10144530 w 12093677"/>
              <a:gd name="connsiteY13760" fmla="*/ 5576387 h 6774426"/>
              <a:gd name="connsiteX13761" fmla="*/ 10109705 w 12093677"/>
              <a:gd name="connsiteY13761" fmla="*/ 5611206 h 6774426"/>
              <a:gd name="connsiteX13762" fmla="*/ 10144530 w 12093677"/>
              <a:gd name="connsiteY13762" fmla="*/ 5646024 h 6774426"/>
              <a:gd name="connsiteX13763" fmla="*/ 10179342 w 12093677"/>
              <a:gd name="connsiteY13763" fmla="*/ 5611206 h 6774426"/>
              <a:gd name="connsiteX13764" fmla="*/ 10144530 w 12093677"/>
              <a:gd name="connsiteY13764" fmla="*/ 5576387 h 6774426"/>
              <a:gd name="connsiteX13765" fmla="*/ 10229423 w 12093677"/>
              <a:gd name="connsiteY13765" fmla="*/ 5576387 h 6774426"/>
              <a:gd name="connsiteX13766" fmla="*/ 10194598 w 12093677"/>
              <a:gd name="connsiteY13766" fmla="*/ 5611206 h 6774426"/>
              <a:gd name="connsiteX13767" fmla="*/ 10229423 w 12093677"/>
              <a:gd name="connsiteY13767" fmla="*/ 5646024 h 6774426"/>
              <a:gd name="connsiteX13768" fmla="*/ 10264235 w 12093677"/>
              <a:gd name="connsiteY13768" fmla="*/ 5611206 h 6774426"/>
              <a:gd name="connsiteX13769" fmla="*/ 10229423 w 12093677"/>
              <a:gd name="connsiteY13769" fmla="*/ 5576387 h 6774426"/>
              <a:gd name="connsiteX13770" fmla="*/ 10314315 w 12093677"/>
              <a:gd name="connsiteY13770" fmla="*/ 5576387 h 6774426"/>
              <a:gd name="connsiteX13771" fmla="*/ 10279490 w 12093677"/>
              <a:gd name="connsiteY13771" fmla="*/ 5611206 h 6774426"/>
              <a:gd name="connsiteX13772" fmla="*/ 10314315 w 12093677"/>
              <a:gd name="connsiteY13772" fmla="*/ 5646024 h 6774426"/>
              <a:gd name="connsiteX13773" fmla="*/ 10349128 w 12093677"/>
              <a:gd name="connsiteY13773" fmla="*/ 5611206 h 6774426"/>
              <a:gd name="connsiteX13774" fmla="*/ 10314315 w 12093677"/>
              <a:gd name="connsiteY13774" fmla="*/ 5576387 h 6774426"/>
              <a:gd name="connsiteX13775" fmla="*/ 10399208 w 12093677"/>
              <a:gd name="connsiteY13775" fmla="*/ 5576387 h 6774426"/>
              <a:gd name="connsiteX13776" fmla="*/ 10364382 w 12093677"/>
              <a:gd name="connsiteY13776" fmla="*/ 5611206 h 6774426"/>
              <a:gd name="connsiteX13777" fmla="*/ 10399208 w 12093677"/>
              <a:gd name="connsiteY13777" fmla="*/ 5646024 h 6774426"/>
              <a:gd name="connsiteX13778" fmla="*/ 10434020 w 12093677"/>
              <a:gd name="connsiteY13778" fmla="*/ 5611206 h 6774426"/>
              <a:gd name="connsiteX13779" fmla="*/ 10399208 w 12093677"/>
              <a:gd name="connsiteY13779" fmla="*/ 5576387 h 6774426"/>
              <a:gd name="connsiteX13780" fmla="*/ 3692669 w 12093677"/>
              <a:gd name="connsiteY13780" fmla="*/ 5661247 h 6774426"/>
              <a:gd name="connsiteX13781" fmla="*/ 3657850 w 12093677"/>
              <a:gd name="connsiteY13781" fmla="*/ 5696065 h 6774426"/>
              <a:gd name="connsiteX13782" fmla="*/ 3692669 w 12093677"/>
              <a:gd name="connsiteY13782" fmla="*/ 5730884 h 6774426"/>
              <a:gd name="connsiteX13783" fmla="*/ 3727488 w 12093677"/>
              <a:gd name="connsiteY13783" fmla="*/ 5696065 h 6774426"/>
              <a:gd name="connsiteX13784" fmla="*/ 3692669 w 12093677"/>
              <a:gd name="connsiteY13784" fmla="*/ 5661247 h 6774426"/>
              <a:gd name="connsiteX13785" fmla="*/ 3777562 w 12093677"/>
              <a:gd name="connsiteY13785" fmla="*/ 5661247 h 6774426"/>
              <a:gd name="connsiteX13786" fmla="*/ 3742743 w 12093677"/>
              <a:gd name="connsiteY13786" fmla="*/ 5696065 h 6774426"/>
              <a:gd name="connsiteX13787" fmla="*/ 3777562 w 12093677"/>
              <a:gd name="connsiteY13787" fmla="*/ 5730884 h 6774426"/>
              <a:gd name="connsiteX13788" fmla="*/ 3812380 w 12093677"/>
              <a:gd name="connsiteY13788" fmla="*/ 5696065 h 6774426"/>
              <a:gd name="connsiteX13789" fmla="*/ 3777562 w 12093677"/>
              <a:gd name="connsiteY13789" fmla="*/ 5661247 h 6774426"/>
              <a:gd name="connsiteX13790" fmla="*/ 3862454 w 12093677"/>
              <a:gd name="connsiteY13790" fmla="*/ 5661247 h 6774426"/>
              <a:gd name="connsiteX13791" fmla="*/ 3827635 w 12093677"/>
              <a:gd name="connsiteY13791" fmla="*/ 5696065 h 6774426"/>
              <a:gd name="connsiteX13792" fmla="*/ 3862454 w 12093677"/>
              <a:gd name="connsiteY13792" fmla="*/ 5730884 h 6774426"/>
              <a:gd name="connsiteX13793" fmla="*/ 3897273 w 12093677"/>
              <a:gd name="connsiteY13793" fmla="*/ 5696065 h 6774426"/>
              <a:gd name="connsiteX13794" fmla="*/ 3862454 w 12093677"/>
              <a:gd name="connsiteY13794" fmla="*/ 5661247 h 6774426"/>
              <a:gd name="connsiteX13795" fmla="*/ 10144530 w 12093677"/>
              <a:gd name="connsiteY13795" fmla="*/ 5661247 h 6774426"/>
              <a:gd name="connsiteX13796" fmla="*/ 10109705 w 12093677"/>
              <a:gd name="connsiteY13796" fmla="*/ 5696065 h 6774426"/>
              <a:gd name="connsiteX13797" fmla="*/ 10144530 w 12093677"/>
              <a:gd name="connsiteY13797" fmla="*/ 5730884 h 6774426"/>
              <a:gd name="connsiteX13798" fmla="*/ 10179342 w 12093677"/>
              <a:gd name="connsiteY13798" fmla="*/ 5696065 h 6774426"/>
              <a:gd name="connsiteX13799" fmla="*/ 10144530 w 12093677"/>
              <a:gd name="connsiteY13799" fmla="*/ 5661247 h 6774426"/>
              <a:gd name="connsiteX13800" fmla="*/ 10229423 w 12093677"/>
              <a:gd name="connsiteY13800" fmla="*/ 5661247 h 6774426"/>
              <a:gd name="connsiteX13801" fmla="*/ 10194598 w 12093677"/>
              <a:gd name="connsiteY13801" fmla="*/ 5696065 h 6774426"/>
              <a:gd name="connsiteX13802" fmla="*/ 10229423 w 12093677"/>
              <a:gd name="connsiteY13802" fmla="*/ 5730884 h 6774426"/>
              <a:gd name="connsiteX13803" fmla="*/ 10264235 w 12093677"/>
              <a:gd name="connsiteY13803" fmla="*/ 5696065 h 6774426"/>
              <a:gd name="connsiteX13804" fmla="*/ 10229423 w 12093677"/>
              <a:gd name="connsiteY13804" fmla="*/ 5661247 h 6774426"/>
              <a:gd name="connsiteX13805" fmla="*/ 10314315 w 12093677"/>
              <a:gd name="connsiteY13805" fmla="*/ 5661247 h 6774426"/>
              <a:gd name="connsiteX13806" fmla="*/ 10279490 w 12093677"/>
              <a:gd name="connsiteY13806" fmla="*/ 5696065 h 6774426"/>
              <a:gd name="connsiteX13807" fmla="*/ 10314315 w 12093677"/>
              <a:gd name="connsiteY13807" fmla="*/ 5730884 h 6774426"/>
              <a:gd name="connsiteX13808" fmla="*/ 10349128 w 12093677"/>
              <a:gd name="connsiteY13808" fmla="*/ 5696065 h 6774426"/>
              <a:gd name="connsiteX13809" fmla="*/ 10314315 w 12093677"/>
              <a:gd name="connsiteY13809" fmla="*/ 5661247 h 6774426"/>
              <a:gd name="connsiteX13810" fmla="*/ 11163240 w 12093677"/>
              <a:gd name="connsiteY13810" fmla="*/ 5661247 h 6774426"/>
              <a:gd name="connsiteX13811" fmla="*/ 11128415 w 12093677"/>
              <a:gd name="connsiteY13811" fmla="*/ 5696065 h 6774426"/>
              <a:gd name="connsiteX13812" fmla="*/ 11163240 w 12093677"/>
              <a:gd name="connsiteY13812" fmla="*/ 5730884 h 6774426"/>
              <a:gd name="connsiteX13813" fmla="*/ 11198052 w 12093677"/>
              <a:gd name="connsiteY13813" fmla="*/ 5696065 h 6774426"/>
              <a:gd name="connsiteX13814" fmla="*/ 11163240 w 12093677"/>
              <a:gd name="connsiteY13814" fmla="*/ 5661247 h 6774426"/>
              <a:gd name="connsiteX13815" fmla="*/ 3692669 w 12093677"/>
              <a:gd name="connsiteY13815" fmla="*/ 5746106 h 6774426"/>
              <a:gd name="connsiteX13816" fmla="*/ 3657850 w 12093677"/>
              <a:gd name="connsiteY13816" fmla="*/ 5780925 h 6774426"/>
              <a:gd name="connsiteX13817" fmla="*/ 3692669 w 12093677"/>
              <a:gd name="connsiteY13817" fmla="*/ 5815744 h 6774426"/>
              <a:gd name="connsiteX13818" fmla="*/ 3727488 w 12093677"/>
              <a:gd name="connsiteY13818" fmla="*/ 5780925 h 6774426"/>
              <a:gd name="connsiteX13819" fmla="*/ 3692669 w 12093677"/>
              <a:gd name="connsiteY13819" fmla="*/ 5746106 h 6774426"/>
              <a:gd name="connsiteX13820" fmla="*/ 3777562 w 12093677"/>
              <a:gd name="connsiteY13820" fmla="*/ 5746106 h 6774426"/>
              <a:gd name="connsiteX13821" fmla="*/ 3742743 w 12093677"/>
              <a:gd name="connsiteY13821" fmla="*/ 5780925 h 6774426"/>
              <a:gd name="connsiteX13822" fmla="*/ 3777562 w 12093677"/>
              <a:gd name="connsiteY13822" fmla="*/ 5815744 h 6774426"/>
              <a:gd name="connsiteX13823" fmla="*/ 3812380 w 12093677"/>
              <a:gd name="connsiteY13823" fmla="*/ 5780925 h 6774426"/>
              <a:gd name="connsiteX13824" fmla="*/ 3777562 w 12093677"/>
              <a:gd name="connsiteY13824" fmla="*/ 5746106 h 6774426"/>
              <a:gd name="connsiteX13825" fmla="*/ 3862454 w 12093677"/>
              <a:gd name="connsiteY13825" fmla="*/ 5746106 h 6774426"/>
              <a:gd name="connsiteX13826" fmla="*/ 3827635 w 12093677"/>
              <a:gd name="connsiteY13826" fmla="*/ 5780925 h 6774426"/>
              <a:gd name="connsiteX13827" fmla="*/ 3862454 w 12093677"/>
              <a:gd name="connsiteY13827" fmla="*/ 5815744 h 6774426"/>
              <a:gd name="connsiteX13828" fmla="*/ 3897273 w 12093677"/>
              <a:gd name="connsiteY13828" fmla="*/ 5780925 h 6774426"/>
              <a:gd name="connsiteX13829" fmla="*/ 3862454 w 12093677"/>
              <a:gd name="connsiteY13829" fmla="*/ 5746106 h 6774426"/>
              <a:gd name="connsiteX13830" fmla="*/ 11163240 w 12093677"/>
              <a:gd name="connsiteY13830" fmla="*/ 5746106 h 6774426"/>
              <a:gd name="connsiteX13831" fmla="*/ 11128415 w 12093677"/>
              <a:gd name="connsiteY13831" fmla="*/ 5780925 h 6774426"/>
              <a:gd name="connsiteX13832" fmla="*/ 11163240 w 12093677"/>
              <a:gd name="connsiteY13832" fmla="*/ 5815744 h 6774426"/>
              <a:gd name="connsiteX13833" fmla="*/ 11198052 w 12093677"/>
              <a:gd name="connsiteY13833" fmla="*/ 5780925 h 6774426"/>
              <a:gd name="connsiteX13834" fmla="*/ 11163240 w 12093677"/>
              <a:gd name="connsiteY13834" fmla="*/ 5746106 h 6774426"/>
              <a:gd name="connsiteX13835" fmla="*/ 3692669 w 12093677"/>
              <a:gd name="connsiteY13835" fmla="*/ 5830967 h 6774426"/>
              <a:gd name="connsiteX13836" fmla="*/ 3657850 w 12093677"/>
              <a:gd name="connsiteY13836" fmla="*/ 5865786 h 6774426"/>
              <a:gd name="connsiteX13837" fmla="*/ 3692669 w 12093677"/>
              <a:gd name="connsiteY13837" fmla="*/ 5900605 h 6774426"/>
              <a:gd name="connsiteX13838" fmla="*/ 3727488 w 12093677"/>
              <a:gd name="connsiteY13838" fmla="*/ 5865786 h 6774426"/>
              <a:gd name="connsiteX13839" fmla="*/ 3692669 w 12093677"/>
              <a:gd name="connsiteY13839" fmla="*/ 5830967 h 6774426"/>
              <a:gd name="connsiteX13840" fmla="*/ 3777562 w 12093677"/>
              <a:gd name="connsiteY13840" fmla="*/ 5830967 h 6774426"/>
              <a:gd name="connsiteX13841" fmla="*/ 3742743 w 12093677"/>
              <a:gd name="connsiteY13841" fmla="*/ 5865786 h 6774426"/>
              <a:gd name="connsiteX13842" fmla="*/ 3777562 w 12093677"/>
              <a:gd name="connsiteY13842" fmla="*/ 5900605 h 6774426"/>
              <a:gd name="connsiteX13843" fmla="*/ 3812380 w 12093677"/>
              <a:gd name="connsiteY13843" fmla="*/ 5865786 h 6774426"/>
              <a:gd name="connsiteX13844" fmla="*/ 3777562 w 12093677"/>
              <a:gd name="connsiteY13844" fmla="*/ 5830967 h 6774426"/>
              <a:gd name="connsiteX13845" fmla="*/ 10229423 w 12093677"/>
              <a:gd name="connsiteY13845" fmla="*/ 5830967 h 6774426"/>
              <a:gd name="connsiteX13846" fmla="*/ 10194598 w 12093677"/>
              <a:gd name="connsiteY13846" fmla="*/ 5865786 h 6774426"/>
              <a:gd name="connsiteX13847" fmla="*/ 10229423 w 12093677"/>
              <a:gd name="connsiteY13847" fmla="*/ 5900605 h 6774426"/>
              <a:gd name="connsiteX13848" fmla="*/ 10264235 w 12093677"/>
              <a:gd name="connsiteY13848" fmla="*/ 5865786 h 6774426"/>
              <a:gd name="connsiteX13849" fmla="*/ 10229423 w 12093677"/>
              <a:gd name="connsiteY13849" fmla="*/ 5830967 h 6774426"/>
              <a:gd name="connsiteX13850" fmla="*/ 11163240 w 12093677"/>
              <a:gd name="connsiteY13850" fmla="*/ 5830967 h 6774426"/>
              <a:gd name="connsiteX13851" fmla="*/ 11128415 w 12093677"/>
              <a:gd name="connsiteY13851" fmla="*/ 5865786 h 6774426"/>
              <a:gd name="connsiteX13852" fmla="*/ 11163240 w 12093677"/>
              <a:gd name="connsiteY13852" fmla="*/ 5900605 h 6774426"/>
              <a:gd name="connsiteX13853" fmla="*/ 11198052 w 12093677"/>
              <a:gd name="connsiteY13853" fmla="*/ 5865786 h 6774426"/>
              <a:gd name="connsiteX13854" fmla="*/ 11163240 w 12093677"/>
              <a:gd name="connsiteY13854" fmla="*/ 5830967 h 6774426"/>
              <a:gd name="connsiteX13855" fmla="*/ 3692669 w 12093677"/>
              <a:gd name="connsiteY13855" fmla="*/ 5915827 h 6774426"/>
              <a:gd name="connsiteX13856" fmla="*/ 3657850 w 12093677"/>
              <a:gd name="connsiteY13856" fmla="*/ 5950646 h 6774426"/>
              <a:gd name="connsiteX13857" fmla="*/ 3692669 w 12093677"/>
              <a:gd name="connsiteY13857" fmla="*/ 5985464 h 6774426"/>
              <a:gd name="connsiteX13858" fmla="*/ 3727488 w 12093677"/>
              <a:gd name="connsiteY13858" fmla="*/ 5950646 h 6774426"/>
              <a:gd name="connsiteX13859" fmla="*/ 3692669 w 12093677"/>
              <a:gd name="connsiteY13859" fmla="*/ 5915827 h 6774426"/>
              <a:gd name="connsiteX13860" fmla="*/ 3777562 w 12093677"/>
              <a:gd name="connsiteY13860" fmla="*/ 5915827 h 6774426"/>
              <a:gd name="connsiteX13861" fmla="*/ 3742743 w 12093677"/>
              <a:gd name="connsiteY13861" fmla="*/ 5950646 h 6774426"/>
              <a:gd name="connsiteX13862" fmla="*/ 3777562 w 12093677"/>
              <a:gd name="connsiteY13862" fmla="*/ 5985464 h 6774426"/>
              <a:gd name="connsiteX13863" fmla="*/ 3812380 w 12093677"/>
              <a:gd name="connsiteY13863" fmla="*/ 5950646 h 6774426"/>
              <a:gd name="connsiteX13864" fmla="*/ 3777562 w 12093677"/>
              <a:gd name="connsiteY13864" fmla="*/ 5915827 h 6774426"/>
              <a:gd name="connsiteX13865" fmla="*/ 3862454 w 12093677"/>
              <a:gd name="connsiteY13865" fmla="*/ 5915827 h 6774426"/>
              <a:gd name="connsiteX13866" fmla="*/ 3827635 w 12093677"/>
              <a:gd name="connsiteY13866" fmla="*/ 5950646 h 6774426"/>
              <a:gd name="connsiteX13867" fmla="*/ 3862454 w 12093677"/>
              <a:gd name="connsiteY13867" fmla="*/ 5985464 h 6774426"/>
              <a:gd name="connsiteX13868" fmla="*/ 3897273 w 12093677"/>
              <a:gd name="connsiteY13868" fmla="*/ 5950646 h 6774426"/>
              <a:gd name="connsiteX13869" fmla="*/ 3862454 w 12093677"/>
              <a:gd name="connsiteY13869" fmla="*/ 5915827 h 6774426"/>
              <a:gd name="connsiteX13870" fmla="*/ 10229423 w 12093677"/>
              <a:gd name="connsiteY13870" fmla="*/ 5915827 h 6774426"/>
              <a:gd name="connsiteX13871" fmla="*/ 10194598 w 12093677"/>
              <a:gd name="connsiteY13871" fmla="*/ 5950646 h 6774426"/>
              <a:gd name="connsiteX13872" fmla="*/ 10229423 w 12093677"/>
              <a:gd name="connsiteY13872" fmla="*/ 5985464 h 6774426"/>
              <a:gd name="connsiteX13873" fmla="*/ 10264235 w 12093677"/>
              <a:gd name="connsiteY13873" fmla="*/ 5950646 h 6774426"/>
              <a:gd name="connsiteX13874" fmla="*/ 10229423 w 12093677"/>
              <a:gd name="connsiteY13874" fmla="*/ 5915827 h 6774426"/>
              <a:gd name="connsiteX13875" fmla="*/ 11078348 w 12093677"/>
              <a:gd name="connsiteY13875" fmla="*/ 5915827 h 6774426"/>
              <a:gd name="connsiteX13876" fmla="*/ 11043522 w 12093677"/>
              <a:gd name="connsiteY13876" fmla="*/ 5950646 h 6774426"/>
              <a:gd name="connsiteX13877" fmla="*/ 11078348 w 12093677"/>
              <a:gd name="connsiteY13877" fmla="*/ 5985464 h 6774426"/>
              <a:gd name="connsiteX13878" fmla="*/ 11113160 w 12093677"/>
              <a:gd name="connsiteY13878" fmla="*/ 5950646 h 6774426"/>
              <a:gd name="connsiteX13879" fmla="*/ 11078348 w 12093677"/>
              <a:gd name="connsiteY13879" fmla="*/ 5915827 h 6774426"/>
              <a:gd name="connsiteX13880" fmla="*/ 3692669 w 12093677"/>
              <a:gd name="connsiteY13880" fmla="*/ 6000687 h 6774426"/>
              <a:gd name="connsiteX13881" fmla="*/ 3657850 w 12093677"/>
              <a:gd name="connsiteY13881" fmla="*/ 6035505 h 6774426"/>
              <a:gd name="connsiteX13882" fmla="*/ 3692669 w 12093677"/>
              <a:gd name="connsiteY13882" fmla="*/ 6070324 h 6774426"/>
              <a:gd name="connsiteX13883" fmla="*/ 3727488 w 12093677"/>
              <a:gd name="connsiteY13883" fmla="*/ 6035505 h 6774426"/>
              <a:gd name="connsiteX13884" fmla="*/ 3692669 w 12093677"/>
              <a:gd name="connsiteY13884" fmla="*/ 6000687 h 6774426"/>
              <a:gd name="connsiteX13885" fmla="*/ 3777562 w 12093677"/>
              <a:gd name="connsiteY13885" fmla="*/ 6000687 h 6774426"/>
              <a:gd name="connsiteX13886" fmla="*/ 3742743 w 12093677"/>
              <a:gd name="connsiteY13886" fmla="*/ 6035505 h 6774426"/>
              <a:gd name="connsiteX13887" fmla="*/ 3777562 w 12093677"/>
              <a:gd name="connsiteY13887" fmla="*/ 6070324 h 6774426"/>
              <a:gd name="connsiteX13888" fmla="*/ 3812380 w 12093677"/>
              <a:gd name="connsiteY13888" fmla="*/ 6035505 h 6774426"/>
              <a:gd name="connsiteX13889" fmla="*/ 3777562 w 12093677"/>
              <a:gd name="connsiteY13889" fmla="*/ 6000687 h 6774426"/>
              <a:gd name="connsiteX13890" fmla="*/ 10993455 w 12093677"/>
              <a:gd name="connsiteY13890" fmla="*/ 6000687 h 6774426"/>
              <a:gd name="connsiteX13891" fmla="*/ 10958630 w 12093677"/>
              <a:gd name="connsiteY13891" fmla="*/ 6035505 h 6774426"/>
              <a:gd name="connsiteX13892" fmla="*/ 10993455 w 12093677"/>
              <a:gd name="connsiteY13892" fmla="*/ 6070324 h 6774426"/>
              <a:gd name="connsiteX13893" fmla="*/ 11028268 w 12093677"/>
              <a:gd name="connsiteY13893" fmla="*/ 6035505 h 6774426"/>
              <a:gd name="connsiteX13894" fmla="*/ 10993455 w 12093677"/>
              <a:gd name="connsiteY13894" fmla="*/ 6000687 h 6774426"/>
              <a:gd name="connsiteX13895" fmla="*/ 3692669 w 12093677"/>
              <a:gd name="connsiteY13895" fmla="*/ 6085546 h 6774426"/>
              <a:gd name="connsiteX13896" fmla="*/ 3657850 w 12093677"/>
              <a:gd name="connsiteY13896" fmla="*/ 6120365 h 6774426"/>
              <a:gd name="connsiteX13897" fmla="*/ 3692669 w 12093677"/>
              <a:gd name="connsiteY13897" fmla="*/ 6155184 h 6774426"/>
              <a:gd name="connsiteX13898" fmla="*/ 3727488 w 12093677"/>
              <a:gd name="connsiteY13898" fmla="*/ 6120365 h 6774426"/>
              <a:gd name="connsiteX13899" fmla="*/ 3692669 w 12093677"/>
              <a:gd name="connsiteY13899" fmla="*/ 6085546 h 6774426"/>
              <a:gd name="connsiteX13900" fmla="*/ 3777562 w 12093677"/>
              <a:gd name="connsiteY13900" fmla="*/ 6085546 h 6774426"/>
              <a:gd name="connsiteX13901" fmla="*/ 3742743 w 12093677"/>
              <a:gd name="connsiteY13901" fmla="*/ 6120365 h 6774426"/>
              <a:gd name="connsiteX13902" fmla="*/ 3777562 w 12093677"/>
              <a:gd name="connsiteY13902" fmla="*/ 6155184 h 6774426"/>
              <a:gd name="connsiteX13903" fmla="*/ 3812380 w 12093677"/>
              <a:gd name="connsiteY13903" fmla="*/ 6120365 h 6774426"/>
              <a:gd name="connsiteX13904" fmla="*/ 3777562 w 12093677"/>
              <a:gd name="connsiteY13904" fmla="*/ 6085546 h 6774426"/>
              <a:gd name="connsiteX13905" fmla="*/ 4117138 w 12093677"/>
              <a:gd name="connsiteY13905" fmla="*/ 6085546 h 6774426"/>
              <a:gd name="connsiteX13906" fmla="*/ 4082319 w 12093677"/>
              <a:gd name="connsiteY13906" fmla="*/ 6120365 h 6774426"/>
              <a:gd name="connsiteX13907" fmla="*/ 4117138 w 12093677"/>
              <a:gd name="connsiteY13907" fmla="*/ 6155184 h 6774426"/>
              <a:gd name="connsiteX13908" fmla="*/ 4151956 w 12093677"/>
              <a:gd name="connsiteY13908" fmla="*/ 6120365 h 6774426"/>
              <a:gd name="connsiteX13909" fmla="*/ 4117138 w 12093677"/>
              <a:gd name="connsiteY13909" fmla="*/ 6085546 h 6774426"/>
              <a:gd name="connsiteX13910" fmla="*/ 10823670 w 12093677"/>
              <a:gd name="connsiteY13910" fmla="*/ 6085546 h 6774426"/>
              <a:gd name="connsiteX13911" fmla="*/ 10788845 w 12093677"/>
              <a:gd name="connsiteY13911" fmla="*/ 6120365 h 6774426"/>
              <a:gd name="connsiteX13912" fmla="*/ 10823670 w 12093677"/>
              <a:gd name="connsiteY13912" fmla="*/ 6155184 h 6774426"/>
              <a:gd name="connsiteX13913" fmla="*/ 10858482 w 12093677"/>
              <a:gd name="connsiteY13913" fmla="*/ 6120365 h 6774426"/>
              <a:gd name="connsiteX13914" fmla="*/ 10823670 w 12093677"/>
              <a:gd name="connsiteY13914" fmla="*/ 6085546 h 6774426"/>
              <a:gd name="connsiteX13915" fmla="*/ 10908563 w 12093677"/>
              <a:gd name="connsiteY13915" fmla="*/ 6085546 h 6774426"/>
              <a:gd name="connsiteX13916" fmla="*/ 10873738 w 12093677"/>
              <a:gd name="connsiteY13916" fmla="*/ 6120365 h 6774426"/>
              <a:gd name="connsiteX13917" fmla="*/ 10908563 w 12093677"/>
              <a:gd name="connsiteY13917" fmla="*/ 6155184 h 6774426"/>
              <a:gd name="connsiteX13918" fmla="*/ 10943375 w 12093677"/>
              <a:gd name="connsiteY13918" fmla="*/ 6120365 h 6774426"/>
              <a:gd name="connsiteX13919" fmla="*/ 10908563 w 12093677"/>
              <a:gd name="connsiteY13919" fmla="*/ 6085546 h 6774426"/>
              <a:gd name="connsiteX13920" fmla="*/ 3777562 w 12093677"/>
              <a:gd name="connsiteY13920" fmla="*/ 6170407 h 6774426"/>
              <a:gd name="connsiteX13921" fmla="*/ 3742743 w 12093677"/>
              <a:gd name="connsiteY13921" fmla="*/ 6205226 h 6774426"/>
              <a:gd name="connsiteX13922" fmla="*/ 3777562 w 12093677"/>
              <a:gd name="connsiteY13922" fmla="*/ 6240045 h 6774426"/>
              <a:gd name="connsiteX13923" fmla="*/ 3812380 w 12093677"/>
              <a:gd name="connsiteY13923" fmla="*/ 6205226 h 6774426"/>
              <a:gd name="connsiteX13924" fmla="*/ 3777562 w 12093677"/>
              <a:gd name="connsiteY13924" fmla="*/ 6170407 h 6774426"/>
              <a:gd name="connsiteX13925" fmla="*/ 3862454 w 12093677"/>
              <a:gd name="connsiteY13925" fmla="*/ 6170407 h 6774426"/>
              <a:gd name="connsiteX13926" fmla="*/ 3827635 w 12093677"/>
              <a:gd name="connsiteY13926" fmla="*/ 6205226 h 6774426"/>
              <a:gd name="connsiteX13927" fmla="*/ 3862454 w 12093677"/>
              <a:gd name="connsiteY13927" fmla="*/ 6240045 h 6774426"/>
              <a:gd name="connsiteX13928" fmla="*/ 3897273 w 12093677"/>
              <a:gd name="connsiteY13928" fmla="*/ 6205226 h 6774426"/>
              <a:gd name="connsiteX13929" fmla="*/ 3862454 w 12093677"/>
              <a:gd name="connsiteY13929" fmla="*/ 6170407 h 6774426"/>
              <a:gd name="connsiteX13930" fmla="*/ 10823670 w 12093677"/>
              <a:gd name="connsiteY13930" fmla="*/ 6170407 h 6774426"/>
              <a:gd name="connsiteX13931" fmla="*/ 10788845 w 12093677"/>
              <a:gd name="connsiteY13931" fmla="*/ 6205226 h 6774426"/>
              <a:gd name="connsiteX13932" fmla="*/ 10823670 w 12093677"/>
              <a:gd name="connsiteY13932" fmla="*/ 6240045 h 6774426"/>
              <a:gd name="connsiteX13933" fmla="*/ 10858482 w 12093677"/>
              <a:gd name="connsiteY13933" fmla="*/ 6205226 h 6774426"/>
              <a:gd name="connsiteX13934" fmla="*/ 10823670 w 12093677"/>
              <a:gd name="connsiteY13934" fmla="*/ 6170407 h 6774426"/>
              <a:gd name="connsiteX13935" fmla="*/ 3862454 w 12093677"/>
              <a:gd name="connsiteY13935" fmla="*/ 6255267 h 6774426"/>
              <a:gd name="connsiteX13936" fmla="*/ 3827635 w 12093677"/>
              <a:gd name="connsiteY13936" fmla="*/ 6290086 h 6774426"/>
              <a:gd name="connsiteX13937" fmla="*/ 3862454 w 12093677"/>
              <a:gd name="connsiteY13937" fmla="*/ 6324904 h 6774426"/>
              <a:gd name="connsiteX13938" fmla="*/ 3897273 w 12093677"/>
              <a:gd name="connsiteY13938" fmla="*/ 6290086 h 6774426"/>
              <a:gd name="connsiteX13939" fmla="*/ 3862454 w 12093677"/>
              <a:gd name="connsiteY13939" fmla="*/ 6255267 h 6774426"/>
              <a:gd name="connsiteX13940" fmla="*/ 3947353 w 12093677"/>
              <a:gd name="connsiteY13940" fmla="*/ 6255267 h 6774426"/>
              <a:gd name="connsiteX13941" fmla="*/ 3912534 w 12093677"/>
              <a:gd name="connsiteY13941" fmla="*/ 6290086 h 6774426"/>
              <a:gd name="connsiteX13942" fmla="*/ 3947353 w 12093677"/>
              <a:gd name="connsiteY13942" fmla="*/ 6324904 h 6774426"/>
              <a:gd name="connsiteX13943" fmla="*/ 3982172 w 12093677"/>
              <a:gd name="connsiteY13943" fmla="*/ 6290086 h 6774426"/>
              <a:gd name="connsiteX13944" fmla="*/ 3947353 w 12093677"/>
              <a:gd name="connsiteY13944" fmla="*/ 6255267 h 67744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093677" h="6774426">
                <a:moveTo>
                  <a:pt x="0" y="0"/>
                </a:moveTo>
                <a:lnTo>
                  <a:pt x="12093677" y="0"/>
                </a:lnTo>
                <a:lnTo>
                  <a:pt x="12093677" y="6774426"/>
                </a:lnTo>
                <a:lnTo>
                  <a:pt x="0" y="6774426"/>
                </a:lnTo>
                <a:lnTo>
                  <a:pt x="0" y="0"/>
                </a:lnTo>
                <a:close/>
                <a:moveTo>
                  <a:pt x="4202030" y="315067"/>
                </a:moveTo>
                <a:cubicBezTo>
                  <a:pt x="4182802" y="315067"/>
                  <a:pt x="4167211" y="330658"/>
                  <a:pt x="4167211" y="349886"/>
                </a:cubicBezTo>
                <a:cubicBezTo>
                  <a:pt x="4167211" y="369114"/>
                  <a:pt x="4182802" y="384705"/>
                  <a:pt x="4202030" y="384705"/>
                </a:cubicBezTo>
                <a:cubicBezTo>
                  <a:pt x="4221258" y="384705"/>
                  <a:pt x="4236849" y="369114"/>
                  <a:pt x="4236849" y="349886"/>
                </a:cubicBezTo>
                <a:cubicBezTo>
                  <a:pt x="4236849" y="330658"/>
                  <a:pt x="4221258" y="315067"/>
                  <a:pt x="4202030" y="315067"/>
                </a:cubicBezTo>
                <a:close/>
                <a:moveTo>
                  <a:pt x="4286923" y="315067"/>
                </a:moveTo>
                <a:cubicBezTo>
                  <a:pt x="4267695" y="315067"/>
                  <a:pt x="4252104" y="330658"/>
                  <a:pt x="4252104" y="349886"/>
                </a:cubicBezTo>
                <a:cubicBezTo>
                  <a:pt x="4252104" y="369114"/>
                  <a:pt x="4267695" y="384705"/>
                  <a:pt x="4286923" y="384705"/>
                </a:cubicBezTo>
                <a:cubicBezTo>
                  <a:pt x="4306151" y="384705"/>
                  <a:pt x="4321742" y="369114"/>
                  <a:pt x="4321742" y="349886"/>
                </a:cubicBezTo>
                <a:cubicBezTo>
                  <a:pt x="4321742" y="330658"/>
                  <a:pt x="4306151" y="315067"/>
                  <a:pt x="4286923" y="315067"/>
                </a:cubicBezTo>
                <a:close/>
                <a:moveTo>
                  <a:pt x="4371815" y="315067"/>
                </a:moveTo>
                <a:cubicBezTo>
                  <a:pt x="4352588" y="315067"/>
                  <a:pt x="4336997" y="330658"/>
                  <a:pt x="4336997" y="349886"/>
                </a:cubicBezTo>
                <a:cubicBezTo>
                  <a:pt x="4336997" y="369114"/>
                  <a:pt x="4352588" y="384705"/>
                  <a:pt x="4371815" y="384705"/>
                </a:cubicBezTo>
                <a:cubicBezTo>
                  <a:pt x="4391043" y="384705"/>
                  <a:pt x="4406634" y="369114"/>
                  <a:pt x="4406634" y="349886"/>
                </a:cubicBezTo>
                <a:cubicBezTo>
                  <a:pt x="4406634" y="330658"/>
                  <a:pt x="4391043" y="315067"/>
                  <a:pt x="4371815" y="315067"/>
                </a:cubicBezTo>
                <a:close/>
                <a:moveTo>
                  <a:pt x="4456708" y="315067"/>
                </a:moveTo>
                <a:cubicBezTo>
                  <a:pt x="4437480" y="315067"/>
                  <a:pt x="4421889" y="330658"/>
                  <a:pt x="4421889" y="349886"/>
                </a:cubicBezTo>
                <a:cubicBezTo>
                  <a:pt x="4421889" y="369114"/>
                  <a:pt x="4437480" y="384705"/>
                  <a:pt x="4456708" y="384705"/>
                </a:cubicBezTo>
                <a:cubicBezTo>
                  <a:pt x="4475935" y="384705"/>
                  <a:pt x="4491526" y="369114"/>
                  <a:pt x="4491526" y="349886"/>
                </a:cubicBezTo>
                <a:cubicBezTo>
                  <a:pt x="4491526" y="330658"/>
                  <a:pt x="4475935" y="315067"/>
                  <a:pt x="4456708" y="315067"/>
                </a:cubicBezTo>
                <a:close/>
                <a:moveTo>
                  <a:pt x="4541600" y="315067"/>
                </a:moveTo>
                <a:cubicBezTo>
                  <a:pt x="4522372" y="315067"/>
                  <a:pt x="4506781" y="330658"/>
                  <a:pt x="4506781" y="349886"/>
                </a:cubicBezTo>
                <a:cubicBezTo>
                  <a:pt x="4506781" y="369114"/>
                  <a:pt x="4522372" y="384705"/>
                  <a:pt x="4541600" y="384705"/>
                </a:cubicBezTo>
                <a:cubicBezTo>
                  <a:pt x="4560828" y="384705"/>
                  <a:pt x="4576419" y="369114"/>
                  <a:pt x="4576419" y="349886"/>
                </a:cubicBezTo>
                <a:cubicBezTo>
                  <a:pt x="4576419" y="330658"/>
                  <a:pt x="4560828" y="315067"/>
                  <a:pt x="4541600" y="315067"/>
                </a:cubicBezTo>
                <a:close/>
                <a:moveTo>
                  <a:pt x="4032245" y="399927"/>
                </a:moveTo>
                <a:cubicBezTo>
                  <a:pt x="4013018" y="399927"/>
                  <a:pt x="3997427" y="415518"/>
                  <a:pt x="3997427" y="434746"/>
                </a:cubicBezTo>
                <a:cubicBezTo>
                  <a:pt x="3997427" y="453974"/>
                  <a:pt x="4013018" y="469565"/>
                  <a:pt x="4032245" y="469565"/>
                </a:cubicBezTo>
                <a:cubicBezTo>
                  <a:pt x="4051473" y="469565"/>
                  <a:pt x="4067064" y="453974"/>
                  <a:pt x="4067064" y="434746"/>
                </a:cubicBezTo>
                <a:cubicBezTo>
                  <a:pt x="4067064" y="415518"/>
                  <a:pt x="4051473" y="399927"/>
                  <a:pt x="4032245" y="399927"/>
                </a:cubicBezTo>
                <a:close/>
                <a:moveTo>
                  <a:pt x="4117138" y="399927"/>
                </a:moveTo>
                <a:cubicBezTo>
                  <a:pt x="4097910" y="399927"/>
                  <a:pt x="4082319" y="415518"/>
                  <a:pt x="4082319" y="434746"/>
                </a:cubicBezTo>
                <a:cubicBezTo>
                  <a:pt x="4082319" y="453974"/>
                  <a:pt x="4097910" y="469565"/>
                  <a:pt x="4117138" y="469565"/>
                </a:cubicBezTo>
                <a:cubicBezTo>
                  <a:pt x="4136365" y="469565"/>
                  <a:pt x="4151956" y="453974"/>
                  <a:pt x="4151956" y="434746"/>
                </a:cubicBezTo>
                <a:cubicBezTo>
                  <a:pt x="4151956" y="415518"/>
                  <a:pt x="4136365" y="399927"/>
                  <a:pt x="4117138" y="399927"/>
                </a:cubicBezTo>
                <a:close/>
                <a:moveTo>
                  <a:pt x="4202030" y="399927"/>
                </a:moveTo>
                <a:cubicBezTo>
                  <a:pt x="4182802" y="399927"/>
                  <a:pt x="4167211" y="415518"/>
                  <a:pt x="4167211" y="434746"/>
                </a:cubicBezTo>
                <a:cubicBezTo>
                  <a:pt x="4167211" y="453974"/>
                  <a:pt x="4182802" y="469565"/>
                  <a:pt x="4202030" y="469565"/>
                </a:cubicBezTo>
                <a:cubicBezTo>
                  <a:pt x="4221258" y="469565"/>
                  <a:pt x="4236849" y="453974"/>
                  <a:pt x="4236849" y="434746"/>
                </a:cubicBezTo>
                <a:cubicBezTo>
                  <a:pt x="4236849" y="415518"/>
                  <a:pt x="4221258" y="399927"/>
                  <a:pt x="4202030" y="399927"/>
                </a:cubicBezTo>
                <a:close/>
                <a:moveTo>
                  <a:pt x="4286923" y="399927"/>
                </a:moveTo>
                <a:cubicBezTo>
                  <a:pt x="4267695" y="399927"/>
                  <a:pt x="4252104" y="415518"/>
                  <a:pt x="4252104" y="434746"/>
                </a:cubicBezTo>
                <a:cubicBezTo>
                  <a:pt x="4252104" y="453974"/>
                  <a:pt x="4267695" y="469565"/>
                  <a:pt x="4286923" y="469565"/>
                </a:cubicBezTo>
                <a:cubicBezTo>
                  <a:pt x="4306151" y="469565"/>
                  <a:pt x="4321742" y="453974"/>
                  <a:pt x="4321742" y="434746"/>
                </a:cubicBezTo>
                <a:cubicBezTo>
                  <a:pt x="4321742" y="415518"/>
                  <a:pt x="4306151" y="399927"/>
                  <a:pt x="4286923" y="399927"/>
                </a:cubicBezTo>
                <a:close/>
                <a:moveTo>
                  <a:pt x="4371815" y="399927"/>
                </a:moveTo>
                <a:cubicBezTo>
                  <a:pt x="4352588" y="399927"/>
                  <a:pt x="4336997" y="415518"/>
                  <a:pt x="4336997" y="434746"/>
                </a:cubicBezTo>
                <a:cubicBezTo>
                  <a:pt x="4336997" y="453974"/>
                  <a:pt x="4352588" y="469565"/>
                  <a:pt x="4371815" y="469565"/>
                </a:cubicBezTo>
                <a:cubicBezTo>
                  <a:pt x="4391043" y="469565"/>
                  <a:pt x="4406634" y="453974"/>
                  <a:pt x="4406634" y="434746"/>
                </a:cubicBezTo>
                <a:cubicBezTo>
                  <a:pt x="4406634" y="415518"/>
                  <a:pt x="4391043" y="399927"/>
                  <a:pt x="4371815" y="399927"/>
                </a:cubicBezTo>
                <a:close/>
                <a:moveTo>
                  <a:pt x="4456708" y="399927"/>
                </a:moveTo>
                <a:cubicBezTo>
                  <a:pt x="4437480" y="399927"/>
                  <a:pt x="4421889" y="415518"/>
                  <a:pt x="4421889" y="434746"/>
                </a:cubicBezTo>
                <a:cubicBezTo>
                  <a:pt x="4421889" y="453974"/>
                  <a:pt x="4437480" y="469565"/>
                  <a:pt x="4456708" y="469565"/>
                </a:cubicBezTo>
                <a:cubicBezTo>
                  <a:pt x="4475935" y="469565"/>
                  <a:pt x="4491526" y="453974"/>
                  <a:pt x="4491526" y="434746"/>
                </a:cubicBezTo>
                <a:cubicBezTo>
                  <a:pt x="4491526" y="415518"/>
                  <a:pt x="4475935" y="399927"/>
                  <a:pt x="4456708" y="399927"/>
                </a:cubicBezTo>
                <a:close/>
                <a:moveTo>
                  <a:pt x="4541600" y="399927"/>
                </a:moveTo>
                <a:cubicBezTo>
                  <a:pt x="4522372" y="399927"/>
                  <a:pt x="4506781" y="415518"/>
                  <a:pt x="4506781" y="434746"/>
                </a:cubicBezTo>
                <a:cubicBezTo>
                  <a:pt x="4506781" y="453974"/>
                  <a:pt x="4522372" y="469565"/>
                  <a:pt x="4541600" y="469565"/>
                </a:cubicBezTo>
                <a:cubicBezTo>
                  <a:pt x="4560828" y="469565"/>
                  <a:pt x="4576419" y="453974"/>
                  <a:pt x="4576419" y="434746"/>
                </a:cubicBezTo>
                <a:cubicBezTo>
                  <a:pt x="4576419" y="415518"/>
                  <a:pt x="4560828" y="399927"/>
                  <a:pt x="4541600" y="399927"/>
                </a:cubicBezTo>
                <a:close/>
                <a:moveTo>
                  <a:pt x="4626493" y="399927"/>
                </a:moveTo>
                <a:cubicBezTo>
                  <a:pt x="4607265" y="399927"/>
                  <a:pt x="4591674" y="415518"/>
                  <a:pt x="4591674" y="434746"/>
                </a:cubicBezTo>
                <a:cubicBezTo>
                  <a:pt x="4591674" y="453974"/>
                  <a:pt x="4607265" y="469565"/>
                  <a:pt x="4626493" y="469565"/>
                </a:cubicBezTo>
                <a:cubicBezTo>
                  <a:pt x="4645721" y="469565"/>
                  <a:pt x="4661312" y="453974"/>
                  <a:pt x="4661312" y="434746"/>
                </a:cubicBezTo>
                <a:cubicBezTo>
                  <a:pt x="4661312" y="415518"/>
                  <a:pt x="4645721" y="399927"/>
                  <a:pt x="4626493" y="399927"/>
                </a:cubicBezTo>
                <a:close/>
                <a:moveTo>
                  <a:pt x="5050955" y="399927"/>
                </a:moveTo>
                <a:cubicBezTo>
                  <a:pt x="5031728" y="399927"/>
                  <a:pt x="5016137" y="415518"/>
                  <a:pt x="5016137" y="434746"/>
                </a:cubicBezTo>
                <a:cubicBezTo>
                  <a:pt x="5016137" y="453974"/>
                  <a:pt x="5031728" y="469565"/>
                  <a:pt x="5050955" y="469565"/>
                </a:cubicBezTo>
                <a:cubicBezTo>
                  <a:pt x="5070183" y="469565"/>
                  <a:pt x="5085774" y="453974"/>
                  <a:pt x="5085774" y="434746"/>
                </a:cubicBezTo>
                <a:cubicBezTo>
                  <a:pt x="5085774" y="415518"/>
                  <a:pt x="5070183" y="399927"/>
                  <a:pt x="5050955" y="399927"/>
                </a:cubicBezTo>
                <a:close/>
                <a:moveTo>
                  <a:pt x="5135848" y="399927"/>
                </a:moveTo>
                <a:cubicBezTo>
                  <a:pt x="5116620" y="399927"/>
                  <a:pt x="5101029" y="415518"/>
                  <a:pt x="5101029" y="434746"/>
                </a:cubicBezTo>
                <a:cubicBezTo>
                  <a:pt x="5101029" y="453974"/>
                  <a:pt x="5116620" y="469565"/>
                  <a:pt x="5135848" y="469565"/>
                </a:cubicBezTo>
                <a:cubicBezTo>
                  <a:pt x="5155075" y="469565"/>
                  <a:pt x="5170666" y="453974"/>
                  <a:pt x="5170666" y="434746"/>
                </a:cubicBezTo>
                <a:cubicBezTo>
                  <a:pt x="5170666" y="415518"/>
                  <a:pt x="5155075" y="399927"/>
                  <a:pt x="5135848" y="399927"/>
                </a:cubicBezTo>
                <a:close/>
                <a:moveTo>
                  <a:pt x="5305633" y="399927"/>
                </a:moveTo>
                <a:cubicBezTo>
                  <a:pt x="5286405" y="399927"/>
                  <a:pt x="5270814" y="415518"/>
                  <a:pt x="5270814" y="434746"/>
                </a:cubicBezTo>
                <a:cubicBezTo>
                  <a:pt x="5270814" y="453974"/>
                  <a:pt x="5286405" y="469565"/>
                  <a:pt x="5305633" y="469565"/>
                </a:cubicBezTo>
                <a:cubicBezTo>
                  <a:pt x="5324861" y="469565"/>
                  <a:pt x="5340452" y="453974"/>
                  <a:pt x="5340452" y="434746"/>
                </a:cubicBezTo>
                <a:cubicBezTo>
                  <a:pt x="5340452" y="415518"/>
                  <a:pt x="5324861" y="399927"/>
                  <a:pt x="5305633" y="399927"/>
                </a:cubicBezTo>
                <a:close/>
                <a:moveTo>
                  <a:pt x="7597755" y="399927"/>
                </a:moveTo>
                <a:cubicBezTo>
                  <a:pt x="7578528" y="399927"/>
                  <a:pt x="7562930" y="415518"/>
                  <a:pt x="7562930" y="434746"/>
                </a:cubicBezTo>
                <a:cubicBezTo>
                  <a:pt x="7562930" y="453974"/>
                  <a:pt x="7578528" y="469565"/>
                  <a:pt x="7597755" y="469565"/>
                </a:cubicBezTo>
                <a:cubicBezTo>
                  <a:pt x="7616983" y="469565"/>
                  <a:pt x="7632568" y="453974"/>
                  <a:pt x="7632568" y="434746"/>
                </a:cubicBezTo>
                <a:cubicBezTo>
                  <a:pt x="7632568" y="415518"/>
                  <a:pt x="7616983" y="399927"/>
                  <a:pt x="7597755" y="399927"/>
                </a:cubicBezTo>
                <a:close/>
                <a:moveTo>
                  <a:pt x="3522884" y="484788"/>
                </a:moveTo>
                <a:cubicBezTo>
                  <a:pt x="3503656" y="484788"/>
                  <a:pt x="3488065" y="500379"/>
                  <a:pt x="3488065" y="519607"/>
                </a:cubicBezTo>
                <a:cubicBezTo>
                  <a:pt x="3488065" y="538834"/>
                  <a:pt x="3503656" y="554425"/>
                  <a:pt x="3522884" y="554425"/>
                </a:cubicBezTo>
                <a:cubicBezTo>
                  <a:pt x="3542112" y="554425"/>
                  <a:pt x="3557703" y="538834"/>
                  <a:pt x="3557703" y="519607"/>
                </a:cubicBezTo>
                <a:cubicBezTo>
                  <a:pt x="3557703" y="500379"/>
                  <a:pt x="3542112" y="484788"/>
                  <a:pt x="3522884" y="484788"/>
                </a:cubicBezTo>
                <a:close/>
                <a:moveTo>
                  <a:pt x="3692669" y="484788"/>
                </a:moveTo>
                <a:cubicBezTo>
                  <a:pt x="3673442" y="484788"/>
                  <a:pt x="3657850" y="500379"/>
                  <a:pt x="3657850" y="519607"/>
                </a:cubicBezTo>
                <a:cubicBezTo>
                  <a:pt x="3657850" y="538834"/>
                  <a:pt x="3673442" y="554425"/>
                  <a:pt x="3692669" y="554425"/>
                </a:cubicBezTo>
                <a:cubicBezTo>
                  <a:pt x="3711897" y="554425"/>
                  <a:pt x="3727488" y="538834"/>
                  <a:pt x="3727488" y="519607"/>
                </a:cubicBezTo>
                <a:cubicBezTo>
                  <a:pt x="3727488" y="500379"/>
                  <a:pt x="3711897" y="484788"/>
                  <a:pt x="3692669" y="484788"/>
                </a:cubicBezTo>
                <a:close/>
                <a:moveTo>
                  <a:pt x="3947353" y="484788"/>
                </a:moveTo>
                <a:cubicBezTo>
                  <a:pt x="3928125" y="484788"/>
                  <a:pt x="3912534" y="500379"/>
                  <a:pt x="3912534" y="519607"/>
                </a:cubicBezTo>
                <a:cubicBezTo>
                  <a:pt x="3912534" y="538834"/>
                  <a:pt x="3928125" y="554425"/>
                  <a:pt x="3947353" y="554425"/>
                </a:cubicBezTo>
                <a:cubicBezTo>
                  <a:pt x="3966581" y="554425"/>
                  <a:pt x="3982172" y="538834"/>
                  <a:pt x="3982172" y="519607"/>
                </a:cubicBezTo>
                <a:cubicBezTo>
                  <a:pt x="3982172" y="500379"/>
                  <a:pt x="3966581" y="484788"/>
                  <a:pt x="3947353" y="484788"/>
                </a:cubicBezTo>
                <a:close/>
                <a:moveTo>
                  <a:pt x="4032245" y="484788"/>
                </a:moveTo>
                <a:cubicBezTo>
                  <a:pt x="4013018" y="484788"/>
                  <a:pt x="3997427" y="500379"/>
                  <a:pt x="3997427" y="519607"/>
                </a:cubicBezTo>
                <a:cubicBezTo>
                  <a:pt x="3997427" y="538834"/>
                  <a:pt x="4013018" y="554425"/>
                  <a:pt x="4032245" y="554425"/>
                </a:cubicBezTo>
                <a:cubicBezTo>
                  <a:pt x="4051473" y="554425"/>
                  <a:pt x="4067064" y="538834"/>
                  <a:pt x="4067064" y="519607"/>
                </a:cubicBezTo>
                <a:cubicBezTo>
                  <a:pt x="4067064" y="500379"/>
                  <a:pt x="4051473" y="484788"/>
                  <a:pt x="4032245" y="484788"/>
                </a:cubicBezTo>
                <a:close/>
                <a:moveTo>
                  <a:pt x="4371815" y="484788"/>
                </a:moveTo>
                <a:cubicBezTo>
                  <a:pt x="4352588" y="484788"/>
                  <a:pt x="4336997" y="500379"/>
                  <a:pt x="4336997" y="519607"/>
                </a:cubicBezTo>
                <a:cubicBezTo>
                  <a:pt x="4336997" y="538834"/>
                  <a:pt x="4352588" y="554425"/>
                  <a:pt x="4371815" y="554425"/>
                </a:cubicBezTo>
                <a:cubicBezTo>
                  <a:pt x="4391043" y="554425"/>
                  <a:pt x="4406634" y="538834"/>
                  <a:pt x="4406634" y="519607"/>
                </a:cubicBezTo>
                <a:cubicBezTo>
                  <a:pt x="4406634" y="500379"/>
                  <a:pt x="4391043" y="484788"/>
                  <a:pt x="4371815" y="484788"/>
                </a:cubicBezTo>
                <a:close/>
                <a:moveTo>
                  <a:pt x="4456708" y="484788"/>
                </a:moveTo>
                <a:cubicBezTo>
                  <a:pt x="4437480" y="484788"/>
                  <a:pt x="4421889" y="500379"/>
                  <a:pt x="4421889" y="519607"/>
                </a:cubicBezTo>
                <a:cubicBezTo>
                  <a:pt x="4421889" y="538834"/>
                  <a:pt x="4437480" y="554425"/>
                  <a:pt x="4456708" y="554425"/>
                </a:cubicBezTo>
                <a:cubicBezTo>
                  <a:pt x="4475935" y="554425"/>
                  <a:pt x="4491526" y="538834"/>
                  <a:pt x="4491526" y="519607"/>
                </a:cubicBezTo>
                <a:cubicBezTo>
                  <a:pt x="4491526" y="500379"/>
                  <a:pt x="4475935" y="484788"/>
                  <a:pt x="4456708" y="484788"/>
                </a:cubicBezTo>
                <a:close/>
                <a:moveTo>
                  <a:pt x="4711385" y="484788"/>
                </a:moveTo>
                <a:cubicBezTo>
                  <a:pt x="4692158" y="484788"/>
                  <a:pt x="4676567" y="500379"/>
                  <a:pt x="4676567" y="519607"/>
                </a:cubicBezTo>
                <a:cubicBezTo>
                  <a:pt x="4676567" y="538834"/>
                  <a:pt x="4692158" y="554425"/>
                  <a:pt x="4711385" y="554425"/>
                </a:cubicBezTo>
                <a:cubicBezTo>
                  <a:pt x="4730613" y="554425"/>
                  <a:pt x="4746204" y="538834"/>
                  <a:pt x="4746204" y="519607"/>
                </a:cubicBezTo>
                <a:cubicBezTo>
                  <a:pt x="4746204" y="500379"/>
                  <a:pt x="4730613" y="484788"/>
                  <a:pt x="4711385" y="484788"/>
                </a:cubicBezTo>
                <a:close/>
                <a:moveTo>
                  <a:pt x="4881170" y="484788"/>
                </a:moveTo>
                <a:cubicBezTo>
                  <a:pt x="4861942" y="484788"/>
                  <a:pt x="4846351" y="500379"/>
                  <a:pt x="4846351" y="519607"/>
                </a:cubicBezTo>
                <a:cubicBezTo>
                  <a:pt x="4846351" y="538834"/>
                  <a:pt x="4861942" y="554425"/>
                  <a:pt x="4881170" y="554425"/>
                </a:cubicBezTo>
                <a:cubicBezTo>
                  <a:pt x="4900398" y="554425"/>
                  <a:pt x="4915989" y="538834"/>
                  <a:pt x="4915989" y="519607"/>
                </a:cubicBezTo>
                <a:cubicBezTo>
                  <a:pt x="4915989" y="500379"/>
                  <a:pt x="4900398" y="484788"/>
                  <a:pt x="4881170" y="484788"/>
                </a:cubicBezTo>
                <a:close/>
                <a:moveTo>
                  <a:pt x="5050955" y="484788"/>
                </a:moveTo>
                <a:cubicBezTo>
                  <a:pt x="5031728" y="484788"/>
                  <a:pt x="5016137" y="500379"/>
                  <a:pt x="5016137" y="519607"/>
                </a:cubicBezTo>
                <a:cubicBezTo>
                  <a:pt x="5016137" y="538834"/>
                  <a:pt x="5031728" y="554425"/>
                  <a:pt x="5050955" y="554425"/>
                </a:cubicBezTo>
                <a:cubicBezTo>
                  <a:pt x="5070183" y="554425"/>
                  <a:pt x="5085774" y="538834"/>
                  <a:pt x="5085774" y="519607"/>
                </a:cubicBezTo>
                <a:cubicBezTo>
                  <a:pt x="5085774" y="500379"/>
                  <a:pt x="5070183" y="484788"/>
                  <a:pt x="5050955" y="484788"/>
                </a:cubicBezTo>
                <a:close/>
                <a:moveTo>
                  <a:pt x="5135848" y="484788"/>
                </a:moveTo>
                <a:cubicBezTo>
                  <a:pt x="5116620" y="484788"/>
                  <a:pt x="5101029" y="500379"/>
                  <a:pt x="5101029" y="519607"/>
                </a:cubicBezTo>
                <a:cubicBezTo>
                  <a:pt x="5101029" y="538834"/>
                  <a:pt x="5116620" y="554425"/>
                  <a:pt x="5135848" y="554425"/>
                </a:cubicBezTo>
                <a:cubicBezTo>
                  <a:pt x="5155075" y="554425"/>
                  <a:pt x="5170666" y="538834"/>
                  <a:pt x="5170666" y="519607"/>
                </a:cubicBezTo>
                <a:cubicBezTo>
                  <a:pt x="5170666" y="500379"/>
                  <a:pt x="5155075" y="484788"/>
                  <a:pt x="5135848" y="484788"/>
                </a:cubicBezTo>
                <a:close/>
                <a:moveTo>
                  <a:pt x="5220740" y="484788"/>
                </a:moveTo>
                <a:cubicBezTo>
                  <a:pt x="5201512" y="484788"/>
                  <a:pt x="5185921" y="500379"/>
                  <a:pt x="5185921" y="519607"/>
                </a:cubicBezTo>
                <a:cubicBezTo>
                  <a:pt x="5185921" y="538834"/>
                  <a:pt x="5201512" y="554425"/>
                  <a:pt x="5220740" y="554425"/>
                </a:cubicBezTo>
                <a:cubicBezTo>
                  <a:pt x="5239968" y="554425"/>
                  <a:pt x="5255559" y="538834"/>
                  <a:pt x="5255559" y="519607"/>
                </a:cubicBezTo>
                <a:cubicBezTo>
                  <a:pt x="5255559" y="500379"/>
                  <a:pt x="5239968" y="484788"/>
                  <a:pt x="5220740" y="484788"/>
                </a:cubicBezTo>
                <a:close/>
                <a:moveTo>
                  <a:pt x="5305633" y="484788"/>
                </a:moveTo>
                <a:cubicBezTo>
                  <a:pt x="5286405" y="484788"/>
                  <a:pt x="5270814" y="500379"/>
                  <a:pt x="5270814" y="519607"/>
                </a:cubicBezTo>
                <a:cubicBezTo>
                  <a:pt x="5270814" y="538834"/>
                  <a:pt x="5286405" y="554425"/>
                  <a:pt x="5305633" y="554425"/>
                </a:cubicBezTo>
                <a:cubicBezTo>
                  <a:pt x="5324861" y="554425"/>
                  <a:pt x="5340452" y="538834"/>
                  <a:pt x="5340452" y="519607"/>
                </a:cubicBezTo>
                <a:cubicBezTo>
                  <a:pt x="5340452" y="500379"/>
                  <a:pt x="5324861" y="484788"/>
                  <a:pt x="5305633" y="484788"/>
                </a:cubicBezTo>
                <a:close/>
                <a:moveTo>
                  <a:pt x="5390525" y="484788"/>
                </a:moveTo>
                <a:cubicBezTo>
                  <a:pt x="5371298" y="484788"/>
                  <a:pt x="5355707" y="500379"/>
                  <a:pt x="5355707" y="519607"/>
                </a:cubicBezTo>
                <a:cubicBezTo>
                  <a:pt x="5355707" y="538834"/>
                  <a:pt x="5371298" y="554425"/>
                  <a:pt x="5390525" y="554425"/>
                </a:cubicBezTo>
                <a:cubicBezTo>
                  <a:pt x="5409753" y="554425"/>
                  <a:pt x="5425344" y="538834"/>
                  <a:pt x="5425344" y="519607"/>
                </a:cubicBezTo>
                <a:cubicBezTo>
                  <a:pt x="5425344" y="500379"/>
                  <a:pt x="5409753" y="484788"/>
                  <a:pt x="5390525" y="484788"/>
                </a:cubicBezTo>
                <a:close/>
                <a:moveTo>
                  <a:pt x="7003483" y="484788"/>
                </a:moveTo>
                <a:cubicBezTo>
                  <a:pt x="6984255" y="484788"/>
                  <a:pt x="6968657" y="500379"/>
                  <a:pt x="6968657" y="519607"/>
                </a:cubicBezTo>
                <a:cubicBezTo>
                  <a:pt x="6968657" y="538834"/>
                  <a:pt x="6984255" y="554425"/>
                  <a:pt x="7003483" y="554425"/>
                </a:cubicBezTo>
                <a:cubicBezTo>
                  <a:pt x="7022710" y="554425"/>
                  <a:pt x="7038295" y="538834"/>
                  <a:pt x="7038295" y="519607"/>
                </a:cubicBezTo>
                <a:cubicBezTo>
                  <a:pt x="7038295" y="500379"/>
                  <a:pt x="7022710" y="484788"/>
                  <a:pt x="7003483" y="484788"/>
                </a:cubicBezTo>
                <a:close/>
                <a:moveTo>
                  <a:pt x="7682649" y="484788"/>
                </a:moveTo>
                <a:cubicBezTo>
                  <a:pt x="7663421" y="484788"/>
                  <a:pt x="7647823" y="500379"/>
                  <a:pt x="7647823" y="519607"/>
                </a:cubicBezTo>
                <a:cubicBezTo>
                  <a:pt x="7647823" y="538834"/>
                  <a:pt x="7663421" y="554425"/>
                  <a:pt x="7682649" y="554425"/>
                </a:cubicBezTo>
                <a:cubicBezTo>
                  <a:pt x="7701876" y="554425"/>
                  <a:pt x="7717461" y="538834"/>
                  <a:pt x="7717461" y="519607"/>
                </a:cubicBezTo>
                <a:cubicBezTo>
                  <a:pt x="7717461" y="500379"/>
                  <a:pt x="7701876" y="484788"/>
                  <a:pt x="7682649" y="484788"/>
                </a:cubicBezTo>
                <a:close/>
                <a:moveTo>
                  <a:pt x="7767541" y="484788"/>
                </a:moveTo>
                <a:cubicBezTo>
                  <a:pt x="7748313" y="484788"/>
                  <a:pt x="7732716" y="500379"/>
                  <a:pt x="7732716" y="519607"/>
                </a:cubicBezTo>
                <a:cubicBezTo>
                  <a:pt x="7732716" y="538834"/>
                  <a:pt x="7748313" y="554425"/>
                  <a:pt x="7767541" y="554425"/>
                </a:cubicBezTo>
                <a:cubicBezTo>
                  <a:pt x="7786769" y="554425"/>
                  <a:pt x="7802353" y="538834"/>
                  <a:pt x="7802353" y="519607"/>
                </a:cubicBezTo>
                <a:cubicBezTo>
                  <a:pt x="7802353" y="500379"/>
                  <a:pt x="7786769" y="484788"/>
                  <a:pt x="7767541" y="484788"/>
                </a:cubicBezTo>
                <a:close/>
                <a:moveTo>
                  <a:pt x="8956035" y="484788"/>
                </a:moveTo>
                <a:cubicBezTo>
                  <a:pt x="8936808" y="484788"/>
                  <a:pt x="8921210" y="500379"/>
                  <a:pt x="8921210" y="519607"/>
                </a:cubicBezTo>
                <a:cubicBezTo>
                  <a:pt x="8921210" y="538834"/>
                  <a:pt x="8936808" y="554425"/>
                  <a:pt x="8956035" y="554425"/>
                </a:cubicBezTo>
                <a:cubicBezTo>
                  <a:pt x="8975263" y="554425"/>
                  <a:pt x="8990848" y="538834"/>
                  <a:pt x="8990848" y="519607"/>
                </a:cubicBezTo>
                <a:cubicBezTo>
                  <a:pt x="8990848" y="500379"/>
                  <a:pt x="8975263" y="484788"/>
                  <a:pt x="8956035" y="484788"/>
                </a:cubicBezTo>
                <a:close/>
                <a:moveTo>
                  <a:pt x="9125821" y="484788"/>
                </a:moveTo>
                <a:cubicBezTo>
                  <a:pt x="9106593" y="484788"/>
                  <a:pt x="9090996" y="500379"/>
                  <a:pt x="9090996" y="519607"/>
                </a:cubicBezTo>
                <a:cubicBezTo>
                  <a:pt x="9090996" y="538834"/>
                  <a:pt x="9106593" y="554425"/>
                  <a:pt x="9125821" y="554425"/>
                </a:cubicBezTo>
                <a:cubicBezTo>
                  <a:pt x="9145049" y="554425"/>
                  <a:pt x="9160633" y="538834"/>
                  <a:pt x="9160633" y="519607"/>
                </a:cubicBezTo>
                <a:cubicBezTo>
                  <a:pt x="9160633" y="500379"/>
                  <a:pt x="9145049" y="484788"/>
                  <a:pt x="9125821" y="484788"/>
                </a:cubicBezTo>
                <a:close/>
                <a:moveTo>
                  <a:pt x="3183314" y="569648"/>
                </a:moveTo>
                <a:cubicBezTo>
                  <a:pt x="3164086" y="569648"/>
                  <a:pt x="3148495" y="585239"/>
                  <a:pt x="3148495" y="604466"/>
                </a:cubicBezTo>
                <a:cubicBezTo>
                  <a:pt x="3148495" y="623694"/>
                  <a:pt x="3164086" y="639285"/>
                  <a:pt x="3183314" y="639285"/>
                </a:cubicBezTo>
                <a:cubicBezTo>
                  <a:pt x="3202542" y="639285"/>
                  <a:pt x="3218133" y="623694"/>
                  <a:pt x="3218133" y="604466"/>
                </a:cubicBezTo>
                <a:cubicBezTo>
                  <a:pt x="3218133" y="585239"/>
                  <a:pt x="3202542" y="569648"/>
                  <a:pt x="3183314" y="569648"/>
                </a:cubicBezTo>
                <a:close/>
                <a:moveTo>
                  <a:pt x="3268206" y="569648"/>
                </a:moveTo>
                <a:cubicBezTo>
                  <a:pt x="3248978" y="569648"/>
                  <a:pt x="3233387" y="585239"/>
                  <a:pt x="3233387" y="604466"/>
                </a:cubicBezTo>
                <a:cubicBezTo>
                  <a:pt x="3233387" y="623694"/>
                  <a:pt x="3248978" y="639285"/>
                  <a:pt x="3268206" y="639285"/>
                </a:cubicBezTo>
                <a:cubicBezTo>
                  <a:pt x="3287434" y="639285"/>
                  <a:pt x="3303025" y="623694"/>
                  <a:pt x="3303025" y="604466"/>
                </a:cubicBezTo>
                <a:cubicBezTo>
                  <a:pt x="3303025" y="585239"/>
                  <a:pt x="3287434" y="569648"/>
                  <a:pt x="3268206" y="569648"/>
                </a:cubicBezTo>
                <a:close/>
                <a:moveTo>
                  <a:pt x="3437992" y="569648"/>
                </a:moveTo>
                <a:cubicBezTo>
                  <a:pt x="3418764" y="569648"/>
                  <a:pt x="3403173" y="585239"/>
                  <a:pt x="3403173" y="604466"/>
                </a:cubicBezTo>
                <a:cubicBezTo>
                  <a:pt x="3403173" y="623694"/>
                  <a:pt x="3418764" y="639285"/>
                  <a:pt x="3437992" y="639285"/>
                </a:cubicBezTo>
                <a:cubicBezTo>
                  <a:pt x="3457219" y="639285"/>
                  <a:pt x="3472810" y="623694"/>
                  <a:pt x="3472810" y="604466"/>
                </a:cubicBezTo>
                <a:cubicBezTo>
                  <a:pt x="3472810" y="585239"/>
                  <a:pt x="3457219" y="569648"/>
                  <a:pt x="3437992" y="569648"/>
                </a:cubicBezTo>
                <a:close/>
                <a:moveTo>
                  <a:pt x="3692669" y="569648"/>
                </a:moveTo>
                <a:cubicBezTo>
                  <a:pt x="3673442" y="569648"/>
                  <a:pt x="3657850" y="585239"/>
                  <a:pt x="3657850" y="604466"/>
                </a:cubicBezTo>
                <a:cubicBezTo>
                  <a:pt x="3657850" y="623694"/>
                  <a:pt x="3673442" y="639285"/>
                  <a:pt x="3692669" y="639285"/>
                </a:cubicBezTo>
                <a:cubicBezTo>
                  <a:pt x="3711897" y="639285"/>
                  <a:pt x="3727488" y="623694"/>
                  <a:pt x="3727488" y="604466"/>
                </a:cubicBezTo>
                <a:cubicBezTo>
                  <a:pt x="3727488" y="585239"/>
                  <a:pt x="3711897" y="569648"/>
                  <a:pt x="3692669" y="569648"/>
                </a:cubicBezTo>
                <a:close/>
                <a:moveTo>
                  <a:pt x="3947353" y="569648"/>
                </a:moveTo>
                <a:cubicBezTo>
                  <a:pt x="3928125" y="569648"/>
                  <a:pt x="3912534" y="585239"/>
                  <a:pt x="3912534" y="604466"/>
                </a:cubicBezTo>
                <a:cubicBezTo>
                  <a:pt x="3912534" y="623694"/>
                  <a:pt x="3928125" y="639285"/>
                  <a:pt x="3947353" y="639285"/>
                </a:cubicBezTo>
                <a:cubicBezTo>
                  <a:pt x="3966581" y="639285"/>
                  <a:pt x="3982172" y="623694"/>
                  <a:pt x="3982172" y="604466"/>
                </a:cubicBezTo>
                <a:cubicBezTo>
                  <a:pt x="3982172" y="585239"/>
                  <a:pt x="3966581" y="569648"/>
                  <a:pt x="3947353" y="569648"/>
                </a:cubicBezTo>
                <a:close/>
                <a:moveTo>
                  <a:pt x="4117138" y="569648"/>
                </a:moveTo>
                <a:cubicBezTo>
                  <a:pt x="4097910" y="569648"/>
                  <a:pt x="4082319" y="585239"/>
                  <a:pt x="4082319" y="604466"/>
                </a:cubicBezTo>
                <a:cubicBezTo>
                  <a:pt x="4082319" y="623694"/>
                  <a:pt x="4097910" y="639285"/>
                  <a:pt x="4117138" y="639285"/>
                </a:cubicBezTo>
                <a:cubicBezTo>
                  <a:pt x="4136365" y="639285"/>
                  <a:pt x="4151956" y="623694"/>
                  <a:pt x="4151956" y="604466"/>
                </a:cubicBezTo>
                <a:cubicBezTo>
                  <a:pt x="4151956" y="585239"/>
                  <a:pt x="4136365" y="569648"/>
                  <a:pt x="4117138" y="569648"/>
                </a:cubicBezTo>
                <a:close/>
                <a:moveTo>
                  <a:pt x="4202030" y="569648"/>
                </a:moveTo>
                <a:cubicBezTo>
                  <a:pt x="4182802" y="569648"/>
                  <a:pt x="4167211" y="585239"/>
                  <a:pt x="4167211" y="604466"/>
                </a:cubicBezTo>
                <a:cubicBezTo>
                  <a:pt x="4167211" y="623694"/>
                  <a:pt x="4182802" y="639285"/>
                  <a:pt x="4202030" y="639285"/>
                </a:cubicBezTo>
                <a:cubicBezTo>
                  <a:pt x="4221258" y="639285"/>
                  <a:pt x="4236849" y="623694"/>
                  <a:pt x="4236849" y="604466"/>
                </a:cubicBezTo>
                <a:cubicBezTo>
                  <a:pt x="4236849" y="585239"/>
                  <a:pt x="4221258" y="569648"/>
                  <a:pt x="4202030" y="569648"/>
                </a:cubicBezTo>
                <a:close/>
                <a:moveTo>
                  <a:pt x="4286923" y="569648"/>
                </a:moveTo>
                <a:cubicBezTo>
                  <a:pt x="4267695" y="569648"/>
                  <a:pt x="4252104" y="585239"/>
                  <a:pt x="4252104" y="604466"/>
                </a:cubicBezTo>
                <a:cubicBezTo>
                  <a:pt x="4252104" y="623694"/>
                  <a:pt x="4267695" y="639285"/>
                  <a:pt x="4286923" y="639285"/>
                </a:cubicBezTo>
                <a:cubicBezTo>
                  <a:pt x="4306151" y="639285"/>
                  <a:pt x="4321742" y="623694"/>
                  <a:pt x="4321742" y="604466"/>
                </a:cubicBezTo>
                <a:cubicBezTo>
                  <a:pt x="4321742" y="585239"/>
                  <a:pt x="4306151" y="569648"/>
                  <a:pt x="4286923" y="569648"/>
                </a:cubicBezTo>
                <a:close/>
                <a:moveTo>
                  <a:pt x="4371815" y="569648"/>
                </a:moveTo>
                <a:cubicBezTo>
                  <a:pt x="4352588" y="569648"/>
                  <a:pt x="4336997" y="585239"/>
                  <a:pt x="4336997" y="604466"/>
                </a:cubicBezTo>
                <a:cubicBezTo>
                  <a:pt x="4336997" y="623694"/>
                  <a:pt x="4352588" y="639285"/>
                  <a:pt x="4371815" y="639285"/>
                </a:cubicBezTo>
                <a:cubicBezTo>
                  <a:pt x="4391043" y="639285"/>
                  <a:pt x="4406634" y="623694"/>
                  <a:pt x="4406634" y="604466"/>
                </a:cubicBezTo>
                <a:cubicBezTo>
                  <a:pt x="4406634" y="585239"/>
                  <a:pt x="4391043" y="569648"/>
                  <a:pt x="4371815" y="569648"/>
                </a:cubicBezTo>
                <a:close/>
                <a:moveTo>
                  <a:pt x="4541600" y="569648"/>
                </a:moveTo>
                <a:cubicBezTo>
                  <a:pt x="4522372" y="569648"/>
                  <a:pt x="4506781" y="585239"/>
                  <a:pt x="4506781" y="604466"/>
                </a:cubicBezTo>
                <a:cubicBezTo>
                  <a:pt x="4506781" y="623694"/>
                  <a:pt x="4522372" y="639285"/>
                  <a:pt x="4541600" y="639285"/>
                </a:cubicBezTo>
                <a:cubicBezTo>
                  <a:pt x="4560828" y="639285"/>
                  <a:pt x="4576419" y="623694"/>
                  <a:pt x="4576419" y="604466"/>
                </a:cubicBezTo>
                <a:cubicBezTo>
                  <a:pt x="4576419" y="585239"/>
                  <a:pt x="4560828" y="569648"/>
                  <a:pt x="4541600" y="569648"/>
                </a:cubicBezTo>
                <a:close/>
                <a:moveTo>
                  <a:pt x="4626493" y="569648"/>
                </a:moveTo>
                <a:cubicBezTo>
                  <a:pt x="4607265" y="569648"/>
                  <a:pt x="4591674" y="585239"/>
                  <a:pt x="4591674" y="604466"/>
                </a:cubicBezTo>
                <a:cubicBezTo>
                  <a:pt x="4591674" y="623694"/>
                  <a:pt x="4607265" y="639285"/>
                  <a:pt x="4626493" y="639285"/>
                </a:cubicBezTo>
                <a:cubicBezTo>
                  <a:pt x="4645721" y="639285"/>
                  <a:pt x="4661312" y="623694"/>
                  <a:pt x="4661312" y="604466"/>
                </a:cubicBezTo>
                <a:cubicBezTo>
                  <a:pt x="4661312" y="585239"/>
                  <a:pt x="4645721" y="569648"/>
                  <a:pt x="4626493" y="569648"/>
                </a:cubicBezTo>
                <a:close/>
                <a:moveTo>
                  <a:pt x="4711385" y="569648"/>
                </a:moveTo>
                <a:cubicBezTo>
                  <a:pt x="4692158" y="569648"/>
                  <a:pt x="4676567" y="585239"/>
                  <a:pt x="4676567" y="604466"/>
                </a:cubicBezTo>
                <a:cubicBezTo>
                  <a:pt x="4676567" y="623694"/>
                  <a:pt x="4692158" y="639285"/>
                  <a:pt x="4711385" y="639285"/>
                </a:cubicBezTo>
                <a:cubicBezTo>
                  <a:pt x="4730613" y="639285"/>
                  <a:pt x="4746204" y="623694"/>
                  <a:pt x="4746204" y="604466"/>
                </a:cubicBezTo>
                <a:cubicBezTo>
                  <a:pt x="4746204" y="585239"/>
                  <a:pt x="4730613" y="569648"/>
                  <a:pt x="4711385" y="569648"/>
                </a:cubicBezTo>
                <a:close/>
                <a:moveTo>
                  <a:pt x="4796278" y="569648"/>
                </a:moveTo>
                <a:cubicBezTo>
                  <a:pt x="4777050" y="569648"/>
                  <a:pt x="4761459" y="585239"/>
                  <a:pt x="4761459" y="604466"/>
                </a:cubicBezTo>
                <a:cubicBezTo>
                  <a:pt x="4761459" y="623694"/>
                  <a:pt x="4777050" y="639285"/>
                  <a:pt x="4796278" y="639285"/>
                </a:cubicBezTo>
                <a:cubicBezTo>
                  <a:pt x="4815505" y="639285"/>
                  <a:pt x="4831096" y="623694"/>
                  <a:pt x="4831096" y="604466"/>
                </a:cubicBezTo>
                <a:cubicBezTo>
                  <a:pt x="4831096" y="585239"/>
                  <a:pt x="4815505" y="569648"/>
                  <a:pt x="4796278" y="569648"/>
                </a:cubicBezTo>
                <a:close/>
                <a:moveTo>
                  <a:pt x="4881170" y="569648"/>
                </a:moveTo>
                <a:cubicBezTo>
                  <a:pt x="4861942" y="569648"/>
                  <a:pt x="4846351" y="585239"/>
                  <a:pt x="4846351" y="604466"/>
                </a:cubicBezTo>
                <a:cubicBezTo>
                  <a:pt x="4846351" y="623694"/>
                  <a:pt x="4861942" y="639285"/>
                  <a:pt x="4881170" y="639285"/>
                </a:cubicBezTo>
                <a:cubicBezTo>
                  <a:pt x="4900398" y="639285"/>
                  <a:pt x="4915989" y="623694"/>
                  <a:pt x="4915989" y="604466"/>
                </a:cubicBezTo>
                <a:cubicBezTo>
                  <a:pt x="4915989" y="585239"/>
                  <a:pt x="4900398" y="569648"/>
                  <a:pt x="4881170" y="569648"/>
                </a:cubicBezTo>
                <a:close/>
                <a:moveTo>
                  <a:pt x="4966063" y="569648"/>
                </a:moveTo>
                <a:cubicBezTo>
                  <a:pt x="4946835" y="569648"/>
                  <a:pt x="4931244" y="585239"/>
                  <a:pt x="4931244" y="604466"/>
                </a:cubicBezTo>
                <a:cubicBezTo>
                  <a:pt x="4931244" y="623694"/>
                  <a:pt x="4946835" y="639285"/>
                  <a:pt x="4966063" y="639285"/>
                </a:cubicBezTo>
                <a:cubicBezTo>
                  <a:pt x="4985291" y="639285"/>
                  <a:pt x="5000882" y="623694"/>
                  <a:pt x="5000882" y="604466"/>
                </a:cubicBezTo>
                <a:cubicBezTo>
                  <a:pt x="5000882" y="585239"/>
                  <a:pt x="4985291" y="569648"/>
                  <a:pt x="4966063" y="569648"/>
                </a:cubicBezTo>
                <a:close/>
                <a:moveTo>
                  <a:pt x="5050955" y="569648"/>
                </a:moveTo>
                <a:cubicBezTo>
                  <a:pt x="5031728" y="569648"/>
                  <a:pt x="5016137" y="585239"/>
                  <a:pt x="5016137" y="604466"/>
                </a:cubicBezTo>
                <a:cubicBezTo>
                  <a:pt x="5016137" y="623694"/>
                  <a:pt x="5031728" y="639285"/>
                  <a:pt x="5050955" y="639285"/>
                </a:cubicBezTo>
                <a:cubicBezTo>
                  <a:pt x="5070183" y="639285"/>
                  <a:pt x="5085774" y="623694"/>
                  <a:pt x="5085774" y="604466"/>
                </a:cubicBezTo>
                <a:cubicBezTo>
                  <a:pt x="5085774" y="585239"/>
                  <a:pt x="5070183" y="569648"/>
                  <a:pt x="5050955" y="569648"/>
                </a:cubicBezTo>
                <a:close/>
                <a:moveTo>
                  <a:pt x="5135848" y="569648"/>
                </a:moveTo>
                <a:cubicBezTo>
                  <a:pt x="5116620" y="569648"/>
                  <a:pt x="5101029" y="585239"/>
                  <a:pt x="5101029" y="604466"/>
                </a:cubicBezTo>
                <a:cubicBezTo>
                  <a:pt x="5101029" y="623694"/>
                  <a:pt x="5116620" y="639285"/>
                  <a:pt x="5135848" y="639285"/>
                </a:cubicBezTo>
                <a:cubicBezTo>
                  <a:pt x="5155075" y="639285"/>
                  <a:pt x="5170666" y="623694"/>
                  <a:pt x="5170666" y="604466"/>
                </a:cubicBezTo>
                <a:cubicBezTo>
                  <a:pt x="5170666" y="585239"/>
                  <a:pt x="5155075" y="569648"/>
                  <a:pt x="5135848" y="569648"/>
                </a:cubicBezTo>
                <a:close/>
                <a:moveTo>
                  <a:pt x="5220740" y="569648"/>
                </a:moveTo>
                <a:cubicBezTo>
                  <a:pt x="5201512" y="569648"/>
                  <a:pt x="5185921" y="585239"/>
                  <a:pt x="5185921" y="604466"/>
                </a:cubicBezTo>
                <a:cubicBezTo>
                  <a:pt x="5185921" y="623694"/>
                  <a:pt x="5201512" y="639285"/>
                  <a:pt x="5220740" y="639285"/>
                </a:cubicBezTo>
                <a:cubicBezTo>
                  <a:pt x="5239968" y="639285"/>
                  <a:pt x="5255559" y="623694"/>
                  <a:pt x="5255559" y="604466"/>
                </a:cubicBezTo>
                <a:cubicBezTo>
                  <a:pt x="5255559" y="585239"/>
                  <a:pt x="5239968" y="569648"/>
                  <a:pt x="5220740" y="569648"/>
                </a:cubicBezTo>
                <a:close/>
                <a:moveTo>
                  <a:pt x="5305633" y="569648"/>
                </a:moveTo>
                <a:cubicBezTo>
                  <a:pt x="5286405" y="569648"/>
                  <a:pt x="5270814" y="585239"/>
                  <a:pt x="5270814" y="604466"/>
                </a:cubicBezTo>
                <a:cubicBezTo>
                  <a:pt x="5270814" y="623694"/>
                  <a:pt x="5286405" y="639285"/>
                  <a:pt x="5305633" y="639285"/>
                </a:cubicBezTo>
                <a:cubicBezTo>
                  <a:pt x="5324861" y="639285"/>
                  <a:pt x="5340452" y="623694"/>
                  <a:pt x="5340452" y="604466"/>
                </a:cubicBezTo>
                <a:cubicBezTo>
                  <a:pt x="5340452" y="585239"/>
                  <a:pt x="5324861" y="569648"/>
                  <a:pt x="5305633" y="569648"/>
                </a:cubicBezTo>
                <a:close/>
                <a:moveTo>
                  <a:pt x="6918589" y="569648"/>
                </a:moveTo>
                <a:cubicBezTo>
                  <a:pt x="6899362" y="569648"/>
                  <a:pt x="6883764" y="585239"/>
                  <a:pt x="6883764" y="604466"/>
                </a:cubicBezTo>
                <a:cubicBezTo>
                  <a:pt x="6883764" y="623694"/>
                  <a:pt x="6899362" y="639285"/>
                  <a:pt x="6918589" y="639285"/>
                </a:cubicBezTo>
                <a:cubicBezTo>
                  <a:pt x="6937817" y="639285"/>
                  <a:pt x="6953402" y="623694"/>
                  <a:pt x="6953402" y="604466"/>
                </a:cubicBezTo>
                <a:cubicBezTo>
                  <a:pt x="6953402" y="585239"/>
                  <a:pt x="6937817" y="569648"/>
                  <a:pt x="6918589" y="569648"/>
                </a:cubicBezTo>
                <a:close/>
                <a:moveTo>
                  <a:pt x="7937325" y="569648"/>
                </a:moveTo>
                <a:cubicBezTo>
                  <a:pt x="7918098" y="569648"/>
                  <a:pt x="7902500" y="585239"/>
                  <a:pt x="7902500" y="604466"/>
                </a:cubicBezTo>
                <a:cubicBezTo>
                  <a:pt x="7902500" y="623694"/>
                  <a:pt x="7918098" y="639285"/>
                  <a:pt x="7937325" y="639285"/>
                </a:cubicBezTo>
                <a:cubicBezTo>
                  <a:pt x="7956553" y="639285"/>
                  <a:pt x="7972138" y="623694"/>
                  <a:pt x="7972138" y="604466"/>
                </a:cubicBezTo>
                <a:cubicBezTo>
                  <a:pt x="7972138" y="585239"/>
                  <a:pt x="7956553" y="569648"/>
                  <a:pt x="7937325" y="569648"/>
                </a:cubicBezTo>
                <a:close/>
                <a:moveTo>
                  <a:pt x="8871143" y="569648"/>
                </a:moveTo>
                <a:cubicBezTo>
                  <a:pt x="8851915" y="569648"/>
                  <a:pt x="8836318" y="585239"/>
                  <a:pt x="8836318" y="604466"/>
                </a:cubicBezTo>
                <a:cubicBezTo>
                  <a:pt x="8836318" y="623694"/>
                  <a:pt x="8851915" y="639285"/>
                  <a:pt x="8871143" y="639285"/>
                </a:cubicBezTo>
                <a:cubicBezTo>
                  <a:pt x="8890371" y="639285"/>
                  <a:pt x="8905955" y="623694"/>
                  <a:pt x="8905955" y="604466"/>
                </a:cubicBezTo>
                <a:cubicBezTo>
                  <a:pt x="8905955" y="585239"/>
                  <a:pt x="8890371" y="569648"/>
                  <a:pt x="8871143" y="569648"/>
                </a:cubicBezTo>
                <a:close/>
                <a:moveTo>
                  <a:pt x="8956035" y="569648"/>
                </a:moveTo>
                <a:cubicBezTo>
                  <a:pt x="8936808" y="569648"/>
                  <a:pt x="8921210" y="585239"/>
                  <a:pt x="8921210" y="604466"/>
                </a:cubicBezTo>
                <a:cubicBezTo>
                  <a:pt x="8921210" y="623694"/>
                  <a:pt x="8936808" y="639285"/>
                  <a:pt x="8956035" y="639285"/>
                </a:cubicBezTo>
                <a:cubicBezTo>
                  <a:pt x="8975263" y="639285"/>
                  <a:pt x="8990848" y="623694"/>
                  <a:pt x="8990848" y="604466"/>
                </a:cubicBezTo>
                <a:cubicBezTo>
                  <a:pt x="8990848" y="585239"/>
                  <a:pt x="8975263" y="569648"/>
                  <a:pt x="8956035" y="569648"/>
                </a:cubicBezTo>
                <a:close/>
                <a:moveTo>
                  <a:pt x="3098422" y="654507"/>
                </a:moveTo>
                <a:cubicBezTo>
                  <a:pt x="3079194" y="654507"/>
                  <a:pt x="3063603" y="670098"/>
                  <a:pt x="3063603" y="689326"/>
                </a:cubicBezTo>
                <a:cubicBezTo>
                  <a:pt x="3063603" y="708554"/>
                  <a:pt x="3079194" y="724145"/>
                  <a:pt x="3098422" y="724145"/>
                </a:cubicBezTo>
                <a:cubicBezTo>
                  <a:pt x="3117649" y="724145"/>
                  <a:pt x="3133240" y="708554"/>
                  <a:pt x="3133240" y="689326"/>
                </a:cubicBezTo>
                <a:cubicBezTo>
                  <a:pt x="3133240" y="670098"/>
                  <a:pt x="3117649" y="654507"/>
                  <a:pt x="3098422" y="654507"/>
                </a:cubicBezTo>
                <a:close/>
                <a:moveTo>
                  <a:pt x="3777562" y="654507"/>
                </a:moveTo>
                <a:cubicBezTo>
                  <a:pt x="3758334" y="654507"/>
                  <a:pt x="3742743" y="670098"/>
                  <a:pt x="3742743" y="689326"/>
                </a:cubicBezTo>
                <a:cubicBezTo>
                  <a:pt x="3742743" y="708554"/>
                  <a:pt x="3758334" y="724145"/>
                  <a:pt x="3777562" y="724145"/>
                </a:cubicBezTo>
                <a:cubicBezTo>
                  <a:pt x="3796789" y="724145"/>
                  <a:pt x="3812380" y="708554"/>
                  <a:pt x="3812380" y="689326"/>
                </a:cubicBezTo>
                <a:cubicBezTo>
                  <a:pt x="3812380" y="670098"/>
                  <a:pt x="3796789" y="654507"/>
                  <a:pt x="3777562" y="654507"/>
                </a:cubicBezTo>
                <a:close/>
                <a:moveTo>
                  <a:pt x="4032245" y="654507"/>
                </a:moveTo>
                <a:cubicBezTo>
                  <a:pt x="4013018" y="654507"/>
                  <a:pt x="3997427" y="670098"/>
                  <a:pt x="3997427" y="689326"/>
                </a:cubicBezTo>
                <a:cubicBezTo>
                  <a:pt x="3997427" y="708554"/>
                  <a:pt x="4013018" y="724145"/>
                  <a:pt x="4032245" y="724145"/>
                </a:cubicBezTo>
                <a:cubicBezTo>
                  <a:pt x="4051473" y="724145"/>
                  <a:pt x="4067064" y="708554"/>
                  <a:pt x="4067064" y="689326"/>
                </a:cubicBezTo>
                <a:cubicBezTo>
                  <a:pt x="4067064" y="670098"/>
                  <a:pt x="4051473" y="654507"/>
                  <a:pt x="4032245" y="654507"/>
                </a:cubicBezTo>
                <a:close/>
                <a:moveTo>
                  <a:pt x="4117138" y="654507"/>
                </a:moveTo>
                <a:cubicBezTo>
                  <a:pt x="4097910" y="654507"/>
                  <a:pt x="4082319" y="670098"/>
                  <a:pt x="4082319" y="689326"/>
                </a:cubicBezTo>
                <a:cubicBezTo>
                  <a:pt x="4082319" y="708554"/>
                  <a:pt x="4097910" y="724145"/>
                  <a:pt x="4117138" y="724145"/>
                </a:cubicBezTo>
                <a:cubicBezTo>
                  <a:pt x="4136365" y="724145"/>
                  <a:pt x="4151956" y="708554"/>
                  <a:pt x="4151956" y="689326"/>
                </a:cubicBezTo>
                <a:cubicBezTo>
                  <a:pt x="4151956" y="670098"/>
                  <a:pt x="4136365" y="654507"/>
                  <a:pt x="4117138" y="654507"/>
                </a:cubicBezTo>
                <a:close/>
                <a:moveTo>
                  <a:pt x="4202030" y="654507"/>
                </a:moveTo>
                <a:cubicBezTo>
                  <a:pt x="4182802" y="654507"/>
                  <a:pt x="4167211" y="670098"/>
                  <a:pt x="4167211" y="689326"/>
                </a:cubicBezTo>
                <a:cubicBezTo>
                  <a:pt x="4167211" y="708554"/>
                  <a:pt x="4182802" y="724145"/>
                  <a:pt x="4202030" y="724145"/>
                </a:cubicBezTo>
                <a:cubicBezTo>
                  <a:pt x="4221258" y="724145"/>
                  <a:pt x="4236849" y="708554"/>
                  <a:pt x="4236849" y="689326"/>
                </a:cubicBezTo>
                <a:cubicBezTo>
                  <a:pt x="4236849" y="670098"/>
                  <a:pt x="4221258" y="654507"/>
                  <a:pt x="4202030" y="654507"/>
                </a:cubicBezTo>
                <a:close/>
                <a:moveTo>
                  <a:pt x="4541600" y="654507"/>
                </a:moveTo>
                <a:cubicBezTo>
                  <a:pt x="4522372" y="654507"/>
                  <a:pt x="4506781" y="670098"/>
                  <a:pt x="4506781" y="689326"/>
                </a:cubicBezTo>
                <a:cubicBezTo>
                  <a:pt x="4506781" y="708554"/>
                  <a:pt x="4522372" y="724145"/>
                  <a:pt x="4541600" y="724145"/>
                </a:cubicBezTo>
                <a:cubicBezTo>
                  <a:pt x="4560828" y="724145"/>
                  <a:pt x="4576419" y="708554"/>
                  <a:pt x="4576419" y="689326"/>
                </a:cubicBezTo>
                <a:cubicBezTo>
                  <a:pt x="4576419" y="670098"/>
                  <a:pt x="4560828" y="654507"/>
                  <a:pt x="4541600" y="654507"/>
                </a:cubicBezTo>
                <a:close/>
                <a:moveTo>
                  <a:pt x="4626493" y="654507"/>
                </a:moveTo>
                <a:cubicBezTo>
                  <a:pt x="4607265" y="654507"/>
                  <a:pt x="4591674" y="670098"/>
                  <a:pt x="4591674" y="689326"/>
                </a:cubicBezTo>
                <a:cubicBezTo>
                  <a:pt x="4591674" y="708554"/>
                  <a:pt x="4607265" y="724145"/>
                  <a:pt x="4626493" y="724145"/>
                </a:cubicBezTo>
                <a:cubicBezTo>
                  <a:pt x="4645721" y="724145"/>
                  <a:pt x="4661312" y="708554"/>
                  <a:pt x="4661312" y="689326"/>
                </a:cubicBezTo>
                <a:cubicBezTo>
                  <a:pt x="4661312" y="670098"/>
                  <a:pt x="4645721" y="654507"/>
                  <a:pt x="4626493" y="654507"/>
                </a:cubicBezTo>
                <a:close/>
                <a:moveTo>
                  <a:pt x="4711385" y="654507"/>
                </a:moveTo>
                <a:cubicBezTo>
                  <a:pt x="4692158" y="654507"/>
                  <a:pt x="4676567" y="670098"/>
                  <a:pt x="4676567" y="689326"/>
                </a:cubicBezTo>
                <a:cubicBezTo>
                  <a:pt x="4676567" y="708554"/>
                  <a:pt x="4692158" y="724145"/>
                  <a:pt x="4711385" y="724145"/>
                </a:cubicBezTo>
                <a:cubicBezTo>
                  <a:pt x="4730613" y="724145"/>
                  <a:pt x="4746204" y="708554"/>
                  <a:pt x="4746204" y="689326"/>
                </a:cubicBezTo>
                <a:cubicBezTo>
                  <a:pt x="4746204" y="670098"/>
                  <a:pt x="4730613" y="654507"/>
                  <a:pt x="4711385" y="654507"/>
                </a:cubicBezTo>
                <a:close/>
                <a:moveTo>
                  <a:pt x="4796278" y="654507"/>
                </a:moveTo>
                <a:cubicBezTo>
                  <a:pt x="4777050" y="654507"/>
                  <a:pt x="4761459" y="670098"/>
                  <a:pt x="4761459" y="689326"/>
                </a:cubicBezTo>
                <a:cubicBezTo>
                  <a:pt x="4761459" y="708554"/>
                  <a:pt x="4777050" y="724145"/>
                  <a:pt x="4796278" y="724145"/>
                </a:cubicBezTo>
                <a:cubicBezTo>
                  <a:pt x="4815505" y="724145"/>
                  <a:pt x="4831096" y="708554"/>
                  <a:pt x="4831096" y="689326"/>
                </a:cubicBezTo>
                <a:cubicBezTo>
                  <a:pt x="4831096" y="670098"/>
                  <a:pt x="4815505" y="654507"/>
                  <a:pt x="4796278" y="654507"/>
                </a:cubicBezTo>
                <a:close/>
                <a:moveTo>
                  <a:pt x="4881170" y="654507"/>
                </a:moveTo>
                <a:cubicBezTo>
                  <a:pt x="4861942" y="654507"/>
                  <a:pt x="4846351" y="670098"/>
                  <a:pt x="4846351" y="689326"/>
                </a:cubicBezTo>
                <a:cubicBezTo>
                  <a:pt x="4846351" y="708554"/>
                  <a:pt x="4861942" y="724145"/>
                  <a:pt x="4881170" y="724145"/>
                </a:cubicBezTo>
                <a:cubicBezTo>
                  <a:pt x="4900398" y="724145"/>
                  <a:pt x="4915989" y="708554"/>
                  <a:pt x="4915989" y="689326"/>
                </a:cubicBezTo>
                <a:cubicBezTo>
                  <a:pt x="4915989" y="670098"/>
                  <a:pt x="4900398" y="654507"/>
                  <a:pt x="4881170" y="654507"/>
                </a:cubicBezTo>
                <a:close/>
                <a:moveTo>
                  <a:pt x="4966063" y="654507"/>
                </a:moveTo>
                <a:cubicBezTo>
                  <a:pt x="4946835" y="654507"/>
                  <a:pt x="4931244" y="670098"/>
                  <a:pt x="4931244" y="689326"/>
                </a:cubicBezTo>
                <a:cubicBezTo>
                  <a:pt x="4931244" y="708554"/>
                  <a:pt x="4946835" y="724145"/>
                  <a:pt x="4966063" y="724145"/>
                </a:cubicBezTo>
                <a:cubicBezTo>
                  <a:pt x="4985291" y="724145"/>
                  <a:pt x="5000882" y="708554"/>
                  <a:pt x="5000882" y="689326"/>
                </a:cubicBezTo>
                <a:cubicBezTo>
                  <a:pt x="5000882" y="670098"/>
                  <a:pt x="4985291" y="654507"/>
                  <a:pt x="4966063" y="654507"/>
                </a:cubicBezTo>
                <a:close/>
                <a:moveTo>
                  <a:pt x="5050955" y="654507"/>
                </a:moveTo>
                <a:cubicBezTo>
                  <a:pt x="5031728" y="654507"/>
                  <a:pt x="5016137" y="670098"/>
                  <a:pt x="5016137" y="689326"/>
                </a:cubicBezTo>
                <a:cubicBezTo>
                  <a:pt x="5016137" y="708554"/>
                  <a:pt x="5031728" y="724145"/>
                  <a:pt x="5050955" y="724145"/>
                </a:cubicBezTo>
                <a:cubicBezTo>
                  <a:pt x="5070183" y="724145"/>
                  <a:pt x="5085774" y="708554"/>
                  <a:pt x="5085774" y="689326"/>
                </a:cubicBezTo>
                <a:cubicBezTo>
                  <a:pt x="5085774" y="670098"/>
                  <a:pt x="5070183" y="654507"/>
                  <a:pt x="5050955" y="654507"/>
                </a:cubicBezTo>
                <a:close/>
                <a:moveTo>
                  <a:pt x="5135848" y="654507"/>
                </a:moveTo>
                <a:cubicBezTo>
                  <a:pt x="5116620" y="654507"/>
                  <a:pt x="5101029" y="670098"/>
                  <a:pt x="5101029" y="689326"/>
                </a:cubicBezTo>
                <a:cubicBezTo>
                  <a:pt x="5101029" y="708554"/>
                  <a:pt x="5116620" y="724145"/>
                  <a:pt x="5135848" y="724145"/>
                </a:cubicBezTo>
                <a:cubicBezTo>
                  <a:pt x="5155075" y="724145"/>
                  <a:pt x="5170666" y="708554"/>
                  <a:pt x="5170666" y="689326"/>
                </a:cubicBezTo>
                <a:cubicBezTo>
                  <a:pt x="5170666" y="670098"/>
                  <a:pt x="5155075" y="654507"/>
                  <a:pt x="5135848" y="654507"/>
                </a:cubicBezTo>
                <a:close/>
                <a:moveTo>
                  <a:pt x="5220740" y="654507"/>
                </a:moveTo>
                <a:cubicBezTo>
                  <a:pt x="5201512" y="654507"/>
                  <a:pt x="5185921" y="670098"/>
                  <a:pt x="5185921" y="689326"/>
                </a:cubicBezTo>
                <a:cubicBezTo>
                  <a:pt x="5185921" y="708554"/>
                  <a:pt x="5201512" y="724145"/>
                  <a:pt x="5220740" y="724145"/>
                </a:cubicBezTo>
                <a:cubicBezTo>
                  <a:pt x="5239968" y="724145"/>
                  <a:pt x="5255559" y="708554"/>
                  <a:pt x="5255559" y="689326"/>
                </a:cubicBezTo>
                <a:cubicBezTo>
                  <a:pt x="5255559" y="670098"/>
                  <a:pt x="5239968" y="654507"/>
                  <a:pt x="5220740" y="654507"/>
                </a:cubicBezTo>
                <a:close/>
                <a:moveTo>
                  <a:pt x="5305633" y="654507"/>
                </a:moveTo>
                <a:cubicBezTo>
                  <a:pt x="5286405" y="654507"/>
                  <a:pt x="5270814" y="670098"/>
                  <a:pt x="5270814" y="689326"/>
                </a:cubicBezTo>
                <a:cubicBezTo>
                  <a:pt x="5270814" y="708554"/>
                  <a:pt x="5286405" y="724145"/>
                  <a:pt x="5305633" y="724145"/>
                </a:cubicBezTo>
                <a:cubicBezTo>
                  <a:pt x="5324861" y="724145"/>
                  <a:pt x="5340452" y="708554"/>
                  <a:pt x="5340452" y="689326"/>
                </a:cubicBezTo>
                <a:cubicBezTo>
                  <a:pt x="5340452" y="670098"/>
                  <a:pt x="5324861" y="654507"/>
                  <a:pt x="5305633" y="654507"/>
                </a:cubicBezTo>
                <a:close/>
                <a:moveTo>
                  <a:pt x="5390525" y="654507"/>
                </a:moveTo>
                <a:cubicBezTo>
                  <a:pt x="5371298" y="654507"/>
                  <a:pt x="5355707" y="670098"/>
                  <a:pt x="5355707" y="689326"/>
                </a:cubicBezTo>
                <a:cubicBezTo>
                  <a:pt x="5355707" y="708554"/>
                  <a:pt x="5371298" y="724145"/>
                  <a:pt x="5390525" y="724145"/>
                </a:cubicBezTo>
                <a:cubicBezTo>
                  <a:pt x="5409753" y="724145"/>
                  <a:pt x="5425344" y="708554"/>
                  <a:pt x="5425344" y="689326"/>
                </a:cubicBezTo>
                <a:cubicBezTo>
                  <a:pt x="5425344" y="670098"/>
                  <a:pt x="5409753" y="654507"/>
                  <a:pt x="5390525" y="654507"/>
                </a:cubicBezTo>
                <a:close/>
                <a:moveTo>
                  <a:pt x="5475418" y="654507"/>
                </a:moveTo>
                <a:cubicBezTo>
                  <a:pt x="5456190" y="654507"/>
                  <a:pt x="5440599" y="670098"/>
                  <a:pt x="5440599" y="689326"/>
                </a:cubicBezTo>
                <a:cubicBezTo>
                  <a:pt x="5440599" y="708554"/>
                  <a:pt x="5456190" y="724145"/>
                  <a:pt x="5475418" y="724145"/>
                </a:cubicBezTo>
                <a:cubicBezTo>
                  <a:pt x="5494645" y="724145"/>
                  <a:pt x="5510236" y="708554"/>
                  <a:pt x="5510236" y="689326"/>
                </a:cubicBezTo>
                <a:cubicBezTo>
                  <a:pt x="5510236" y="670098"/>
                  <a:pt x="5494645" y="654507"/>
                  <a:pt x="5475418" y="654507"/>
                </a:cubicBezTo>
                <a:close/>
                <a:moveTo>
                  <a:pt x="6748805" y="654507"/>
                </a:moveTo>
                <a:cubicBezTo>
                  <a:pt x="6729577" y="654507"/>
                  <a:pt x="6713979" y="670098"/>
                  <a:pt x="6713979" y="689326"/>
                </a:cubicBezTo>
                <a:cubicBezTo>
                  <a:pt x="6713979" y="708554"/>
                  <a:pt x="6729577" y="724145"/>
                  <a:pt x="6748805" y="724145"/>
                </a:cubicBezTo>
                <a:cubicBezTo>
                  <a:pt x="6768033" y="724145"/>
                  <a:pt x="6783617" y="708554"/>
                  <a:pt x="6783617" y="689326"/>
                </a:cubicBezTo>
                <a:cubicBezTo>
                  <a:pt x="6783617" y="670098"/>
                  <a:pt x="6768033" y="654507"/>
                  <a:pt x="6748805" y="654507"/>
                </a:cubicBezTo>
                <a:close/>
                <a:moveTo>
                  <a:pt x="6918589" y="654507"/>
                </a:moveTo>
                <a:cubicBezTo>
                  <a:pt x="6899362" y="654507"/>
                  <a:pt x="6883764" y="670098"/>
                  <a:pt x="6883764" y="689326"/>
                </a:cubicBezTo>
                <a:cubicBezTo>
                  <a:pt x="6883764" y="708554"/>
                  <a:pt x="6899362" y="724145"/>
                  <a:pt x="6918589" y="724145"/>
                </a:cubicBezTo>
                <a:cubicBezTo>
                  <a:pt x="6937817" y="724145"/>
                  <a:pt x="6953402" y="708554"/>
                  <a:pt x="6953402" y="689326"/>
                </a:cubicBezTo>
                <a:cubicBezTo>
                  <a:pt x="6953402" y="670098"/>
                  <a:pt x="6937817" y="654507"/>
                  <a:pt x="6918589" y="654507"/>
                </a:cubicBezTo>
                <a:close/>
                <a:moveTo>
                  <a:pt x="8022219" y="654507"/>
                </a:moveTo>
                <a:cubicBezTo>
                  <a:pt x="8002991" y="654507"/>
                  <a:pt x="7987393" y="670098"/>
                  <a:pt x="7987393" y="689326"/>
                </a:cubicBezTo>
                <a:cubicBezTo>
                  <a:pt x="7987393" y="708554"/>
                  <a:pt x="8002991" y="724145"/>
                  <a:pt x="8022219" y="724145"/>
                </a:cubicBezTo>
                <a:cubicBezTo>
                  <a:pt x="8041446" y="724145"/>
                  <a:pt x="8057031" y="708554"/>
                  <a:pt x="8057031" y="689326"/>
                </a:cubicBezTo>
                <a:cubicBezTo>
                  <a:pt x="8057031" y="670098"/>
                  <a:pt x="8041446" y="654507"/>
                  <a:pt x="8022219" y="654507"/>
                </a:cubicBezTo>
                <a:close/>
                <a:moveTo>
                  <a:pt x="8192003" y="654507"/>
                </a:moveTo>
                <a:cubicBezTo>
                  <a:pt x="8172775" y="654507"/>
                  <a:pt x="8157178" y="670098"/>
                  <a:pt x="8157178" y="689326"/>
                </a:cubicBezTo>
                <a:cubicBezTo>
                  <a:pt x="8157178" y="708554"/>
                  <a:pt x="8172775" y="724145"/>
                  <a:pt x="8192003" y="724145"/>
                </a:cubicBezTo>
                <a:cubicBezTo>
                  <a:pt x="8211231" y="724145"/>
                  <a:pt x="8226815" y="708554"/>
                  <a:pt x="8226815" y="689326"/>
                </a:cubicBezTo>
                <a:cubicBezTo>
                  <a:pt x="8226815" y="670098"/>
                  <a:pt x="8211231" y="654507"/>
                  <a:pt x="8192003" y="654507"/>
                </a:cubicBezTo>
                <a:close/>
                <a:moveTo>
                  <a:pt x="9040928" y="654507"/>
                </a:moveTo>
                <a:cubicBezTo>
                  <a:pt x="9021700" y="654507"/>
                  <a:pt x="9006102" y="670098"/>
                  <a:pt x="9006102" y="689326"/>
                </a:cubicBezTo>
                <a:cubicBezTo>
                  <a:pt x="9006102" y="708554"/>
                  <a:pt x="9021700" y="724145"/>
                  <a:pt x="9040928" y="724145"/>
                </a:cubicBezTo>
                <a:cubicBezTo>
                  <a:pt x="9060155" y="724145"/>
                  <a:pt x="9075740" y="708554"/>
                  <a:pt x="9075740" y="689326"/>
                </a:cubicBezTo>
                <a:cubicBezTo>
                  <a:pt x="9075740" y="670098"/>
                  <a:pt x="9060155" y="654507"/>
                  <a:pt x="9040928" y="654507"/>
                </a:cubicBezTo>
                <a:close/>
                <a:moveTo>
                  <a:pt x="3268206" y="739367"/>
                </a:moveTo>
                <a:cubicBezTo>
                  <a:pt x="3248978" y="739367"/>
                  <a:pt x="3233387" y="754958"/>
                  <a:pt x="3233387" y="774186"/>
                </a:cubicBezTo>
                <a:cubicBezTo>
                  <a:pt x="3233387" y="793414"/>
                  <a:pt x="3248978" y="809005"/>
                  <a:pt x="3268206" y="809005"/>
                </a:cubicBezTo>
                <a:cubicBezTo>
                  <a:pt x="3287434" y="809005"/>
                  <a:pt x="3303025" y="793414"/>
                  <a:pt x="3303025" y="774186"/>
                </a:cubicBezTo>
                <a:cubicBezTo>
                  <a:pt x="3303025" y="754958"/>
                  <a:pt x="3287434" y="739367"/>
                  <a:pt x="3268206" y="739367"/>
                </a:cubicBezTo>
                <a:close/>
                <a:moveTo>
                  <a:pt x="3437992" y="739367"/>
                </a:moveTo>
                <a:cubicBezTo>
                  <a:pt x="3418764" y="739367"/>
                  <a:pt x="3403173" y="754958"/>
                  <a:pt x="3403173" y="774186"/>
                </a:cubicBezTo>
                <a:cubicBezTo>
                  <a:pt x="3403173" y="793414"/>
                  <a:pt x="3418764" y="809005"/>
                  <a:pt x="3437992" y="809005"/>
                </a:cubicBezTo>
                <a:cubicBezTo>
                  <a:pt x="3457219" y="809005"/>
                  <a:pt x="3472810" y="793414"/>
                  <a:pt x="3472810" y="774186"/>
                </a:cubicBezTo>
                <a:cubicBezTo>
                  <a:pt x="3472810" y="754958"/>
                  <a:pt x="3457219" y="739367"/>
                  <a:pt x="3437992" y="739367"/>
                </a:cubicBezTo>
                <a:close/>
                <a:moveTo>
                  <a:pt x="3607776" y="739367"/>
                </a:moveTo>
                <a:cubicBezTo>
                  <a:pt x="3588548" y="739367"/>
                  <a:pt x="3572957" y="754958"/>
                  <a:pt x="3572957" y="774186"/>
                </a:cubicBezTo>
                <a:cubicBezTo>
                  <a:pt x="3572957" y="793414"/>
                  <a:pt x="3588548" y="809005"/>
                  <a:pt x="3607776" y="809005"/>
                </a:cubicBezTo>
                <a:cubicBezTo>
                  <a:pt x="3627004" y="809005"/>
                  <a:pt x="3642595" y="793414"/>
                  <a:pt x="3642595" y="774186"/>
                </a:cubicBezTo>
                <a:cubicBezTo>
                  <a:pt x="3642595" y="754958"/>
                  <a:pt x="3627004" y="739367"/>
                  <a:pt x="3607776" y="739367"/>
                </a:cubicBezTo>
                <a:close/>
                <a:moveTo>
                  <a:pt x="4117138" y="739367"/>
                </a:moveTo>
                <a:cubicBezTo>
                  <a:pt x="4097910" y="739367"/>
                  <a:pt x="4082319" y="754958"/>
                  <a:pt x="4082319" y="774186"/>
                </a:cubicBezTo>
                <a:cubicBezTo>
                  <a:pt x="4082319" y="793414"/>
                  <a:pt x="4097910" y="809005"/>
                  <a:pt x="4117138" y="809005"/>
                </a:cubicBezTo>
                <a:cubicBezTo>
                  <a:pt x="4136365" y="809005"/>
                  <a:pt x="4151956" y="793414"/>
                  <a:pt x="4151956" y="774186"/>
                </a:cubicBezTo>
                <a:cubicBezTo>
                  <a:pt x="4151956" y="754958"/>
                  <a:pt x="4136365" y="739367"/>
                  <a:pt x="4117138" y="739367"/>
                </a:cubicBezTo>
                <a:close/>
                <a:moveTo>
                  <a:pt x="4371815" y="739367"/>
                </a:moveTo>
                <a:cubicBezTo>
                  <a:pt x="4352588" y="739367"/>
                  <a:pt x="4336997" y="754958"/>
                  <a:pt x="4336997" y="774186"/>
                </a:cubicBezTo>
                <a:cubicBezTo>
                  <a:pt x="4336997" y="793414"/>
                  <a:pt x="4352588" y="809005"/>
                  <a:pt x="4371815" y="809005"/>
                </a:cubicBezTo>
                <a:cubicBezTo>
                  <a:pt x="4391043" y="809005"/>
                  <a:pt x="4406634" y="793414"/>
                  <a:pt x="4406634" y="774186"/>
                </a:cubicBezTo>
                <a:cubicBezTo>
                  <a:pt x="4406634" y="754958"/>
                  <a:pt x="4391043" y="739367"/>
                  <a:pt x="4371815" y="739367"/>
                </a:cubicBezTo>
                <a:close/>
                <a:moveTo>
                  <a:pt x="4456708" y="739367"/>
                </a:moveTo>
                <a:cubicBezTo>
                  <a:pt x="4437480" y="739367"/>
                  <a:pt x="4421889" y="754958"/>
                  <a:pt x="4421889" y="774186"/>
                </a:cubicBezTo>
                <a:cubicBezTo>
                  <a:pt x="4421889" y="793414"/>
                  <a:pt x="4437480" y="809005"/>
                  <a:pt x="4456708" y="809005"/>
                </a:cubicBezTo>
                <a:cubicBezTo>
                  <a:pt x="4475935" y="809005"/>
                  <a:pt x="4491526" y="793414"/>
                  <a:pt x="4491526" y="774186"/>
                </a:cubicBezTo>
                <a:cubicBezTo>
                  <a:pt x="4491526" y="754958"/>
                  <a:pt x="4475935" y="739367"/>
                  <a:pt x="4456708" y="739367"/>
                </a:cubicBezTo>
                <a:close/>
                <a:moveTo>
                  <a:pt x="4541600" y="739367"/>
                </a:moveTo>
                <a:cubicBezTo>
                  <a:pt x="4522372" y="739367"/>
                  <a:pt x="4506781" y="754958"/>
                  <a:pt x="4506781" y="774186"/>
                </a:cubicBezTo>
                <a:cubicBezTo>
                  <a:pt x="4506781" y="793414"/>
                  <a:pt x="4522372" y="809005"/>
                  <a:pt x="4541600" y="809005"/>
                </a:cubicBezTo>
                <a:cubicBezTo>
                  <a:pt x="4560828" y="809005"/>
                  <a:pt x="4576419" y="793414"/>
                  <a:pt x="4576419" y="774186"/>
                </a:cubicBezTo>
                <a:cubicBezTo>
                  <a:pt x="4576419" y="754958"/>
                  <a:pt x="4560828" y="739367"/>
                  <a:pt x="4541600" y="739367"/>
                </a:cubicBezTo>
                <a:close/>
                <a:moveTo>
                  <a:pt x="4626493" y="739367"/>
                </a:moveTo>
                <a:cubicBezTo>
                  <a:pt x="4607265" y="739367"/>
                  <a:pt x="4591674" y="754958"/>
                  <a:pt x="4591674" y="774186"/>
                </a:cubicBezTo>
                <a:cubicBezTo>
                  <a:pt x="4591674" y="793414"/>
                  <a:pt x="4607265" y="809005"/>
                  <a:pt x="4626493" y="809005"/>
                </a:cubicBezTo>
                <a:cubicBezTo>
                  <a:pt x="4645721" y="809005"/>
                  <a:pt x="4661312" y="793414"/>
                  <a:pt x="4661312" y="774186"/>
                </a:cubicBezTo>
                <a:cubicBezTo>
                  <a:pt x="4661312" y="754958"/>
                  <a:pt x="4645721" y="739367"/>
                  <a:pt x="4626493" y="739367"/>
                </a:cubicBezTo>
                <a:close/>
                <a:moveTo>
                  <a:pt x="4711385" y="739367"/>
                </a:moveTo>
                <a:cubicBezTo>
                  <a:pt x="4692158" y="739367"/>
                  <a:pt x="4676567" y="754958"/>
                  <a:pt x="4676567" y="774186"/>
                </a:cubicBezTo>
                <a:cubicBezTo>
                  <a:pt x="4676567" y="793414"/>
                  <a:pt x="4692158" y="809005"/>
                  <a:pt x="4711385" y="809005"/>
                </a:cubicBezTo>
                <a:cubicBezTo>
                  <a:pt x="4730613" y="809005"/>
                  <a:pt x="4746204" y="793414"/>
                  <a:pt x="4746204" y="774186"/>
                </a:cubicBezTo>
                <a:cubicBezTo>
                  <a:pt x="4746204" y="754958"/>
                  <a:pt x="4730613" y="739367"/>
                  <a:pt x="4711385" y="739367"/>
                </a:cubicBezTo>
                <a:close/>
                <a:moveTo>
                  <a:pt x="4796278" y="739367"/>
                </a:moveTo>
                <a:cubicBezTo>
                  <a:pt x="4777050" y="739367"/>
                  <a:pt x="4761459" y="754958"/>
                  <a:pt x="4761459" y="774186"/>
                </a:cubicBezTo>
                <a:cubicBezTo>
                  <a:pt x="4761459" y="793414"/>
                  <a:pt x="4777050" y="809005"/>
                  <a:pt x="4796278" y="809005"/>
                </a:cubicBezTo>
                <a:cubicBezTo>
                  <a:pt x="4815505" y="809005"/>
                  <a:pt x="4831096" y="793414"/>
                  <a:pt x="4831096" y="774186"/>
                </a:cubicBezTo>
                <a:cubicBezTo>
                  <a:pt x="4831096" y="754958"/>
                  <a:pt x="4815505" y="739367"/>
                  <a:pt x="4796278" y="739367"/>
                </a:cubicBezTo>
                <a:close/>
                <a:moveTo>
                  <a:pt x="4881170" y="739367"/>
                </a:moveTo>
                <a:cubicBezTo>
                  <a:pt x="4861942" y="739367"/>
                  <a:pt x="4846351" y="754958"/>
                  <a:pt x="4846351" y="774186"/>
                </a:cubicBezTo>
                <a:cubicBezTo>
                  <a:pt x="4846351" y="793414"/>
                  <a:pt x="4861942" y="809005"/>
                  <a:pt x="4881170" y="809005"/>
                </a:cubicBezTo>
                <a:cubicBezTo>
                  <a:pt x="4900398" y="809005"/>
                  <a:pt x="4915989" y="793414"/>
                  <a:pt x="4915989" y="774186"/>
                </a:cubicBezTo>
                <a:cubicBezTo>
                  <a:pt x="4915989" y="754958"/>
                  <a:pt x="4900398" y="739367"/>
                  <a:pt x="4881170" y="739367"/>
                </a:cubicBezTo>
                <a:close/>
                <a:moveTo>
                  <a:pt x="4966063" y="739367"/>
                </a:moveTo>
                <a:cubicBezTo>
                  <a:pt x="4946835" y="739367"/>
                  <a:pt x="4931244" y="754958"/>
                  <a:pt x="4931244" y="774186"/>
                </a:cubicBezTo>
                <a:cubicBezTo>
                  <a:pt x="4931244" y="793414"/>
                  <a:pt x="4946835" y="809005"/>
                  <a:pt x="4966063" y="809005"/>
                </a:cubicBezTo>
                <a:cubicBezTo>
                  <a:pt x="4985291" y="809005"/>
                  <a:pt x="5000882" y="793414"/>
                  <a:pt x="5000882" y="774186"/>
                </a:cubicBezTo>
                <a:cubicBezTo>
                  <a:pt x="5000882" y="754958"/>
                  <a:pt x="4985291" y="739367"/>
                  <a:pt x="4966063" y="739367"/>
                </a:cubicBezTo>
                <a:close/>
                <a:moveTo>
                  <a:pt x="5050955" y="739367"/>
                </a:moveTo>
                <a:cubicBezTo>
                  <a:pt x="5031728" y="739367"/>
                  <a:pt x="5016137" y="754958"/>
                  <a:pt x="5016137" y="774186"/>
                </a:cubicBezTo>
                <a:cubicBezTo>
                  <a:pt x="5016137" y="793414"/>
                  <a:pt x="5031728" y="809005"/>
                  <a:pt x="5050955" y="809005"/>
                </a:cubicBezTo>
                <a:cubicBezTo>
                  <a:pt x="5070183" y="809005"/>
                  <a:pt x="5085774" y="793414"/>
                  <a:pt x="5085774" y="774186"/>
                </a:cubicBezTo>
                <a:cubicBezTo>
                  <a:pt x="5085774" y="754958"/>
                  <a:pt x="5070183" y="739367"/>
                  <a:pt x="5050955" y="739367"/>
                </a:cubicBezTo>
                <a:close/>
                <a:moveTo>
                  <a:pt x="5135848" y="739367"/>
                </a:moveTo>
                <a:cubicBezTo>
                  <a:pt x="5116620" y="739367"/>
                  <a:pt x="5101029" y="754958"/>
                  <a:pt x="5101029" y="774186"/>
                </a:cubicBezTo>
                <a:cubicBezTo>
                  <a:pt x="5101029" y="793414"/>
                  <a:pt x="5116620" y="809005"/>
                  <a:pt x="5135848" y="809005"/>
                </a:cubicBezTo>
                <a:cubicBezTo>
                  <a:pt x="5155075" y="809005"/>
                  <a:pt x="5170666" y="793414"/>
                  <a:pt x="5170666" y="774186"/>
                </a:cubicBezTo>
                <a:cubicBezTo>
                  <a:pt x="5170666" y="754958"/>
                  <a:pt x="5155075" y="739367"/>
                  <a:pt x="5135848" y="739367"/>
                </a:cubicBezTo>
                <a:close/>
                <a:moveTo>
                  <a:pt x="5220740" y="739367"/>
                </a:moveTo>
                <a:cubicBezTo>
                  <a:pt x="5201512" y="739367"/>
                  <a:pt x="5185921" y="754958"/>
                  <a:pt x="5185921" y="774186"/>
                </a:cubicBezTo>
                <a:cubicBezTo>
                  <a:pt x="5185921" y="793414"/>
                  <a:pt x="5201512" y="809005"/>
                  <a:pt x="5220740" y="809005"/>
                </a:cubicBezTo>
                <a:cubicBezTo>
                  <a:pt x="5239968" y="809005"/>
                  <a:pt x="5255559" y="793414"/>
                  <a:pt x="5255559" y="774186"/>
                </a:cubicBezTo>
                <a:cubicBezTo>
                  <a:pt x="5255559" y="754958"/>
                  <a:pt x="5239968" y="739367"/>
                  <a:pt x="5220740" y="739367"/>
                </a:cubicBezTo>
                <a:close/>
                <a:moveTo>
                  <a:pt x="5305633" y="739367"/>
                </a:moveTo>
                <a:cubicBezTo>
                  <a:pt x="5286405" y="739367"/>
                  <a:pt x="5270814" y="754958"/>
                  <a:pt x="5270814" y="774186"/>
                </a:cubicBezTo>
                <a:cubicBezTo>
                  <a:pt x="5270814" y="793414"/>
                  <a:pt x="5286405" y="809005"/>
                  <a:pt x="5305633" y="809005"/>
                </a:cubicBezTo>
                <a:cubicBezTo>
                  <a:pt x="5324861" y="809005"/>
                  <a:pt x="5340452" y="793414"/>
                  <a:pt x="5340452" y="774186"/>
                </a:cubicBezTo>
                <a:cubicBezTo>
                  <a:pt x="5340452" y="754958"/>
                  <a:pt x="5324861" y="739367"/>
                  <a:pt x="5305633" y="739367"/>
                </a:cubicBezTo>
                <a:close/>
                <a:moveTo>
                  <a:pt x="5390525" y="739367"/>
                </a:moveTo>
                <a:cubicBezTo>
                  <a:pt x="5371298" y="739367"/>
                  <a:pt x="5355707" y="754958"/>
                  <a:pt x="5355707" y="774186"/>
                </a:cubicBezTo>
                <a:cubicBezTo>
                  <a:pt x="5355707" y="793414"/>
                  <a:pt x="5371298" y="809005"/>
                  <a:pt x="5390525" y="809005"/>
                </a:cubicBezTo>
                <a:cubicBezTo>
                  <a:pt x="5409753" y="809005"/>
                  <a:pt x="5425344" y="793414"/>
                  <a:pt x="5425344" y="774186"/>
                </a:cubicBezTo>
                <a:cubicBezTo>
                  <a:pt x="5425344" y="754958"/>
                  <a:pt x="5409753" y="739367"/>
                  <a:pt x="5390525" y="739367"/>
                </a:cubicBezTo>
                <a:close/>
                <a:moveTo>
                  <a:pt x="6239450" y="739367"/>
                </a:moveTo>
                <a:cubicBezTo>
                  <a:pt x="6220223" y="739367"/>
                  <a:pt x="6204625" y="754958"/>
                  <a:pt x="6204625" y="774186"/>
                </a:cubicBezTo>
                <a:cubicBezTo>
                  <a:pt x="6204625" y="793414"/>
                  <a:pt x="6220223" y="809005"/>
                  <a:pt x="6239450" y="809005"/>
                </a:cubicBezTo>
                <a:cubicBezTo>
                  <a:pt x="6258678" y="809005"/>
                  <a:pt x="6274263" y="793414"/>
                  <a:pt x="6274263" y="774186"/>
                </a:cubicBezTo>
                <a:cubicBezTo>
                  <a:pt x="6274263" y="754958"/>
                  <a:pt x="6258678" y="739367"/>
                  <a:pt x="6239450" y="739367"/>
                </a:cubicBezTo>
                <a:close/>
                <a:moveTo>
                  <a:pt x="6324343" y="739367"/>
                </a:moveTo>
                <a:cubicBezTo>
                  <a:pt x="6305115" y="739367"/>
                  <a:pt x="6289517" y="754958"/>
                  <a:pt x="6289517" y="774186"/>
                </a:cubicBezTo>
                <a:cubicBezTo>
                  <a:pt x="6289517" y="793414"/>
                  <a:pt x="6305115" y="809005"/>
                  <a:pt x="6324343" y="809005"/>
                </a:cubicBezTo>
                <a:cubicBezTo>
                  <a:pt x="6343570" y="809005"/>
                  <a:pt x="6359155" y="793414"/>
                  <a:pt x="6359155" y="774186"/>
                </a:cubicBezTo>
                <a:cubicBezTo>
                  <a:pt x="6359155" y="754958"/>
                  <a:pt x="6343570" y="739367"/>
                  <a:pt x="6324343" y="739367"/>
                </a:cubicBezTo>
                <a:close/>
                <a:moveTo>
                  <a:pt x="8022219" y="739367"/>
                </a:moveTo>
                <a:cubicBezTo>
                  <a:pt x="8002991" y="739367"/>
                  <a:pt x="7987393" y="754958"/>
                  <a:pt x="7987393" y="774186"/>
                </a:cubicBezTo>
                <a:cubicBezTo>
                  <a:pt x="7987393" y="793414"/>
                  <a:pt x="8002991" y="809005"/>
                  <a:pt x="8022219" y="809005"/>
                </a:cubicBezTo>
                <a:cubicBezTo>
                  <a:pt x="8041446" y="809005"/>
                  <a:pt x="8057031" y="793414"/>
                  <a:pt x="8057031" y="774186"/>
                </a:cubicBezTo>
                <a:cubicBezTo>
                  <a:pt x="8057031" y="754958"/>
                  <a:pt x="8041446" y="739367"/>
                  <a:pt x="8022219" y="739367"/>
                </a:cubicBezTo>
                <a:close/>
                <a:moveTo>
                  <a:pt x="8107111" y="739367"/>
                </a:moveTo>
                <a:cubicBezTo>
                  <a:pt x="8087883" y="739367"/>
                  <a:pt x="8072286" y="754958"/>
                  <a:pt x="8072286" y="774186"/>
                </a:cubicBezTo>
                <a:cubicBezTo>
                  <a:pt x="8072286" y="793414"/>
                  <a:pt x="8087883" y="809005"/>
                  <a:pt x="8107111" y="809005"/>
                </a:cubicBezTo>
                <a:cubicBezTo>
                  <a:pt x="8126339" y="809005"/>
                  <a:pt x="8141923" y="793414"/>
                  <a:pt x="8141923" y="774186"/>
                </a:cubicBezTo>
                <a:cubicBezTo>
                  <a:pt x="8141923" y="754958"/>
                  <a:pt x="8126339" y="739367"/>
                  <a:pt x="8107111" y="739367"/>
                </a:cubicBezTo>
                <a:close/>
                <a:moveTo>
                  <a:pt x="8192003" y="739367"/>
                </a:moveTo>
                <a:cubicBezTo>
                  <a:pt x="8172775" y="739367"/>
                  <a:pt x="8157178" y="754958"/>
                  <a:pt x="8157178" y="774186"/>
                </a:cubicBezTo>
                <a:cubicBezTo>
                  <a:pt x="8157178" y="793414"/>
                  <a:pt x="8172775" y="809005"/>
                  <a:pt x="8192003" y="809005"/>
                </a:cubicBezTo>
                <a:cubicBezTo>
                  <a:pt x="8211231" y="809005"/>
                  <a:pt x="8226815" y="793414"/>
                  <a:pt x="8226815" y="774186"/>
                </a:cubicBezTo>
                <a:cubicBezTo>
                  <a:pt x="8226815" y="754958"/>
                  <a:pt x="8211231" y="739367"/>
                  <a:pt x="8192003" y="739367"/>
                </a:cubicBezTo>
                <a:close/>
                <a:moveTo>
                  <a:pt x="8276895" y="739367"/>
                </a:moveTo>
                <a:cubicBezTo>
                  <a:pt x="8257668" y="739367"/>
                  <a:pt x="8242070" y="754958"/>
                  <a:pt x="8242070" y="774186"/>
                </a:cubicBezTo>
                <a:cubicBezTo>
                  <a:pt x="8242070" y="793414"/>
                  <a:pt x="8257668" y="809005"/>
                  <a:pt x="8276895" y="809005"/>
                </a:cubicBezTo>
                <a:cubicBezTo>
                  <a:pt x="8296123" y="809005"/>
                  <a:pt x="8311708" y="793414"/>
                  <a:pt x="8311708" y="774186"/>
                </a:cubicBezTo>
                <a:cubicBezTo>
                  <a:pt x="8311708" y="754958"/>
                  <a:pt x="8296123" y="739367"/>
                  <a:pt x="8276895" y="739367"/>
                </a:cubicBezTo>
                <a:close/>
                <a:moveTo>
                  <a:pt x="9295605" y="739367"/>
                </a:moveTo>
                <a:cubicBezTo>
                  <a:pt x="9276378" y="739367"/>
                  <a:pt x="9260780" y="754958"/>
                  <a:pt x="9260780" y="774186"/>
                </a:cubicBezTo>
                <a:cubicBezTo>
                  <a:pt x="9260780" y="793414"/>
                  <a:pt x="9276378" y="809005"/>
                  <a:pt x="9295605" y="809005"/>
                </a:cubicBezTo>
                <a:cubicBezTo>
                  <a:pt x="9314833" y="809005"/>
                  <a:pt x="9330418" y="793414"/>
                  <a:pt x="9330418" y="774186"/>
                </a:cubicBezTo>
                <a:cubicBezTo>
                  <a:pt x="9330418" y="754958"/>
                  <a:pt x="9314833" y="739367"/>
                  <a:pt x="9295605" y="739367"/>
                </a:cubicBezTo>
                <a:close/>
                <a:moveTo>
                  <a:pt x="10059638" y="739367"/>
                </a:moveTo>
                <a:cubicBezTo>
                  <a:pt x="10040410" y="739367"/>
                  <a:pt x="10024812" y="754958"/>
                  <a:pt x="10024812" y="774186"/>
                </a:cubicBezTo>
                <a:cubicBezTo>
                  <a:pt x="10024812" y="793414"/>
                  <a:pt x="10040410" y="809005"/>
                  <a:pt x="10059638" y="809005"/>
                </a:cubicBezTo>
                <a:cubicBezTo>
                  <a:pt x="10078865" y="809005"/>
                  <a:pt x="10094450" y="793414"/>
                  <a:pt x="10094450" y="774186"/>
                </a:cubicBezTo>
                <a:cubicBezTo>
                  <a:pt x="10094450" y="754958"/>
                  <a:pt x="10078865" y="739367"/>
                  <a:pt x="10059638" y="739367"/>
                </a:cubicBezTo>
                <a:close/>
                <a:moveTo>
                  <a:pt x="10144530" y="739367"/>
                </a:moveTo>
                <a:cubicBezTo>
                  <a:pt x="10125302" y="739367"/>
                  <a:pt x="10109705" y="754958"/>
                  <a:pt x="10109705" y="774186"/>
                </a:cubicBezTo>
                <a:cubicBezTo>
                  <a:pt x="10109705" y="793414"/>
                  <a:pt x="10125302" y="809005"/>
                  <a:pt x="10144530" y="809005"/>
                </a:cubicBezTo>
                <a:cubicBezTo>
                  <a:pt x="10163758" y="809005"/>
                  <a:pt x="10179342" y="793414"/>
                  <a:pt x="10179342" y="774186"/>
                </a:cubicBezTo>
                <a:cubicBezTo>
                  <a:pt x="10179342" y="754958"/>
                  <a:pt x="10163758" y="739367"/>
                  <a:pt x="10144530" y="739367"/>
                </a:cubicBezTo>
                <a:close/>
                <a:moveTo>
                  <a:pt x="10229423" y="739367"/>
                </a:moveTo>
                <a:cubicBezTo>
                  <a:pt x="10210195" y="739367"/>
                  <a:pt x="10194598" y="754958"/>
                  <a:pt x="10194598" y="774186"/>
                </a:cubicBezTo>
                <a:cubicBezTo>
                  <a:pt x="10194598" y="793414"/>
                  <a:pt x="10210195" y="809005"/>
                  <a:pt x="10229423" y="809005"/>
                </a:cubicBezTo>
                <a:cubicBezTo>
                  <a:pt x="10248651" y="809005"/>
                  <a:pt x="10264235" y="793414"/>
                  <a:pt x="10264235" y="774186"/>
                </a:cubicBezTo>
                <a:cubicBezTo>
                  <a:pt x="10264235" y="754958"/>
                  <a:pt x="10248651" y="739367"/>
                  <a:pt x="10229423" y="739367"/>
                </a:cubicBezTo>
                <a:close/>
                <a:moveTo>
                  <a:pt x="10314315" y="739367"/>
                </a:moveTo>
                <a:cubicBezTo>
                  <a:pt x="10295088" y="739367"/>
                  <a:pt x="10279490" y="754958"/>
                  <a:pt x="10279490" y="774186"/>
                </a:cubicBezTo>
                <a:cubicBezTo>
                  <a:pt x="10279490" y="793414"/>
                  <a:pt x="10295088" y="809005"/>
                  <a:pt x="10314315" y="809005"/>
                </a:cubicBezTo>
                <a:cubicBezTo>
                  <a:pt x="10333543" y="809005"/>
                  <a:pt x="10349128" y="793414"/>
                  <a:pt x="10349128" y="774186"/>
                </a:cubicBezTo>
                <a:cubicBezTo>
                  <a:pt x="10349128" y="754958"/>
                  <a:pt x="10333543" y="739367"/>
                  <a:pt x="10314315" y="739367"/>
                </a:cubicBezTo>
                <a:close/>
                <a:moveTo>
                  <a:pt x="10399208" y="739367"/>
                </a:moveTo>
                <a:cubicBezTo>
                  <a:pt x="10379980" y="739367"/>
                  <a:pt x="10364382" y="754958"/>
                  <a:pt x="10364382" y="774186"/>
                </a:cubicBezTo>
                <a:cubicBezTo>
                  <a:pt x="10364382" y="793414"/>
                  <a:pt x="10379980" y="809005"/>
                  <a:pt x="10399208" y="809005"/>
                </a:cubicBezTo>
                <a:cubicBezTo>
                  <a:pt x="10418435" y="809005"/>
                  <a:pt x="10434020" y="793414"/>
                  <a:pt x="10434020" y="774186"/>
                </a:cubicBezTo>
                <a:cubicBezTo>
                  <a:pt x="10434020" y="754958"/>
                  <a:pt x="10418435" y="739367"/>
                  <a:pt x="10399208" y="739367"/>
                </a:cubicBezTo>
                <a:close/>
                <a:moveTo>
                  <a:pt x="10568993" y="739367"/>
                </a:moveTo>
                <a:cubicBezTo>
                  <a:pt x="10549765" y="739367"/>
                  <a:pt x="10534168" y="754958"/>
                  <a:pt x="10534168" y="774186"/>
                </a:cubicBezTo>
                <a:cubicBezTo>
                  <a:pt x="10534168" y="793414"/>
                  <a:pt x="10549765" y="809005"/>
                  <a:pt x="10568993" y="809005"/>
                </a:cubicBezTo>
                <a:cubicBezTo>
                  <a:pt x="10588221" y="809005"/>
                  <a:pt x="10603805" y="793414"/>
                  <a:pt x="10603805" y="774186"/>
                </a:cubicBezTo>
                <a:cubicBezTo>
                  <a:pt x="10603805" y="754958"/>
                  <a:pt x="10588221" y="739367"/>
                  <a:pt x="10568993" y="739367"/>
                </a:cubicBezTo>
                <a:close/>
                <a:moveTo>
                  <a:pt x="1909933" y="824228"/>
                </a:moveTo>
                <a:cubicBezTo>
                  <a:pt x="1890705" y="824228"/>
                  <a:pt x="1875114" y="839819"/>
                  <a:pt x="1875114" y="859047"/>
                </a:cubicBezTo>
                <a:cubicBezTo>
                  <a:pt x="1875114" y="878274"/>
                  <a:pt x="1890705" y="893865"/>
                  <a:pt x="1909933" y="893865"/>
                </a:cubicBezTo>
                <a:cubicBezTo>
                  <a:pt x="1929161" y="893865"/>
                  <a:pt x="1944752" y="878274"/>
                  <a:pt x="1944752" y="859047"/>
                </a:cubicBezTo>
                <a:cubicBezTo>
                  <a:pt x="1944752" y="839819"/>
                  <a:pt x="1929161" y="824228"/>
                  <a:pt x="1909933" y="824228"/>
                </a:cubicBezTo>
                <a:close/>
                <a:moveTo>
                  <a:pt x="1994825" y="824228"/>
                </a:moveTo>
                <a:cubicBezTo>
                  <a:pt x="1975598" y="824228"/>
                  <a:pt x="1960007" y="839819"/>
                  <a:pt x="1960007" y="859047"/>
                </a:cubicBezTo>
                <a:cubicBezTo>
                  <a:pt x="1960007" y="878274"/>
                  <a:pt x="1975598" y="893865"/>
                  <a:pt x="1994825" y="893865"/>
                </a:cubicBezTo>
                <a:cubicBezTo>
                  <a:pt x="2014053" y="893865"/>
                  <a:pt x="2029644" y="878274"/>
                  <a:pt x="2029644" y="859047"/>
                </a:cubicBezTo>
                <a:cubicBezTo>
                  <a:pt x="2029644" y="839819"/>
                  <a:pt x="2014053" y="824228"/>
                  <a:pt x="1994825" y="824228"/>
                </a:cubicBezTo>
                <a:close/>
                <a:moveTo>
                  <a:pt x="3013529" y="824228"/>
                </a:moveTo>
                <a:cubicBezTo>
                  <a:pt x="2994302" y="824228"/>
                  <a:pt x="2978710" y="839819"/>
                  <a:pt x="2978710" y="859047"/>
                </a:cubicBezTo>
                <a:cubicBezTo>
                  <a:pt x="2978710" y="878274"/>
                  <a:pt x="2994302" y="893865"/>
                  <a:pt x="3013529" y="893865"/>
                </a:cubicBezTo>
                <a:cubicBezTo>
                  <a:pt x="3032757" y="893865"/>
                  <a:pt x="3048348" y="878274"/>
                  <a:pt x="3048348" y="859047"/>
                </a:cubicBezTo>
                <a:cubicBezTo>
                  <a:pt x="3048348" y="839819"/>
                  <a:pt x="3032757" y="824228"/>
                  <a:pt x="3013529" y="824228"/>
                </a:cubicBezTo>
                <a:close/>
                <a:moveTo>
                  <a:pt x="3268206" y="824228"/>
                </a:moveTo>
                <a:cubicBezTo>
                  <a:pt x="3248978" y="824228"/>
                  <a:pt x="3233387" y="839819"/>
                  <a:pt x="3233387" y="859047"/>
                </a:cubicBezTo>
                <a:cubicBezTo>
                  <a:pt x="3233387" y="878274"/>
                  <a:pt x="3248978" y="893865"/>
                  <a:pt x="3268206" y="893865"/>
                </a:cubicBezTo>
                <a:cubicBezTo>
                  <a:pt x="3287434" y="893865"/>
                  <a:pt x="3303025" y="878274"/>
                  <a:pt x="3303025" y="859047"/>
                </a:cubicBezTo>
                <a:cubicBezTo>
                  <a:pt x="3303025" y="839819"/>
                  <a:pt x="3287434" y="824228"/>
                  <a:pt x="3268206" y="824228"/>
                </a:cubicBezTo>
                <a:close/>
                <a:moveTo>
                  <a:pt x="3353099" y="824228"/>
                </a:moveTo>
                <a:cubicBezTo>
                  <a:pt x="3333872" y="824228"/>
                  <a:pt x="3318280" y="839819"/>
                  <a:pt x="3318280" y="859047"/>
                </a:cubicBezTo>
                <a:cubicBezTo>
                  <a:pt x="3318280" y="878274"/>
                  <a:pt x="3333872" y="893865"/>
                  <a:pt x="3353099" y="893865"/>
                </a:cubicBezTo>
                <a:cubicBezTo>
                  <a:pt x="3372327" y="893865"/>
                  <a:pt x="3387918" y="878274"/>
                  <a:pt x="3387918" y="859047"/>
                </a:cubicBezTo>
                <a:cubicBezTo>
                  <a:pt x="3387918" y="839819"/>
                  <a:pt x="3372327" y="824228"/>
                  <a:pt x="3353099" y="824228"/>
                </a:cubicBezTo>
                <a:close/>
                <a:moveTo>
                  <a:pt x="3437992" y="824228"/>
                </a:moveTo>
                <a:cubicBezTo>
                  <a:pt x="3418764" y="824228"/>
                  <a:pt x="3403173" y="839819"/>
                  <a:pt x="3403173" y="859047"/>
                </a:cubicBezTo>
                <a:cubicBezTo>
                  <a:pt x="3403173" y="878274"/>
                  <a:pt x="3418764" y="893865"/>
                  <a:pt x="3437992" y="893865"/>
                </a:cubicBezTo>
                <a:cubicBezTo>
                  <a:pt x="3457219" y="893865"/>
                  <a:pt x="3472810" y="878274"/>
                  <a:pt x="3472810" y="859047"/>
                </a:cubicBezTo>
                <a:cubicBezTo>
                  <a:pt x="3472810" y="839819"/>
                  <a:pt x="3457219" y="824228"/>
                  <a:pt x="3437992" y="824228"/>
                </a:cubicBezTo>
                <a:close/>
                <a:moveTo>
                  <a:pt x="3607776" y="824228"/>
                </a:moveTo>
                <a:cubicBezTo>
                  <a:pt x="3588548" y="824228"/>
                  <a:pt x="3572957" y="839819"/>
                  <a:pt x="3572957" y="859047"/>
                </a:cubicBezTo>
                <a:cubicBezTo>
                  <a:pt x="3572957" y="878274"/>
                  <a:pt x="3588548" y="893865"/>
                  <a:pt x="3607776" y="893865"/>
                </a:cubicBezTo>
                <a:cubicBezTo>
                  <a:pt x="3627004" y="893865"/>
                  <a:pt x="3642595" y="878274"/>
                  <a:pt x="3642595" y="859047"/>
                </a:cubicBezTo>
                <a:cubicBezTo>
                  <a:pt x="3642595" y="839819"/>
                  <a:pt x="3627004" y="824228"/>
                  <a:pt x="3607776" y="824228"/>
                </a:cubicBezTo>
                <a:close/>
                <a:moveTo>
                  <a:pt x="3777562" y="824228"/>
                </a:moveTo>
                <a:cubicBezTo>
                  <a:pt x="3758334" y="824228"/>
                  <a:pt x="3742743" y="839819"/>
                  <a:pt x="3742743" y="859047"/>
                </a:cubicBezTo>
                <a:cubicBezTo>
                  <a:pt x="3742743" y="878274"/>
                  <a:pt x="3758334" y="893865"/>
                  <a:pt x="3777562" y="893865"/>
                </a:cubicBezTo>
                <a:cubicBezTo>
                  <a:pt x="3796789" y="893865"/>
                  <a:pt x="3812380" y="878274"/>
                  <a:pt x="3812380" y="859047"/>
                </a:cubicBezTo>
                <a:cubicBezTo>
                  <a:pt x="3812380" y="839819"/>
                  <a:pt x="3796789" y="824228"/>
                  <a:pt x="3777562" y="824228"/>
                </a:cubicBezTo>
                <a:close/>
                <a:moveTo>
                  <a:pt x="3947353" y="824228"/>
                </a:moveTo>
                <a:cubicBezTo>
                  <a:pt x="3928125" y="824228"/>
                  <a:pt x="3912534" y="839819"/>
                  <a:pt x="3912534" y="859047"/>
                </a:cubicBezTo>
                <a:cubicBezTo>
                  <a:pt x="3912534" y="878274"/>
                  <a:pt x="3928125" y="893865"/>
                  <a:pt x="3947353" y="893865"/>
                </a:cubicBezTo>
                <a:cubicBezTo>
                  <a:pt x="3966581" y="893865"/>
                  <a:pt x="3982172" y="878274"/>
                  <a:pt x="3982172" y="859047"/>
                </a:cubicBezTo>
                <a:cubicBezTo>
                  <a:pt x="3982172" y="839819"/>
                  <a:pt x="3966581" y="824228"/>
                  <a:pt x="3947353" y="824228"/>
                </a:cubicBezTo>
                <a:close/>
                <a:moveTo>
                  <a:pt x="4032245" y="824228"/>
                </a:moveTo>
                <a:cubicBezTo>
                  <a:pt x="4013018" y="824228"/>
                  <a:pt x="3997427" y="839819"/>
                  <a:pt x="3997427" y="859047"/>
                </a:cubicBezTo>
                <a:cubicBezTo>
                  <a:pt x="3997427" y="878274"/>
                  <a:pt x="4013018" y="893865"/>
                  <a:pt x="4032245" y="893865"/>
                </a:cubicBezTo>
                <a:cubicBezTo>
                  <a:pt x="4051473" y="893865"/>
                  <a:pt x="4067064" y="878274"/>
                  <a:pt x="4067064" y="859047"/>
                </a:cubicBezTo>
                <a:cubicBezTo>
                  <a:pt x="4067064" y="839819"/>
                  <a:pt x="4051473" y="824228"/>
                  <a:pt x="4032245" y="824228"/>
                </a:cubicBezTo>
                <a:close/>
                <a:moveTo>
                  <a:pt x="4371815" y="824228"/>
                </a:moveTo>
                <a:cubicBezTo>
                  <a:pt x="4352588" y="824228"/>
                  <a:pt x="4336997" y="839819"/>
                  <a:pt x="4336997" y="859047"/>
                </a:cubicBezTo>
                <a:cubicBezTo>
                  <a:pt x="4336997" y="878274"/>
                  <a:pt x="4352588" y="893865"/>
                  <a:pt x="4371815" y="893865"/>
                </a:cubicBezTo>
                <a:cubicBezTo>
                  <a:pt x="4391043" y="893865"/>
                  <a:pt x="4406634" y="878274"/>
                  <a:pt x="4406634" y="859047"/>
                </a:cubicBezTo>
                <a:cubicBezTo>
                  <a:pt x="4406634" y="839819"/>
                  <a:pt x="4391043" y="824228"/>
                  <a:pt x="4371815" y="824228"/>
                </a:cubicBezTo>
                <a:close/>
                <a:moveTo>
                  <a:pt x="4456708" y="824228"/>
                </a:moveTo>
                <a:cubicBezTo>
                  <a:pt x="4437480" y="824228"/>
                  <a:pt x="4421889" y="839819"/>
                  <a:pt x="4421889" y="859047"/>
                </a:cubicBezTo>
                <a:cubicBezTo>
                  <a:pt x="4421889" y="878274"/>
                  <a:pt x="4437480" y="893865"/>
                  <a:pt x="4456708" y="893865"/>
                </a:cubicBezTo>
                <a:cubicBezTo>
                  <a:pt x="4475935" y="893865"/>
                  <a:pt x="4491526" y="878274"/>
                  <a:pt x="4491526" y="859047"/>
                </a:cubicBezTo>
                <a:cubicBezTo>
                  <a:pt x="4491526" y="839819"/>
                  <a:pt x="4475935" y="824228"/>
                  <a:pt x="4456708" y="824228"/>
                </a:cubicBezTo>
                <a:close/>
                <a:moveTo>
                  <a:pt x="4541600" y="824228"/>
                </a:moveTo>
                <a:cubicBezTo>
                  <a:pt x="4522372" y="824228"/>
                  <a:pt x="4506781" y="839819"/>
                  <a:pt x="4506781" y="859047"/>
                </a:cubicBezTo>
                <a:cubicBezTo>
                  <a:pt x="4506781" y="878274"/>
                  <a:pt x="4522372" y="893865"/>
                  <a:pt x="4541600" y="893865"/>
                </a:cubicBezTo>
                <a:cubicBezTo>
                  <a:pt x="4560828" y="893865"/>
                  <a:pt x="4576419" y="878274"/>
                  <a:pt x="4576419" y="859047"/>
                </a:cubicBezTo>
                <a:cubicBezTo>
                  <a:pt x="4576419" y="839819"/>
                  <a:pt x="4560828" y="824228"/>
                  <a:pt x="4541600" y="824228"/>
                </a:cubicBezTo>
                <a:close/>
                <a:moveTo>
                  <a:pt x="4626493" y="824228"/>
                </a:moveTo>
                <a:cubicBezTo>
                  <a:pt x="4607265" y="824228"/>
                  <a:pt x="4591674" y="839819"/>
                  <a:pt x="4591674" y="859047"/>
                </a:cubicBezTo>
                <a:cubicBezTo>
                  <a:pt x="4591674" y="878274"/>
                  <a:pt x="4607265" y="893865"/>
                  <a:pt x="4626493" y="893865"/>
                </a:cubicBezTo>
                <a:cubicBezTo>
                  <a:pt x="4645721" y="893865"/>
                  <a:pt x="4661312" y="878274"/>
                  <a:pt x="4661312" y="859047"/>
                </a:cubicBezTo>
                <a:cubicBezTo>
                  <a:pt x="4661312" y="839819"/>
                  <a:pt x="4645721" y="824228"/>
                  <a:pt x="4626493" y="824228"/>
                </a:cubicBezTo>
                <a:close/>
                <a:moveTo>
                  <a:pt x="4711385" y="824228"/>
                </a:moveTo>
                <a:cubicBezTo>
                  <a:pt x="4692158" y="824228"/>
                  <a:pt x="4676567" y="839819"/>
                  <a:pt x="4676567" y="859047"/>
                </a:cubicBezTo>
                <a:cubicBezTo>
                  <a:pt x="4676567" y="878274"/>
                  <a:pt x="4692158" y="893865"/>
                  <a:pt x="4711385" y="893865"/>
                </a:cubicBezTo>
                <a:cubicBezTo>
                  <a:pt x="4730613" y="893865"/>
                  <a:pt x="4746204" y="878274"/>
                  <a:pt x="4746204" y="859047"/>
                </a:cubicBezTo>
                <a:cubicBezTo>
                  <a:pt x="4746204" y="839819"/>
                  <a:pt x="4730613" y="824228"/>
                  <a:pt x="4711385" y="824228"/>
                </a:cubicBezTo>
                <a:close/>
                <a:moveTo>
                  <a:pt x="4796278" y="824228"/>
                </a:moveTo>
                <a:cubicBezTo>
                  <a:pt x="4777050" y="824228"/>
                  <a:pt x="4761459" y="839819"/>
                  <a:pt x="4761459" y="859047"/>
                </a:cubicBezTo>
                <a:cubicBezTo>
                  <a:pt x="4761459" y="878274"/>
                  <a:pt x="4777050" y="893865"/>
                  <a:pt x="4796278" y="893865"/>
                </a:cubicBezTo>
                <a:cubicBezTo>
                  <a:pt x="4815505" y="893865"/>
                  <a:pt x="4831096" y="878274"/>
                  <a:pt x="4831096" y="859047"/>
                </a:cubicBezTo>
                <a:cubicBezTo>
                  <a:pt x="4831096" y="839819"/>
                  <a:pt x="4815505" y="824228"/>
                  <a:pt x="4796278" y="824228"/>
                </a:cubicBezTo>
                <a:close/>
                <a:moveTo>
                  <a:pt x="4881170" y="824228"/>
                </a:moveTo>
                <a:cubicBezTo>
                  <a:pt x="4861942" y="824228"/>
                  <a:pt x="4846351" y="839819"/>
                  <a:pt x="4846351" y="859047"/>
                </a:cubicBezTo>
                <a:cubicBezTo>
                  <a:pt x="4846351" y="878274"/>
                  <a:pt x="4861942" y="893865"/>
                  <a:pt x="4881170" y="893865"/>
                </a:cubicBezTo>
                <a:cubicBezTo>
                  <a:pt x="4900398" y="893865"/>
                  <a:pt x="4915989" y="878274"/>
                  <a:pt x="4915989" y="859047"/>
                </a:cubicBezTo>
                <a:cubicBezTo>
                  <a:pt x="4915989" y="839819"/>
                  <a:pt x="4900398" y="824228"/>
                  <a:pt x="4881170" y="824228"/>
                </a:cubicBezTo>
                <a:close/>
                <a:moveTo>
                  <a:pt x="4966063" y="824228"/>
                </a:moveTo>
                <a:cubicBezTo>
                  <a:pt x="4946835" y="824228"/>
                  <a:pt x="4931244" y="839819"/>
                  <a:pt x="4931244" y="859047"/>
                </a:cubicBezTo>
                <a:cubicBezTo>
                  <a:pt x="4931244" y="878274"/>
                  <a:pt x="4946835" y="893865"/>
                  <a:pt x="4966063" y="893865"/>
                </a:cubicBezTo>
                <a:cubicBezTo>
                  <a:pt x="4985291" y="893865"/>
                  <a:pt x="5000882" y="878274"/>
                  <a:pt x="5000882" y="859047"/>
                </a:cubicBezTo>
                <a:cubicBezTo>
                  <a:pt x="5000882" y="839819"/>
                  <a:pt x="4985291" y="824228"/>
                  <a:pt x="4966063" y="824228"/>
                </a:cubicBezTo>
                <a:close/>
                <a:moveTo>
                  <a:pt x="5050955" y="824228"/>
                </a:moveTo>
                <a:cubicBezTo>
                  <a:pt x="5031728" y="824228"/>
                  <a:pt x="5016137" y="839819"/>
                  <a:pt x="5016137" y="859047"/>
                </a:cubicBezTo>
                <a:cubicBezTo>
                  <a:pt x="5016137" y="878274"/>
                  <a:pt x="5031728" y="893865"/>
                  <a:pt x="5050955" y="893865"/>
                </a:cubicBezTo>
                <a:cubicBezTo>
                  <a:pt x="5070183" y="893865"/>
                  <a:pt x="5085774" y="878274"/>
                  <a:pt x="5085774" y="859047"/>
                </a:cubicBezTo>
                <a:cubicBezTo>
                  <a:pt x="5085774" y="839819"/>
                  <a:pt x="5070183" y="824228"/>
                  <a:pt x="5050955" y="824228"/>
                </a:cubicBezTo>
                <a:close/>
                <a:moveTo>
                  <a:pt x="5135848" y="824228"/>
                </a:moveTo>
                <a:cubicBezTo>
                  <a:pt x="5116620" y="824228"/>
                  <a:pt x="5101029" y="839819"/>
                  <a:pt x="5101029" y="859047"/>
                </a:cubicBezTo>
                <a:cubicBezTo>
                  <a:pt x="5101029" y="878274"/>
                  <a:pt x="5116620" y="893865"/>
                  <a:pt x="5135848" y="893865"/>
                </a:cubicBezTo>
                <a:cubicBezTo>
                  <a:pt x="5155075" y="893865"/>
                  <a:pt x="5170666" y="878274"/>
                  <a:pt x="5170666" y="859047"/>
                </a:cubicBezTo>
                <a:cubicBezTo>
                  <a:pt x="5170666" y="839819"/>
                  <a:pt x="5155075" y="824228"/>
                  <a:pt x="5135848" y="824228"/>
                </a:cubicBezTo>
                <a:close/>
                <a:moveTo>
                  <a:pt x="5220740" y="824228"/>
                </a:moveTo>
                <a:cubicBezTo>
                  <a:pt x="5201512" y="824228"/>
                  <a:pt x="5185921" y="839819"/>
                  <a:pt x="5185921" y="859047"/>
                </a:cubicBezTo>
                <a:cubicBezTo>
                  <a:pt x="5185921" y="878274"/>
                  <a:pt x="5201512" y="893865"/>
                  <a:pt x="5220740" y="893865"/>
                </a:cubicBezTo>
                <a:cubicBezTo>
                  <a:pt x="5239968" y="893865"/>
                  <a:pt x="5255559" y="878274"/>
                  <a:pt x="5255559" y="859047"/>
                </a:cubicBezTo>
                <a:cubicBezTo>
                  <a:pt x="5255559" y="839819"/>
                  <a:pt x="5239968" y="824228"/>
                  <a:pt x="5220740" y="824228"/>
                </a:cubicBezTo>
                <a:close/>
                <a:moveTo>
                  <a:pt x="5305633" y="824228"/>
                </a:moveTo>
                <a:cubicBezTo>
                  <a:pt x="5286405" y="824228"/>
                  <a:pt x="5270814" y="839819"/>
                  <a:pt x="5270814" y="859047"/>
                </a:cubicBezTo>
                <a:cubicBezTo>
                  <a:pt x="5270814" y="878274"/>
                  <a:pt x="5286405" y="893865"/>
                  <a:pt x="5305633" y="893865"/>
                </a:cubicBezTo>
                <a:cubicBezTo>
                  <a:pt x="5324861" y="893865"/>
                  <a:pt x="5340452" y="878274"/>
                  <a:pt x="5340452" y="859047"/>
                </a:cubicBezTo>
                <a:cubicBezTo>
                  <a:pt x="5340452" y="839819"/>
                  <a:pt x="5324861" y="824228"/>
                  <a:pt x="5305633" y="824228"/>
                </a:cubicBezTo>
                <a:close/>
                <a:moveTo>
                  <a:pt x="5390525" y="824228"/>
                </a:moveTo>
                <a:cubicBezTo>
                  <a:pt x="5371298" y="824228"/>
                  <a:pt x="5355707" y="839819"/>
                  <a:pt x="5355707" y="859047"/>
                </a:cubicBezTo>
                <a:cubicBezTo>
                  <a:pt x="5355707" y="878274"/>
                  <a:pt x="5371298" y="893865"/>
                  <a:pt x="5390525" y="893865"/>
                </a:cubicBezTo>
                <a:cubicBezTo>
                  <a:pt x="5409753" y="893865"/>
                  <a:pt x="5425344" y="878274"/>
                  <a:pt x="5425344" y="859047"/>
                </a:cubicBezTo>
                <a:cubicBezTo>
                  <a:pt x="5425344" y="839819"/>
                  <a:pt x="5409753" y="824228"/>
                  <a:pt x="5390525" y="824228"/>
                </a:cubicBezTo>
                <a:close/>
                <a:moveTo>
                  <a:pt x="6069665" y="824228"/>
                </a:moveTo>
                <a:cubicBezTo>
                  <a:pt x="6050431" y="824228"/>
                  <a:pt x="6034839" y="839819"/>
                  <a:pt x="6034839" y="859047"/>
                </a:cubicBezTo>
                <a:cubicBezTo>
                  <a:pt x="6034839" y="878274"/>
                  <a:pt x="6050431" y="893865"/>
                  <a:pt x="6069665" y="893865"/>
                </a:cubicBezTo>
                <a:cubicBezTo>
                  <a:pt x="6088893" y="893865"/>
                  <a:pt x="6104477" y="878274"/>
                  <a:pt x="6104477" y="859047"/>
                </a:cubicBezTo>
                <a:cubicBezTo>
                  <a:pt x="6104477" y="839819"/>
                  <a:pt x="6088893" y="824228"/>
                  <a:pt x="6069665" y="824228"/>
                </a:cubicBezTo>
                <a:close/>
                <a:moveTo>
                  <a:pt x="6154557" y="824228"/>
                </a:moveTo>
                <a:cubicBezTo>
                  <a:pt x="6135329" y="824228"/>
                  <a:pt x="6119732" y="839819"/>
                  <a:pt x="6119732" y="859047"/>
                </a:cubicBezTo>
                <a:cubicBezTo>
                  <a:pt x="6119732" y="878274"/>
                  <a:pt x="6135329" y="893865"/>
                  <a:pt x="6154557" y="893865"/>
                </a:cubicBezTo>
                <a:cubicBezTo>
                  <a:pt x="6173785" y="893865"/>
                  <a:pt x="6189369" y="878274"/>
                  <a:pt x="6189369" y="859047"/>
                </a:cubicBezTo>
                <a:cubicBezTo>
                  <a:pt x="6189369" y="839819"/>
                  <a:pt x="6173785" y="824228"/>
                  <a:pt x="6154557" y="824228"/>
                </a:cubicBezTo>
                <a:close/>
                <a:moveTo>
                  <a:pt x="7937325" y="824228"/>
                </a:moveTo>
                <a:cubicBezTo>
                  <a:pt x="7918098" y="824228"/>
                  <a:pt x="7902500" y="839819"/>
                  <a:pt x="7902500" y="859047"/>
                </a:cubicBezTo>
                <a:cubicBezTo>
                  <a:pt x="7902500" y="878274"/>
                  <a:pt x="7918098" y="893865"/>
                  <a:pt x="7937325" y="893865"/>
                </a:cubicBezTo>
                <a:cubicBezTo>
                  <a:pt x="7956553" y="893865"/>
                  <a:pt x="7972138" y="878274"/>
                  <a:pt x="7972138" y="859047"/>
                </a:cubicBezTo>
                <a:cubicBezTo>
                  <a:pt x="7972138" y="839819"/>
                  <a:pt x="7956553" y="824228"/>
                  <a:pt x="7937325" y="824228"/>
                </a:cubicBezTo>
                <a:close/>
                <a:moveTo>
                  <a:pt x="8022219" y="824228"/>
                </a:moveTo>
                <a:cubicBezTo>
                  <a:pt x="8002991" y="824228"/>
                  <a:pt x="7987393" y="839819"/>
                  <a:pt x="7987393" y="859047"/>
                </a:cubicBezTo>
                <a:cubicBezTo>
                  <a:pt x="7987393" y="878274"/>
                  <a:pt x="8002991" y="893865"/>
                  <a:pt x="8022219" y="893865"/>
                </a:cubicBezTo>
                <a:cubicBezTo>
                  <a:pt x="8041446" y="893865"/>
                  <a:pt x="8057031" y="878274"/>
                  <a:pt x="8057031" y="859047"/>
                </a:cubicBezTo>
                <a:cubicBezTo>
                  <a:pt x="8057031" y="839819"/>
                  <a:pt x="8041446" y="824228"/>
                  <a:pt x="8022219" y="824228"/>
                </a:cubicBezTo>
                <a:close/>
                <a:moveTo>
                  <a:pt x="8107111" y="824228"/>
                </a:moveTo>
                <a:cubicBezTo>
                  <a:pt x="8087883" y="824228"/>
                  <a:pt x="8072286" y="839819"/>
                  <a:pt x="8072286" y="859047"/>
                </a:cubicBezTo>
                <a:cubicBezTo>
                  <a:pt x="8072286" y="878274"/>
                  <a:pt x="8087883" y="893865"/>
                  <a:pt x="8107111" y="893865"/>
                </a:cubicBezTo>
                <a:cubicBezTo>
                  <a:pt x="8126339" y="893865"/>
                  <a:pt x="8141923" y="878274"/>
                  <a:pt x="8141923" y="859047"/>
                </a:cubicBezTo>
                <a:cubicBezTo>
                  <a:pt x="8141923" y="839819"/>
                  <a:pt x="8126339" y="824228"/>
                  <a:pt x="8107111" y="824228"/>
                </a:cubicBezTo>
                <a:close/>
                <a:moveTo>
                  <a:pt x="8192003" y="824228"/>
                </a:moveTo>
                <a:cubicBezTo>
                  <a:pt x="8172775" y="824228"/>
                  <a:pt x="8157178" y="839819"/>
                  <a:pt x="8157178" y="859047"/>
                </a:cubicBezTo>
                <a:cubicBezTo>
                  <a:pt x="8157178" y="878274"/>
                  <a:pt x="8172775" y="893865"/>
                  <a:pt x="8192003" y="893865"/>
                </a:cubicBezTo>
                <a:cubicBezTo>
                  <a:pt x="8211231" y="893865"/>
                  <a:pt x="8226815" y="878274"/>
                  <a:pt x="8226815" y="859047"/>
                </a:cubicBezTo>
                <a:cubicBezTo>
                  <a:pt x="8226815" y="839819"/>
                  <a:pt x="8211231" y="824228"/>
                  <a:pt x="8192003" y="824228"/>
                </a:cubicBezTo>
                <a:close/>
                <a:moveTo>
                  <a:pt x="8276895" y="824228"/>
                </a:moveTo>
                <a:cubicBezTo>
                  <a:pt x="8257668" y="824228"/>
                  <a:pt x="8242070" y="839819"/>
                  <a:pt x="8242070" y="859047"/>
                </a:cubicBezTo>
                <a:cubicBezTo>
                  <a:pt x="8242070" y="878274"/>
                  <a:pt x="8257668" y="893865"/>
                  <a:pt x="8276895" y="893865"/>
                </a:cubicBezTo>
                <a:cubicBezTo>
                  <a:pt x="8296123" y="893865"/>
                  <a:pt x="8311708" y="878274"/>
                  <a:pt x="8311708" y="859047"/>
                </a:cubicBezTo>
                <a:cubicBezTo>
                  <a:pt x="8311708" y="839819"/>
                  <a:pt x="8296123" y="824228"/>
                  <a:pt x="8276895" y="824228"/>
                </a:cubicBezTo>
                <a:close/>
                <a:moveTo>
                  <a:pt x="9210713" y="824228"/>
                </a:moveTo>
                <a:cubicBezTo>
                  <a:pt x="9191485" y="824228"/>
                  <a:pt x="9175888" y="839819"/>
                  <a:pt x="9175888" y="859047"/>
                </a:cubicBezTo>
                <a:cubicBezTo>
                  <a:pt x="9175888" y="878274"/>
                  <a:pt x="9191485" y="893865"/>
                  <a:pt x="9210713" y="893865"/>
                </a:cubicBezTo>
                <a:cubicBezTo>
                  <a:pt x="9229941" y="893865"/>
                  <a:pt x="9245525" y="878274"/>
                  <a:pt x="9245525" y="859047"/>
                </a:cubicBezTo>
                <a:cubicBezTo>
                  <a:pt x="9245525" y="839819"/>
                  <a:pt x="9229941" y="824228"/>
                  <a:pt x="9210713" y="824228"/>
                </a:cubicBezTo>
                <a:close/>
                <a:moveTo>
                  <a:pt x="9295605" y="824228"/>
                </a:moveTo>
                <a:cubicBezTo>
                  <a:pt x="9276378" y="824228"/>
                  <a:pt x="9260780" y="839819"/>
                  <a:pt x="9260780" y="859047"/>
                </a:cubicBezTo>
                <a:cubicBezTo>
                  <a:pt x="9260780" y="878274"/>
                  <a:pt x="9276378" y="893865"/>
                  <a:pt x="9295605" y="893865"/>
                </a:cubicBezTo>
                <a:cubicBezTo>
                  <a:pt x="9314833" y="893865"/>
                  <a:pt x="9330418" y="878274"/>
                  <a:pt x="9330418" y="859047"/>
                </a:cubicBezTo>
                <a:cubicBezTo>
                  <a:pt x="9330418" y="839819"/>
                  <a:pt x="9314833" y="824228"/>
                  <a:pt x="9295605" y="824228"/>
                </a:cubicBezTo>
                <a:close/>
                <a:moveTo>
                  <a:pt x="9380498" y="824228"/>
                </a:moveTo>
                <a:cubicBezTo>
                  <a:pt x="9361270" y="824228"/>
                  <a:pt x="9345672" y="839819"/>
                  <a:pt x="9345672" y="859047"/>
                </a:cubicBezTo>
                <a:cubicBezTo>
                  <a:pt x="9345672" y="878274"/>
                  <a:pt x="9361270" y="893865"/>
                  <a:pt x="9380498" y="893865"/>
                </a:cubicBezTo>
                <a:cubicBezTo>
                  <a:pt x="9399725" y="893865"/>
                  <a:pt x="9415310" y="878274"/>
                  <a:pt x="9415310" y="859047"/>
                </a:cubicBezTo>
                <a:cubicBezTo>
                  <a:pt x="9415310" y="839819"/>
                  <a:pt x="9399725" y="824228"/>
                  <a:pt x="9380498" y="824228"/>
                </a:cubicBezTo>
                <a:close/>
                <a:moveTo>
                  <a:pt x="9550283" y="824228"/>
                </a:moveTo>
                <a:cubicBezTo>
                  <a:pt x="9531055" y="824228"/>
                  <a:pt x="9515458" y="839819"/>
                  <a:pt x="9515458" y="859047"/>
                </a:cubicBezTo>
                <a:cubicBezTo>
                  <a:pt x="9515458" y="878274"/>
                  <a:pt x="9531055" y="893865"/>
                  <a:pt x="9550283" y="893865"/>
                </a:cubicBezTo>
                <a:cubicBezTo>
                  <a:pt x="9569511" y="893865"/>
                  <a:pt x="9585095" y="878274"/>
                  <a:pt x="9585095" y="859047"/>
                </a:cubicBezTo>
                <a:cubicBezTo>
                  <a:pt x="9585095" y="839819"/>
                  <a:pt x="9569511" y="824228"/>
                  <a:pt x="9550283" y="824228"/>
                </a:cubicBezTo>
                <a:close/>
                <a:moveTo>
                  <a:pt x="9635175" y="824228"/>
                </a:moveTo>
                <a:cubicBezTo>
                  <a:pt x="9615948" y="824228"/>
                  <a:pt x="9600350" y="839819"/>
                  <a:pt x="9600350" y="859047"/>
                </a:cubicBezTo>
                <a:cubicBezTo>
                  <a:pt x="9600350" y="878274"/>
                  <a:pt x="9615948" y="893865"/>
                  <a:pt x="9635175" y="893865"/>
                </a:cubicBezTo>
                <a:cubicBezTo>
                  <a:pt x="9654403" y="893865"/>
                  <a:pt x="9669988" y="878274"/>
                  <a:pt x="9669988" y="859047"/>
                </a:cubicBezTo>
                <a:cubicBezTo>
                  <a:pt x="9669988" y="839819"/>
                  <a:pt x="9654403" y="824228"/>
                  <a:pt x="9635175" y="824228"/>
                </a:cubicBezTo>
                <a:close/>
                <a:moveTo>
                  <a:pt x="9889853" y="824228"/>
                </a:moveTo>
                <a:cubicBezTo>
                  <a:pt x="9870625" y="824228"/>
                  <a:pt x="9855028" y="839819"/>
                  <a:pt x="9855028" y="859047"/>
                </a:cubicBezTo>
                <a:cubicBezTo>
                  <a:pt x="9855028" y="878274"/>
                  <a:pt x="9870625" y="893865"/>
                  <a:pt x="9889853" y="893865"/>
                </a:cubicBezTo>
                <a:cubicBezTo>
                  <a:pt x="9909081" y="893865"/>
                  <a:pt x="9924665" y="878274"/>
                  <a:pt x="9924665" y="859047"/>
                </a:cubicBezTo>
                <a:cubicBezTo>
                  <a:pt x="9924665" y="839819"/>
                  <a:pt x="9909081" y="824228"/>
                  <a:pt x="9889853" y="824228"/>
                </a:cubicBezTo>
                <a:close/>
                <a:moveTo>
                  <a:pt x="9974745" y="824228"/>
                </a:moveTo>
                <a:cubicBezTo>
                  <a:pt x="9955518" y="824228"/>
                  <a:pt x="9939920" y="839819"/>
                  <a:pt x="9939920" y="859047"/>
                </a:cubicBezTo>
                <a:cubicBezTo>
                  <a:pt x="9939920" y="878274"/>
                  <a:pt x="9955518" y="893865"/>
                  <a:pt x="9974745" y="893865"/>
                </a:cubicBezTo>
                <a:cubicBezTo>
                  <a:pt x="9993973" y="893865"/>
                  <a:pt x="10009558" y="878274"/>
                  <a:pt x="10009558" y="859047"/>
                </a:cubicBezTo>
                <a:cubicBezTo>
                  <a:pt x="10009558" y="839819"/>
                  <a:pt x="9993973" y="824228"/>
                  <a:pt x="9974745" y="824228"/>
                </a:cubicBezTo>
                <a:close/>
                <a:moveTo>
                  <a:pt x="10059638" y="824228"/>
                </a:moveTo>
                <a:cubicBezTo>
                  <a:pt x="10040410" y="824228"/>
                  <a:pt x="10024812" y="839819"/>
                  <a:pt x="10024812" y="859047"/>
                </a:cubicBezTo>
                <a:cubicBezTo>
                  <a:pt x="10024812" y="878274"/>
                  <a:pt x="10040410" y="893865"/>
                  <a:pt x="10059638" y="893865"/>
                </a:cubicBezTo>
                <a:cubicBezTo>
                  <a:pt x="10078865" y="893865"/>
                  <a:pt x="10094450" y="878274"/>
                  <a:pt x="10094450" y="859047"/>
                </a:cubicBezTo>
                <a:cubicBezTo>
                  <a:pt x="10094450" y="839819"/>
                  <a:pt x="10078865" y="824228"/>
                  <a:pt x="10059638" y="824228"/>
                </a:cubicBezTo>
                <a:close/>
                <a:moveTo>
                  <a:pt x="10144530" y="824228"/>
                </a:moveTo>
                <a:cubicBezTo>
                  <a:pt x="10125302" y="824228"/>
                  <a:pt x="10109705" y="839819"/>
                  <a:pt x="10109705" y="859047"/>
                </a:cubicBezTo>
                <a:cubicBezTo>
                  <a:pt x="10109705" y="878274"/>
                  <a:pt x="10125302" y="893865"/>
                  <a:pt x="10144530" y="893865"/>
                </a:cubicBezTo>
                <a:cubicBezTo>
                  <a:pt x="10163758" y="893865"/>
                  <a:pt x="10179342" y="878274"/>
                  <a:pt x="10179342" y="859047"/>
                </a:cubicBezTo>
                <a:cubicBezTo>
                  <a:pt x="10179342" y="839819"/>
                  <a:pt x="10163758" y="824228"/>
                  <a:pt x="10144530" y="824228"/>
                </a:cubicBezTo>
                <a:close/>
                <a:moveTo>
                  <a:pt x="10229423" y="824228"/>
                </a:moveTo>
                <a:cubicBezTo>
                  <a:pt x="10210195" y="824228"/>
                  <a:pt x="10194598" y="839819"/>
                  <a:pt x="10194598" y="859047"/>
                </a:cubicBezTo>
                <a:cubicBezTo>
                  <a:pt x="10194598" y="878274"/>
                  <a:pt x="10210195" y="893865"/>
                  <a:pt x="10229423" y="893865"/>
                </a:cubicBezTo>
                <a:cubicBezTo>
                  <a:pt x="10248651" y="893865"/>
                  <a:pt x="10264235" y="878274"/>
                  <a:pt x="10264235" y="859047"/>
                </a:cubicBezTo>
                <a:cubicBezTo>
                  <a:pt x="10264235" y="839819"/>
                  <a:pt x="10248651" y="824228"/>
                  <a:pt x="10229423" y="824228"/>
                </a:cubicBezTo>
                <a:close/>
                <a:moveTo>
                  <a:pt x="10314315" y="824228"/>
                </a:moveTo>
                <a:cubicBezTo>
                  <a:pt x="10295088" y="824228"/>
                  <a:pt x="10279490" y="839819"/>
                  <a:pt x="10279490" y="859047"/>
                </a:cubicBezTo>
                <a:cubicBezTo>
                  <a:pt x="10279490" y="878274"/>
                  <a:pt x="10295088" y="893865"/>
                  <a:pt x="10314315" y="893865"/>
                </a:cubicBezTo>
                <a:cubicBezTo>
                  <a:pt x="10333543" y="893865"/>
                  <a:pt x="10349128" y="878274"/>
                  <a:pt x="10349128" y="859047"/>
                </a:cubicBezTo>
                <a:cubicBezTo>
                  <a:pt x="10349128" y="839819"/>
                  <a:pt x="10333543" y="824228"/>
                  <a:pt x="10314315" y="824228"/>
                </a:cubicBezTo>
                <a:close/>
                <a:moveTo>
                  <a:pt x="10399208" y="824228"/>
                </a:moveTo>
                <a:cubicBezTo>
                  <a:pt x="10379980" y="824228"/>
                  <a:pt x="10364382" y="839819"/>
                  <a:pt x="10364382" y="859047"/>
                </a:cubicBezTo>
                <a:cubicBezTo>
                  <a:pt x="10364382" y="878274"/>
                  <a:pt x="10379980" y="893865"/>
                  <a:pt x="10399208" y="893865"/>
                </a:cubicBezTo>
                <a:cubicBezTo>
                  <a:pt x="10418435" y="893865"/>
                  <a:pt x="10434020" y="878274"/>
                  <a:pt x="10434020" y="859047"/>
                </a:cubicBezTo>
                <a:cubicBezTo>
                  <a:pt x="10434020" y="839819"/>
                  <a:pt x="10418435" y="824228"/>
                  <a:pt x="10399208" y="824228"/>
                </a:cubicBezTo>
                <a:close/>
                <a:moveTo>
                  <a:pt x="10484100" y="824228"/>
                </a:moveTo>
                <a:cubicBezTo>
                  <a:pt x="10464872" y="824228"/>
                  <a:pt x="10449275" y="839819"/>
                  <a:pt x="10449275" y="859047"/>
                </a:cubicBezTo>
                <a:cubicBezTo>
                  <a:pt x="10449275" y="878274"/>
                  <a:pt x="10464872" y="893865"/>
                  <a:pt x="10484100" y="893865"/>
                </a:cubicBezTo>
                <a:cubicBezTo>
                  <a:pt x="10503328" y="893865"/>
                  <a:pt x="10518912" y="878274"/>
                  <a:pt x="10518912" y="859047"/>
                </a:cubicBezTo>
                <a:cubicBezTo>
                  <a:pt x="10518912" y="839819"/>
                  <a:pt x="10503328" y="824228"/>
                  <a:pt x="10484100" y="824228"/>
                </a:cubicBezTo>
                <a:close/>
                <a:moveTo>
                  <a:pt x="10568993" y="824228"/>
                </a:moveTo>
                <a:cubicBezTo>
                  <a:pt x="10549765" y="824228"/>
                  <a:pt x="10534168" y="839819"/>
                  <a:pt x="10534168" y="859047"/>
                </a:cubicBezTo>
                <a:cubicBezTo>
                  <a:pt x="10534168" y="878274"/>
                  <a:pt x="10549765" y="893865"/>
                  <a:pt x="10568993" y="893865"/>
                </a:cubicBezTo>
                <a:cubicBezTo>
                  <a:pt x="10588221" y="893865"/>
                  <a:pt x="10603805" y="878274"/>
                  <a:pt x="10603805" y="859047"/>
                </a:cubicBezTo>
                <a:cubicBezTo>
                  <a:pt x="10603805" y="839819"/>
                  <a:pt x="10588221" y="824228"/>
                  <a:pt x="10568993" y="824228"/>
                </a:cubicBezTo>
                <a:close/>
                <a:moveTo>
                  <a:pt x="1655255" y="909088"/>
                </a:moveTo>
                <a:cubicBezTo>
                  <a:pt x="1636028" y="909088"/>
                  <a:pt x="1620437" y="924679"/>
                  <a:pt x="1620437" y="943906"/>
                </a:cubicBezTo>
                <a:cubicBezTo>
                  <a:pt x="1620437" y="963134"/>
                  <a:pt x="1636028" y="978725"/>
                  <a:pt x="1655255" y="978725"/>
                </a:cubicBezTo>
                <a:cubicBezTo>
                  <a:pt x="1674483" y="978725"/>
                  <a:pt x="1690074" y="963134"/>
                  <a:pt x="1690074" y="943906"/>
                </a:cubicBezTo>
                <a:cubicBezTo>
                  <a:pt x="1690074" y="924679"/>
                  <a:pt x="1674483" y="909088"/>
                  <a:pt x="1655255" y="909088"/>
                </a:cubicBezTo>
                <a:close/>
                <a:moveTo>
                  <a:pt x="1740149" y="909088"/>
                </a:moveTo>
                <a:cubicBezTo>
                  <a:pt x="1720921" y="909088"/>
                  <a:pt x="1705330" y="924679"/>
                  <a:pt x="1705330" y="943906"/>
                </a:cubicBezTo>
                <a:cubicBezTo>
                  <a:pt x="1705330" y="963134"/>
                  <a:pt x="1720921" y="978725"/>
                  <a:pt x="1740149" y="978725"/>
                </a:cubicBezTo>
                <a:cubicBezTo>
                  <a:pt x="1759376" y="978725"/>
                  <a:pt x="1774967" y="963134"/>
                  <a:pt x="1774967" y="943906"/>
                </a:cubicBezTo>
                <a:cubicBezTo>
                  <a:pt x="1774967" y="924679"/>
                  <a:pt x="1759376" y="909088"/>
                  <a:pt x="1740149" y="909088"/>
                </a:cubicBezTo>
                <a:close/>
                <a:moveTo>
                  <a:pt x="1825041" y="909088"/>
                </a:moveTo>
                <a:cubicBezTo>
                  <a:pt x="1805813" y="909088"/>
                  <a:pt x="1790222" y="924679"/>
                  <a:pt x="1790222" y="943906"/>
                </a:cubicBezTo>
                <a:cubicBezTo>
                  <a:pt x="1790222" y="963134"/>
                  <a:pt x="1805813" y="978725"/>
                  <a:pt x="1825041" y="978725"/>
                </a:cubicBezTo>
                <a:cubicBezTo>
                  <a:pt x="1844269" y="978725"/>
                  <a:pt x="1859860" y="963134"/>
                  <a:pt x="1859860" y="943906"/>
                </a:cubicBezTo>
                <a:cubicBezTo>
                  <a:pt x="1859860" y="924679"/>
                  <a:pt x="1844269" y="909088"/>
                  <a:pt x="1825041" y="909088"/>
                </a:cubicBezTo>
                <a:close/>
                <a:moveTo>
                  <a:pt x="1909933" y="909088"/>
                </a:moveTo>
                <a:cubicBezTo>
                  <a:pt x="1890705" y="909088"/>
                  <a:pt x="1875114" y="924679"/>
                  <a:pt x="1875114" y="943906"/>
                </a:cubicBezTo>
                <a:cubicBezTo>
                  <a:pt x="1875114" y="963134"/>
                  <a:pt x="1890705" y="978725"/>
                  <a:pt x="1909933" y="978725"/>
                </a:cubicBezTo>
                <a:cubicBezTo>
                  <a:pt x="1929161" y="978725"/>
                  <a:pt x="1944752" y="963134"/>
                  <a:pt x="1944752" y="943906"/>
                </a:cubicBezTo>
                <a:cubicBezTo>
                  <a:pt x="1944752" y="924679"/>
                  <a:pt x="1929161" y="909088"/>
                  <a:pt x="1909933" y="909088"/>
                </a:cubicBezTo>
                <a:close/>
                <a:moveTo>
                  <a:pt x="1994825" y="909088"/>
                </a:moveTo>
                <a:cubicBezTo>
                  <a:pt x="1975598" y="909088"/>
                  <a:pt x="1960007" y="924679"/>
                  <a:pt x="1960007" y="943906"/>
                </a:cubicBezTo>
                <a:cubicBezTo>
                  <a:pt x="1960007" y="963134"/>
                  <a:pt x="1975598" y="978725"/>
                  <a:pt x="1994825" y="978725"/>
                </a:cubicBezTo>
                <a:cubicBezTo>
                  <a:pt x="2014053" y="978725"/>
                  <a:pt x="2029644" y="963134"/>
                  <a:pt x="2029644" y="943906"/>
                </a:cubicBezTo>
                <a:cubicBezTo>
                  <a:pt x="2029644" y="924679"/>
                  <a:pt x="2014053" y="909088"/>
                  <a:pt x="1994825" y="909088"/>
                </a:cubicBezTo>
                <a:close/>
                <a:moveTo>
                  <a:pt x="2079719" y="909088"/>
                </a:moveTo>
                <a:cubicBezTo>
                  <a:pt x="2060491" y="909088"/>
                  <a:pt x="2044900" y="924679"/>
                  <a:pt x="2044900" y="943906"/>
                </a:cubicBezTo>
                <a:cubicBezTo>
                  <a:pt x="2044900" y="963134"/>
                  <a:pt x="2060491" y="978725"/>
                  <a:pt x="2079719" y="978725"/>
                </a:cubicBezTo>
                <a:cubicBezTo>
                  <a:pt x="2098946" y="978725"/>
                  <a:pt x="2114537" y="963134"/>
                  <a:pt x="2114537" y="943906"/>
                </a:cubicBezTo>
                <a:cubicBezTo>
                  <a:pt x="2114537" y="924679"/>
                  <a:pt x="2098946" y="909088"/>
                  <a:pt x="2079719" y="909088"/>
                </a:cubicBezTo>
                <a:close/>
                <a:moveTo>
                  <a:pt x="2928636" y="909088"/>
                </a:moveTo>
                <a:cubicBezTo>
                  <a:pt x="2909408" y="909088"/>
                  <a:pt x="2893817" y="924679"/>
                  <a:pt x="2893817" y="943906"/>
                </a:cubicBezTo>
                <a:cubicBezTo>
                  <a:pt x="2893817" y="963134"/>
                  <a:pt x="2909408" y="978725"/>
                  <a:pt x="2928636" y="978725"/>
                </a:cubicBezTo>
                <a:cubicBezTo>
                  <a:pt x="2947864" y="978725"/>
                  <a:pt x="2963455" y="963134"/>
                  <a:pt x="2963455" y="943906"/>
                </a:cubicBezTo>
                <a:cubicBezTo>
                  <a:pt x="2963455" y="924679"/>
                  <a:pt x="2947864" y="909088"/>
                  <a:pt x="2928636" y="909088"/>
                </a:cubicBezTo>
                <a:close/>
                <a:moveTo>
                  <a:pt x="3013529" y="909088"/>
                </a:moveTo>
                <a:cubicBezTo>
                  <a:pt x="2994302" y="909088"/>
                  <a:pt x="2978710" y="924679"/>
                  <a:pt x="2978710" y="943906"/>
                </a:cubicBezTo>
                <a:cubicBezTo>
                  <a:pt x="2978710" y="963134"/>
                  <a:pt x="2994302" y="978725"/>
                  <a:pt x="3013529" y="978725"/>
                </a:cubicBezTo>
                <a:cubicBezTo>
                  <a:pt x="3032757" y="978725"/>
                  <a:pt x="3048348" y="963134"/>
                  <a:pt x="3048348" y="943906"/>
                </a:cubicBezTo>
                <a:cubicBezTo>
                  <a:pt x="3048348" y="924679"/>
                  <a:pt x="3032757" y="909088"/>
                  <a:pt x="3013529" y="909088"/>
                </a:cubicBezTo>
                <a:close/>
                <a:moveTo>
                  <a:pt x="3098422" y="909088"/>
                </a:moveTo>
                <a:cubicBezTo>
                  <a:pt x="3079194" y="909088"/>
                  <a:pt x="3063603" y="924679"/>
                  <a:pt x="3063603" y="943906"/>
                </a:cubicBezTo>
                <a:cubicBezTo>
                  <a:pt x="3063603" y="963134"/>
                  <a:pt x="3079194" y="978725"/>
                  <a:pt x="3098422" y="978725"/>
                </a:cubicBezTo>
                <a:cubicBezTo>
                  <a:pt x="3117649" y="978725"/>
                  <a:pt x="3133240" y="963134"/>
                  <a:pt x="3133240" y="943906"/>
                </a:cubicBezTo>
                <a:cubicBezTo>
                  <a:pt x="3133240" y="924679"/>
                  <a:pt x="3117649" y="909088"/>
                  <a:pt x="3098422" y="909088"/>
                </a:cubicBezTo>
                <a:close/>
                <a:moveTo>
                  <a:pt x="3777562" y="909088"/>
                </a:moveTo>
                <a:cubicBezTo>
                  <a:pt x="3758334" y="909088"/>
                  <a:pt x="3742743" y="924679"/>
                  <a:pt x="3742743" y="943906"/>
                </a:cubicBezTo>
                <a:cubicBezTo>
                  <a:pt x="3742743" y="963134"/>
                  <a:pt x="3758334" y="978725"/>
                  <a:pt x="3777562" y="978725"/>
                </a:cubicBezTo>
                <a:cubicBezTo>
                  <a:pt x="3796789" y="978725"/>
                  <a:pt x="3812380" y="963134"/>
                  <a:pt x="3812380" y="943906"/>
                </a:cubicBezTo>
                <a:cubicBezTo>
                  <a:pt x="3812380" y="924679"/>
                  <a:pt x="3796789" y="909088"/>
                  <a:pt x="3777562" y="909088"/>
                </a:cubicBezTo>
                <a:close/>
                <a:moveTo>
                  <a:pt x="3862454" y="909088"/>
                </a:moveTo>
                <a:cubicBezTo>
                  <a:pt x="3843226" y="909088"/>
                  <a:pt x="3827635" y="924679"/>
                  <a:pt x="3827635" y="943906"/>
                </a:cubicBezTo>
                <a:cubicBezTo>
                  <a:pt x="3827635" y="963134"/>
                  <a:pt x="3843226" y="978725"/>
                  <a:pt x="3862454" y="978725"/>
                </a:cubicBezTo>
                <a:cubicBezTo>
                  <a:pt x="3881682" y="978725"/>
                  <a:pt x="3897273" y="963134"/>
                  <a:pt x="3897273" y="943906"/>
                </a:cubicBezTo>
                <a:cubicBezTo>
                  <a:pt x="3897273" y="924679"/>
                  <a:pt x="3881682" y="909088"/>
                  <a:pt x="3862454" y="909088"/>
                </a:cubicBezTo>
                <a:close/>
                <a:moveTo>
                  <a:pt x="3947353" y="909088"/>
                </a:moveTo>
                <a:cubicBezTo>
                  <a:pt x="3928125" y="909088"/>
                  <a:pt x="3912534" y="924679"/>
                  <a:pt x="3912534" y="943906"/>
                </a:cubicBezTo>
                <a:cubicBezTo>
                  <a:pt x="3912534" y="963134"/>
                  <a:pt x="3928125" y="978725"/>
                  <a:pt x="3947353" y="978725"/>
                </a:cubicBezTo>
                <a:cubicBezTo>
                  <a:pt x="3966581" y="978725"/>
                  <a:pt x="3982172" y="963134"/>
                  <a:pt x="3982172" y="943906"/>
                </a:cubicBezTo>
                <a:cubicBezTo>
                  <a:pt x="3982172" y="924679"/>
                  <a:pt x="3966581" y="909088"/>
                  <a:pt x="3947353" y="909088"/>
                </a:cubicBezTo>
                <a:close/>
                <a:moveTo>
                  <a:pt x="4286923" y="909088"/>
                </a:moveTo>
                <a:cubicBezTo>
                  <a:pt x="4267695" y="909088"/>
                  <a:pt x="4252104" y="924679"/>
                  <a:pt x="4252104" y="943906"/>
                </a:cubicBezTo>
                <a:cubicBezTo>
                  <a:pt x="4252104" y="963134"/>
                  <a:pt x="4267695" y="978725"/>
                  <a:pt x="4286923" y="978725"/>
                </a:cubicBezTo>
                <a:cubicBezTo>
                  <a:pt x="4306151" y="978725"/>
                  <a:pt x="4321742" y="963134"/>
                  <a:pt x="4321742" y="943906"/>
                </a:cubicBezTo>
                <a:cubicBezTo>
                  <a:pt x="4321742" y="924679"/>
                  <a:pt x="4306151" y="909088"/>
                  <a:pt x="4286923" y="909088"/>
                </a:cubicBezTo>
                <a:close/>
                <a:moveTo>
                  <a:pt x="4371815" y="909088"/>
                </a:moveTo>
                <a:cubicBezTo>
                  <a:pt x="4352588" y="909088"/>
                  <a:pt x="4336997" y="924679"/>
                  <a:pt x="4336997" y="943906"/>
                </a:cubicBezTo>
                <a:cubicBezTo>
                  <a:pt x="4336997" y="963134"/>
                  <a:pt x="4352588" y="978725"/>
                  <a:pt x="4371815" y="978725"/>
                </a:cubicBezTo>
                <a:cubicBezTo>
                  <a:pt x="4391043" y="978725"/>
                  <a:pt x="4406634" y="963134"/>
                  <a:pt x="4406634" y="943906"/>
                </a:cubicBezTo>
                <a:cubicBezTo>
                  <a:pt x="4406634" y="924679"/>
                  <a:pt x="4391043" y="909088"/>
                  <a:pt x="4371815" y="909088"/>
                </a:cubicBezTo>
                <a:close/>
                <a:moveTo>
                  <a:pt x="4456708" y="909088"/>
                </a:moveTo>
                <a:cubicBezTo>
                  <a:pt x="4437480" y="909088"/>
                  <a:pt x="4421889" y="924679"/>
                  <a:pt x="4421889" y="943906"/>
                </a:cubicBezTo>
                <a:cubicBezTo>
                  <a:pt x="4421889" y="963134"/>
                  <a:pt x="4437480" y="978725"/>
                  <a:pt x="4456708" y="978725"/>
                </a:cubicBezTo>
                <a:cubicBezTo>
                  <a:pt x="4475935" y="978725"/>
                  <a:pt x="4491526" y="963134"/>
                  <a:pt x="4491526" y="943906"/>
                </a:cubicBezTo>
                <a:cubicBezTo>
                  <a:pt x="4491526" y="924679"/>
                  <a:pt x="4475935" y="909088"/>
                  <a:pt x="4456708" y="909088"/>
                </a:cubicBezTo>
                <a:close/>
                <a:moveTo>
                  <a:pt x="4541600" y="909088"/>
                </a:moveTo>
                <a:cubicBezTo>
                  <a:pt x="4522372" y="909088"/>
                  <a:pt x="4506781" y="924679"/>
                  <a:pt x="4506781" y="943906"/>
                </a:cubicBezTo>
                <a:cubicBezTo>
                  <a:pt x="4506781" y="963134"/>
                  <a:pt x="4522372" y="978725"/>
                  <a:pt x="4541600" y="978725"/>
                </a:cubicBezTo>
                <a:cubicBezTo>
                  <a:pt x="4560828" y="978725"/>
                  <a:pt x="4576419" y="963134"/>
                  <a:pt x="4576419" y="943906"/>
                </a:cubicBezTo>
                <a:cubicBezTo>
                  <a:pt x="4576419" y="924679"/>
                  <a:pt x="4560828" y="909088"/>
                  <a:pt x="4541600" y="909088"/>
                </a:cubicBezTo>
                <a:close/>
                <a:moveTo>
                  <a:pt x="4626493" y="909088"/>
                </a:moveTo>
                <a:cubicBezTo>
                  <a:pt x="4607265" y="909088"/>
                  <a:pt x="4591674" y="924679"/>
                  <a:pt x="4591674" y="943906"/>
                </a:cubicBezTo>
                <a:cubicBezTo>
                  <a:pt x="4591674" y="963134"/>
                  <a:pt x="4607265" y="978725"/>
                  <a:pt x="4626493" y="978725"/>
                </a:cubicBezTo>
                <a:cubicBezTo>
                  <a:pt x="4645721" y="978725"/>
                  <a:pt x="4661312" y="963134"/>
                  <a:pt x="4661312" y="943906"/>
                </a:cubicBezTo>
                <a:cubicBezTo>
                  <a:pt x="4661312" y="924679"/>
                  <a:pt x="4645721" y="909088"/>
                  <a:pt x="4626493" y="909088"/>
                </a:cubicBezTo>
                <a:close/>
                <a:moveTo>
                  <a:pt x="4711385" y="909088"/>
                </a:moveTo>
                <a:cubicBezTo>
                  <a:pt x="4692158" y="909088"/>
                  <a:pt x="4676567" y="924679"/>
                  <a:pt x="4676567" y="943906"/>
                </a:cubicBezTo>
                <a:cubicBezTo>
                  <a:pt x="4676567" y="963134"/>
                  <a:pt x="4692158" y="978725"/>
                  <a:pt x="4711385" y="978725"/>
                </a:cubicBezTo>
                <a:cubicBezTo>
                  <a:pt x="4730613" y="978725"/>
                  <a:pt x="4746204" y="963134"/>
                  <a:pt x="4746204" y="943906"/>
                </a:cubicBezTo>
                <a:cubicBezTo>
                  <a:pt x="4746204" y="924679"/>
                  <a:pt x="4730613" y="909088"/>
                  <a:pt x="4711385" y="909088"/>
                </a:cubicBezTo>
                <a:close/>
                <a:moveTo>
                  <a:pt x="4796278" y="909088"/>
                </a:moveTo>
                <a:cubicBezTo>
                  <a:pt x="4777050" y="909088"/>
                  <a:pt x="4761459" y="924679"/>
                  <a:pt x="4761459" y="943906"/>
                </a:cubicBezTo>
                <a:cubicBezTo>
                  <a:pt x="4761459" y="963134"/>
                  <a:pt x="4777050" y="978725"/>
                  <a:pt x="4796278" y="978725"/>
                </a:cubicBezTo>
                <a:cubicBezTo>
                  <a:pt x="4815505" y="978725"/>
                  <a:pt x="4831096" y="963134"/>
                  <a:pt x="4831096" y="943906"/>
                </a:cubicBezTo>
                <a:cubicBezTo>
                  <a:pt x="4831096" y="924679"/>
                  <a:pt x="4815505" y="909088"/>
                  <a:pt x="4796278" y="909088"/>
                </a:cubicBezTo>
                <a:close/>
                <a:moveTo>
                  <a:pt x="4881170" y="909088"/>
                </a:moveTo>
                <a:cubicBezTo>
                  <a:pt x="4861942" y="909088"/>
                  <a:pt x="4846351" y="924679"/>
                  <a:pt x="4846351" y="943906"/>
                </a:cubicBezTo>
                <a:cubicBezTo>
                  <a:pt x="4846351" y="963134"/>
                  <a:pt x="4861942" y="978725"/>
                  <a:pt x="4881170" y="978725"/>
                </a:cubicBezTo>
                <a:cubicBezTo>
                  <a:pt x="4900398" y="978725"/>
                  <a:pt x="4915989" y="963134"/>
                  <a:pt x="4915989" y="943906"/>
                </a:cubicBezTo>
                <a:cubicBezTo>
                  <a:pt x="4915989" y="924679"/>
                  <a:pt x="4900398" y="909088"/>
                  <a:pt x="4881170" y="909088"/>
                </a:cubicBezTo>
                <a:close/>
                <a:moveTo>
                  <a:pt x="4966063" y="909088"/>
                </a:moveTo>
                <a:cubicBezTo>
                  <a:pt x="4946835" y="909088"/>
                  <a:pt x="4931244" y="924679"/>
                  <a:pt x="4931244" y="943906"/>
                </a:cubicBezTo>
                <a:cubicBezTo>
                  <a:pt x="4931244" y="963134"/>
                  <a:pt x="4946835" y="978725"/>
                  <a:pt x="4966063" y="978725"/>
                </a:cubicBezTo>
                <a:cubicBezTo>
                  <a:pt x="4985291" y="978725"/>
                  <a:pt x="5000882" y="963134"/>
                  <a:pt x="5000882" y="943906"/>
                </a:cubicBezTo>
                <a:cubicBezTo>
                  <a:pt x="5000882" y="924679"/>
                  <a:pt x="4985291" y="909088"/>
                  <a:pt x="4966063" y="909088"/>
                </a:cubicBezTo>
                <a:close/>
                <a:moveTo>
                  <a:pt x="5050955" y="909088"/>
                </a:moveTo>
                <a:cubicBezTo>
                  <a:pt x="5031728" y="909088"/>
                  <a:pt x="5016137" y="924679"/>
                  <a:pt x="5016137" y="943906"/>
                </a:cubicBezTo>
                <a:cubicBezTo>
                  <a:pt x="5016137" y="963134"/>
                  <a:pt x="5031728" y="978725"/>
                  <a:pt x="5050955" y="978725"/>
                </a:cubicBezTo>
                <a:cubicBezTo>
                  <a:pt x="5070183" y="978725"/>
                  <a:pt x="5085774" y="963134"/>
                  <a:pt x="5085774" y="943906"/>
                </a:cubicBezTo>
                <a:cubicBezTo>
                  <a:pt x="5085774" y="924679"/>
                  <a:pt x="5070183" y="909088"/>
                  <a:pt x="5050955" y="909088"/>
                </a:cubicBezTo>
                <a:close/>
                <a:moveTo>
                  <a:pt x="5135848" y="909088"/>
                </a:moveTo>
                <a:cubicBezTo>
                  <a:pt x="5116620" y="909088"/>
                  <a:pt x="5101029" y="924679"/>
                  <a:pt x="5101029" y="943906"/>
                </a:cubicBezTo>
                <a:cubicBezTo>
                  <a:pt x="5101029" y="963134"/>
                  <a:pt x="5116620" y="978725"/>
                  <a:pt x="5135848" y="978725"/>
                </a:cubicBezTo>
                <a:cubicBezTo>
                  <a:pt x="5155075" y="978725"/>
                  <a:pt x="5170666" y="963134"/>
                  <a:pt x="5170666" y="943906"/>
                </a:cubicBezTo>
                <a:cubicBezTo>
                  <a:pt x="5170666" y="924679"/>
                  <a:pt x="5155075" y="909088"/>
                  <a:pt x="5135848" y="909088"/>
                </a:cubicBezTo>
                <a:close/>
                <a:moveTo>
                  <a:pt x="5220740" y="909088"/>
                </a:moveTo>
                <a:cubicBezTo>
                  <a:pt x="5201512" y="909088"/>
                  <a:pt x="5185921" y="924679"/>
                  <a:pt x="5185921" y="943906"/>
                </a:cubicBezTo>
                <a:cubicBezTo>
                  <a:pt x="5185921" y="963134"/>
                  <a:pt x="5201512" y="978725"/>
                  <a:pt x="5220740" y="978725"/>
                </a:cubicBezTo>
                <a:cubicBezTo>
                  <a:pt x="5239968" y="978725"/>
                  <a:pt x="5255559" y="963134"/>
                  <a:pt x="5255559" y="943906"/>
                </a:cubicBezTo>
                <a:cubicBezTo>
                  <a:pt x="5255559" y="924679"/>
                  <a:pt x="5239968" y="909088"/>
                  <a:pt x="5220740" y="909088"/>
                </a:cubicBezTo>
                <a:close/>
                <a:moveTo>
                  <a:pt x="5305633" y="909088"/>
                </a:moveTo>
                <a:cubicBezTo>
                  <a:pt x="5286405" y="909088"/>
                  <a:pt x="5270814" y="924679"/>
                  <a:pt x="5270814" y="943906"/>
                </a:cubicBezTo>
                <a:cubicBezTo>
                  <a:pt x="5270814" y="963134"/>
                  <a:pt x="5286405" y="978725"/>
                  <a:pt x="5305633" y="978725"/>
                </a:cubicBezTo>
                <a:cubicBezTo>
                  <a:pt x="5324861" y="978725"/>
                  <a:pt x="5340452" y="963134"/>
                  <a:pt x="5340452" y="943906"/>
                </a:cubicBezTo>
                <a:cubicBezTo>
                  <a:pt x="5340452" y="924679"/>
                  <a:pt x="5324861" y="909088"/>
                  <a:pt x="5305633" y="909088"/>
                </a:cubicBezTo>
                <a:close/>
                <a:moveTo>
                  <a:pt x="6154557" y="909088"/>
                </a:moveTo>
                <a:cubicBezTo>
                  <a:pt x="6135329" y="909088"/>
                  <a:pt x="6119732" y="924679"/>
                  <a:pt x="6119732" y="943906"/>
                </a:cubicBezTo>
                <a:cubicBezTo>
                  <a:pt x="6119732" y="963134"/>
                  <a:pt x="6135329" y="978725"/>
                  <a:pt x="6154557" y="978725"/>
                </a:cubicBezTo>
                <a:cubicBezTo>
                  <a:pt x="6173785" y="978725"/>
                  <a:pt x="6189369" y="963134"/>
                  <a:pt x="6189369" y="943906"/>
                </a:cubicBezTo>
                <a:cubicBezTo>
                  <a:pt x="6189369" y="924679"/>
                  <a:pt x="6173785" y="909088"/>
                  <a:pt x="6154557" y="909088"/>
                </a:cubicBezTo>
                <a:close/>
                <a:moveTo>
                  <a:pt x="6239450" y="909088"/>
                </a:moveTo>
                <a:cubicBezTo>
                  <a:pt x="6220223" y="909088"/>
                  <a:pt x="6204625" y="924679"/>
                  <a:pt x="6204625" y="943906"/>
                </a:cubicBezTo>
                <a:cubicBezTo>
                  <a:pt x="6204625" y="963134"/>
                  <a:pt x="6220223" y="978725"/>
                  <a:pt x="6239450" y="978725"/>
                </a:cubicBezTo>
                <a:cubicBezTo>
                  <a:pt x="6258678" y="978725"/>
                  <a:pt x="6274263" y="963134"/>
                  <a:pt x="6274263" y="943906"/>
                </a:cubicBezTo>
                <a:cubicBezTo>
                  <a:pt x="6274263" y="924679"/>
                  <a:pt x="6258678" y="909088"/>
                  <a:pt x="6239450" y="909088"/>
                </a:cubicBezTo>
                <a:close/>
                <a:moveTo>
                  <a:pt x="7258186" y="909088"/>
                </a:moveTo>
                <a:cubicBezTo>
                  <a:pt x="7238959" y="909088"/>
                  <a:pt x="7223361" y="924679"/>
                  <a:pt x="7223361" y="943906"/>
                </a:cubicBezTo>
                <a:cubicBezTo>
                  <a:pt x="7223361" y="963134"/>
                  <a:pt x="7238959" y="978725"/>
                  <a:pt x="7258186" y="978725"/>
                </a:cubicBezTo>
                <a:cubicBezTo>
                  <a:pt x="7277414" y="978725"/>
                  <a:pt x="7292999" y="963134"/>
                  <a:pt x="7292999" y="943906"/>
                </a:cubicBezTo>
                <a:cubicBezTo>
                  <a:pt x="7292999" y="924679"/>
                  <a:pt x="7277414" y="909088"/>
                  <a:pt x="7258186" y="909088"/>
                </a:cubicBezTo>
                <a:close/>
                <a:moveTo>
                  <a:pt x="7852433" y="909088"/>
                </a:moveTo>
                <a:cubicBezTo>
                  <a:pt x="7833205" y="909088"/>
                  <a:pt x="7817608" y="924679"/>
                  <a:pt x="7817608" y="943906"/>
                </a:cubicBezTo>
                <a:cubicBezTo>
                  <a:pt x="7817608" y="963134"/>
                  <a:pt x="7833205" y="978725"/>
                  <a:pt x="7852433" y="978725"/>
                </a:cubicBezTo>
                <a:cubicBezTo>
                  <a:pt x="7871661" y="978725"/>
                  <a:pt x="7887245" y="963134"/>
                  <a:pt x="7887245" y="943906"/>
                </a:cubicBezTo>
                <a:cubicBezTo>
                  <a:pt x="7887245" y="924679"/>
                  <a:pt x="7871661" y="909088"/>
                  <a:pt x="7852433" y="909088"/>
                </a:cubicBezTo>
                <a:close/>
                <a:moveTo>
                  <a:pt x="7937325" y="909088"/>
                </a:moveTo>
                <a:cubicBezTo>
                  <a:pt x="7918098" y="909088"/>
                  <a:pt x="7902500" y="924679"/>
                  <a:pt x="7902500" y="943906"/>
                </a:cubicBezTo>
                <a:cubicBezTo>
                  <a:pt x="7902500" y="963134"/>
                  <a:pt x="7918098" y="978725"/>
                  <a:pt x="7937325" y="978725"/>
                </a:cubicBezTo>
                <a:cubicBezTo>
                  <a:pt x="7956553" y="978725"/>
                  <a:pt x="7972138" y="963134"/>
                  <a:pt x="7972138" y="943906"/>
                </a:cubicBezTo>
                <a:cubicBezTo>
                  <a:pt x="7972138" y="924679"/>
                  <a:pt x="7956553" y="909088"/>
                  <a:pt x="7937325" y="909088"/>
                </a:cubicBezTo>
                <a:close/>
                <a:moveTo>
                  <a:pt x="8022219" y="909088"/>
                </a:moveTo>
                <a:cubicBezTo>
                  <a:pt x="8002991" y="909088"/>
                  <a:pt x="7987393" y="924679"/>
                  <a:pt x="7987393" y="943906"/>
                </a:cubicBezTo>
                <a:cubicBezTo>
                  <a:pt x="7987393" y="963134"/>
                  <a:pt x="8002991" y="978725"/>
                  <a:pt x="8022219" y="978725"/>
                </a:cubicBezTo>
                <a:cubicBezTo>
                  <a:pt x="8041446" y="978725"/>
                  <a:pt x="8057031" y="963134"/>
                  <a:pt x="8057031" y="943906"/>
                </a:cubicBezTo>
                <a:cubicBezTo>
                  <a:pt x="8057031" y="924679"/>
                  <a:pt x="8041446" y="909088"/>
                  <a:pt x="8022219" y="909088"/>
                </a:cubicBezTo>
                <a:close/>
                <a:moveTo>
                  <a:pt x="8192003" y="909088"/>
                </a:moveTo>
                <a:cubicBezTo>
                  <a:pt x="8172775" y="909088"/>
                  <a:pt x="8157178" y="924679"/>
                  <a:pt x="8157178" y="943906"/>
                </a:cubicBezTo>
                <a:cubicBezTo>
                  <a:pt x="8157178" y="963134"/>
                  <a:pt x="8172775" y="978725"/>
                  <a:pt x="8192003" y="978725"/>
                </a:cubicBezTo>
                <a:cubicBezTo>
                  <a:pt x="8211231" y="978725"/>
                  <a:pt x="8226815" y="963134"/>
                  <a:pt x="8226815" y="943906"/>
                </a:cubicBezTo>
                <a:cubicBezTo>
                  <a:pt x="8226815" y="924679"/>
                  <a:pt x="8211231" y="909088"/>
                  <a:pt x="8192003" y="909088"/>
                </a:cubicBezTo>
                <a:close/>
                <a:moveTo>
                  <a:pt x="8531573" y="909088"/>
                </a:moveTo>
                <a:cubicBezTo>
                  <a:pt x="8512345" y="909088"/>
                  <a:pt x="8496748" y="924679"/>
                  <a:pt x="8496748" y="943906"/>
                </a:cubicBezTo>
                <a:cubicBezTo>
                  <a:pt x="8496748" y="963134"/>
                  <a:pt x="8512345" y="978725"/>
                  <a:pt x="8531573" y="978725"/>
                </a:cubicBezTo>
                <a:cubicBezTo>
                  <a:pt x="8550801" y="978725"/>
                  <a:pt x="8566385" y="963134"/>
                  <a:pt x="8566385" y="943906"/>
                </a:cubicBezTo>
                <a:cubicBezTo>
                  <a:pt x="8566385" y="924679"/>
                  <a:pt x="8550801" y="909088"/>
                  <a:pt x="8531573" y="909088"/>
                </a:cubicBezTo>
                <a:close/>
                <a:moveTo>
                  <a:pt x="8701358" y="909088"/>
                </a:moveTo>
                <a:cubicBezTo>
                  <a:pt x="8682130" y="909088"/>
                  <a:pt x="8666532" y="924679"/>
                  <a:pt x="8666532" y="943906"/>
                </a:cubicBezTo>
                <a:cubicBezTo>
                  <a:pt x="8666532" y="963134"/>
                  <a:pt x="8682130" y="978725"/>
                  <a:pt x="8701358" y="978725"/>
                </a:cubicBezTo>
                <a:cubicBezTo>
                  <a:pt x="8720585" y="978725"/>
                  <a:pt x="8736170" y="963134"/>
                  <a:pt x="8736170" y="943906"/>
                </a:cubicBezTo>
                <a:cubicBezTo>
                  <a:pt x="8736170" y="924679"/>
                  <a:pt x="8720585" y="909088"/>
                  <a:pt x="8701358" y="909088"/>
                </a:cubicBezTo>
                <a:close/>
                <a:moveTo>
                  <a:pt x="8786251" y="909088"/>
                </a:moveTo>
                <a:cubicBezTo>
                  <a:pt x="8767023" y="909088"/>
                  <a:pt x="8751426" y="924679"/>
                  <a:pt x="8751426" y="943906"/>
                </a:cubicBezTo>
                <a:cubicBezTo>
                  <a:pt x="8751426" y="963134"/>
                  <a:pt x="8767023" y="978725"/>
                  <a:pt x="8786251" y="978725"/>
                </a:cubicBezTo>
                <a:cubicBezTo>
                  <a:pt x="8805479" y="978725"/>
                  <a:pt x="8821063" y="963134"/>
                  <a:pt x="8821063" y="943906"/>
                </a:cubicBezTo>
                <a:cubicBezTo>
                  <a:pt x="8821063" y="924679"/>
                  <a:pt x="8805479" y="909088"/>
                  <a:pt x="8786251" y="909088"/>
                </a:cubicBezTo>
                <a:close/>
                <a:moveTo>
                  <a:pt x="9125821" y="909088"/>
                </a:moveTo>
                <a:cubicBezTo>
                  <a:pt x="9106593" y="909088"/>
                  <a:pt x="9090996" y="924679"/>
                  <a:pt x="9090996" y="943906"/>
                </a:cubicBezTo>
                <a:cubicBezTo>
                  <a:pt x="9090996" y="963134"/>
                  <a:pt x="9106593" y="978725"/>
                  <a:pt x="9125821" y="978725"/>
                </a:cubicBezTo>
                <a:cubicBezTo>
                  <a:pt x="9145049" y="978725"/>
                  <a:pt x="9160633" y="963134"/>
                  <a:pt x="9160633" y="943906"/>
                </a:cubicBezTo>
                <a:cubicBezTo>
                  <a:pt x="9160633" y="924679"/>
                  <a:pt x="9145049" y="909088"/>
                  <a:pt x="9125821" y="909088"/>
                </a:cubicBezTo>
                <a:close/>
                <a:moveTo>
                  <a:pt x="9210713" y="909088"/>
                </a:moveTo>
                <a:cubicBezTo>
                  <a:pt x="9191485" y="909088"/>
                  <a:pt x="9175888" y="924679"/>
                  <a:pt x="9175888" y="943906"/>
                </a:cubicBezTo>
                <a:cubicBezTo>
                  <a:pt x="9175888" y="963134"/>
                  <a:pt x="9191485" y="978725"/>
                  <a:pt x="9210713" y="978725"/>
                </a:cubicBezTo>
                <a:cubicBezTo>
                  <a:pt x="9229941" y="978725"/>
                  <a:pt x="9245525" y="963134"/>
                  <a:pt x="9245525" y="943906"/>
                </a:cubicBezTo>
                <a:cubicBezTo>
                  <a:pt x="9245525" y="924679"/>
                  <a:pt x="9229941" y="909088"/>
                  <a:pt x="9210713" y="909088"/>
                </a:cubicBezTo>
                <a:close/>
                <a:moveTo>
                  <a:pt x="9295605" y="909088"/>
                </a:moveTo>
                <a:cubicBezTo>
                  <a:pt x="9276378" y="909088"/>
                  <a:pt x="9260780" y="924679"/>
                  <a:pt x="9260780" y="943906"/>
                </a:cubicBezTo>
                <a:cubicBezTo>
                  <a:pt x="9260780" y="963134"/>
                  <a:pt x="9276378" y="978725"/>
                  <a:pt x="9295605" y="978725"/>
                </a:cubicBezTo>
                <a:cubicBezTo>
                  <a:pt x="9314833" y="978725"/>
                  <a:pt x="9330418" y="963134"/>
                  <a:pt x="9330418" y="943906"/>
                </a:cubicBezTo>
                <a:cubicBezTo>
                  <a:pt x="9330418" y="924679"/>
                  <a:pt x="9314833" y="909088"/>
                  <a:pt x="9295605" y="909088"/>
                </a:cubicBezTo>
                <a:close/>
                <a:moveTo>
                  <a:pt x="9380498" y="909088"/>
                </a:moveTo>
                <a:cubicBezTo>
                  <a:pt x="9361270" y="909088"/>
                  <a:pt x="9345672" y="924679"/>
                  <a:pt x="9345672" y="943906"/>
                </a:cubicBezTo>
                <a:cubicBezTo>
                  <a:pt x="9345672" y="963134"/>
                  <a:pt x="9361270" y="978725"/>
                  <a:pt x="9380498" y="978725"/>
                </a:cubicBezTo>
                <a:cubicBezTo>
                  <a:pt x="9399725" y="978725"/>
                  <a:pt x="9415310" y="963134"/>
                  <a:pt x="9415310" y="943906"/>
                </a:cubicBezTo>
                <a:cubicBezTo>
                  <a:pt x="9415310" y="924679"/>
                  <a:pt x="9399725" y="909088"/>
                  <a:pt x="9380498" y="909088"/>
                </a:cubicBezTo>
                <a:close/>
                <a:moveTo>
                  <a:pt x="9465391" y="909088"/>
                </a:moveTo>
                <a:cubicBezTo>
                  <a:pt x="9446163" y="909088"/>
                  <a:pt x="9430566" y="924679"/>
                  <a:pt x="9430566" y="943906"/>
                </a:cubicBezTo>
                <a:cubicBezTo>
                  <a:pt x="9430566" y="963134"/>
                  <a:pt x="9446163" y="978725"/>
                  <a:pt x="9465391" y="978725"/>
                </a:cubicBezTo>
                <a:cubicBezTo>
                  <a:pt x="9484619" y="978725"/>
                  <a:pt x="9500203" y="963134"/>
                  <a:pt x="9500203" y="943906"/>
                </a:cubicBezTo>
                <a:cubicBezTo>
                  <a:pt x="9500203" y="924679"/>
                  <a:pt x="9484619" y="909088"/>
                  <a:pt x="9465391" y="909088"/>
                </a:cubicBezTo>
                <a:close/>
                <a:moveTo>
                  <a:pt x="9550283" y="909088"/>
                </a:moveTo>
                <a:cubicBezTo>
                  <a:pt x="9531055" y="909088"/>
                  <a:pt x="9515458" y="924679"/>
                  <a:pt x="9515458" y="943906"/>
                </a:cubicBezTo>
                <a:cubicBezTo>
                  <a:pt x="9515458" y="963134"/>
                  <a:pt x="9531055" y="978725"/>
                  <a:pt x="9550283" y="978725"/>
                </a:cubicBezTo>
                <a:cubicBezTo>
                  <a:pt x="9569511" y="978725"/>
                  <a:pt x="9585095" y="963134"/>
                  <a:pt x="9585095" y="943906"/>
                </a:cubicBezTo>
                <a:cubicBezTo>
                  <a:pt x="9585095" y="924679"/>
                  <a:pt x="9569511" y="909088"/>
                  <a:pt x="9550283" y="909088"/>
                </a:cubicBezTo>
                <a:close/>
                <a:moveTo>
                  <a:pt x="9635175" y="909088"/>
                </a:moveTo>
                <a:cubicBezTo>
                  <a:pt x="9615948" y="909088"/>
                  <a:pt x="9600350" y="924679"/>
                  <a:pt x="9600350" y="943906"/>
                </a:cubicBezTo>
                <a:cubicBezTo>
                  <a:pt x="9600350" y="963134"/>
                  <a:pt x="9615948" y="978725"/>
                  <a:pt x="9635175" y="978725"/>
                </a:cubicBezTo>
                <a:cubicBezTo>
                  <a:pt x="9654403" y="978725"/>
                  <a:pt x="9669988" y="963134"/>
                  <a:pt x="9669988" y="943906"/>
                </a:cubicBezTo>
                <a:cubicBezTo>
                  <a:pt x="9669988" y="924679"/>
                  <a:pt x="9654403" y="909088"/>
                  <a:pt x="9635175" y="909088"/>
                </a:cubicBezTo>
                <a:close/>
                <a:moveTo>
                  <a:pt x="9720068" y="909088"/>
                </a:moveTo>
                <a:cubicBezTo>
                  <a:pt x="9700840" y="909088"/>
                  <a:pt x="9685242" y="924679"/>
                  <a:pt x="9685242" y="943906"/>
                </a:cubicBezTo>
                <a:cubicBezTo>
                  <a:pt x="9685242" y="963134"/>
                  <a:pt x="9700840" y="978725"/>
                  <a:pt x="9720068" y="978725"/>
                </a:cubicBezTo>
                <a:cubicBezTo>
                  <a:pt x="9739295" y="978725"/>
                  <a:pt x="9754880" y="963134"/>
                  <a:pt x="9754880" y="943906"/>
                </a:cubicBezTo>
                <a:cubicBezTo>
                  <a:pt x="9754880" y="924679"/>
                  <a:pt x="9739295" y="909088"/>
                  <a:pt x="9720068" y="909088"/>
                </a:cubicBezTo>
                <a:close/>
                <a:moveTo>
                  <a:pt x="9804961" y="909088"/>
                </a:moveTo>
                <a:cubicBezTo>
                  <a:pt x="9785733" y="909088"/>
                  <a:pt x="9770136" y="924679"/>
                  <a:pt x="9770136" y="943906"/>
                </a:cubicBezTo>
                <a:cubicBezTo>
                  <a:pt x="9770136" y="963134"/>
                  <a:pt x="9785733" y="978725"/>
                  <a:pt x="9804961" y="978725"/>
                </a:cubicBezTo>
                <a:cubicBezTo>
                  <a:pt x="9824189" y="978725"/>
                  <a:pt x="9839773" y="963134"/>
                  <a:pt x="9839773" y="943906"/>
                </a:cubicBezTo>
                <a:cubicBezTo>
                  <a:pt x="9839773" y="924679"/>
                  <a:pt x="9824189" y="909088"/>
                  <a:pt x="9804961" y="909088"/>
                </a:cubicBezTo>
                <a:close/>
                <a:moveTo>
                  <a:pt x="9889853" y="909088"/>
                </a:moveTo>
                <a:cubicBezTo>
                  <a:pt x="9870625" y="909088"/>
                  <a:pt x="9855028" y="924679"/>
                  <a:pt x="9855028" y="943906"/>
                </a:cubicBezTo>
                <a:cubicBezTo>
                  <a:pt x="9855028" y="963134"/>
                  <a:pt x="9870625" y="978725"/>
                  <a:pt x="9889853" y="978725"/>
                </a:cubicBezTo>
                <a:cubicBezTo>
                  <a:pt x="9909081" y="978725"/>
                  <a:pt x="9924665" y="963134"/>
                  <a:pt x="9924665" y="943906"/>
                </a:cubicBezTo>
                <a:cubicBezTo>
                  <a:pt x="9924665" y="924679"/>
                  <a:pt x="9909081" y="909088"/>
                  <a:pt x="9889853" y="909088"/>
                </a:cubicBezTo>
                <a:close/>
                <a:moveTo>
                  <a:pt x="9974745" y="909088"/>
                </a:moveTo>
                <a:cubicBezTo>
                  <a:pt x="9955518" y="909088"/>
                  <a:pt x="9939920" y="924679"/>
                  <a:pt x="9939920" y="943906"/>
                </a:cubicBezTo>
                <a:cubicBezTo>
                  <a:pt x="9939920" y="963134"/>
                  <a:pt x="9955518" y="978725"/>
                  <a:pt x="9974745" y="978725"/>
                </a:cubicBezTo>
                <a:cubicBezTo>
                  <a:pt x="9993973" y="978725"/>
                  <a:pt x="10009558" y="963134"/>
                  <a:pt x="10009558" y="943906"/>
                </a:cubicBezTo>
                <a:cubicBezTo>
                  <a:pt x="10009558" y="924679"/>
                  <a:pt x="9993973" y="909088"/>
                  <a:pt x="9974745" y="909088"/>
                </a:cubicBezTo>
                <a:close/>
                <a:moveTo>
                  <a:pt x="10059638" y="909088"/>
                </a:moveTo>
                <a:cubicBezTo>
                  <a:pt x="10040410" y="909088"/>
                  <a:pt x="10024812" y="924679"/>
                  <a:pt x="10024812" y="943906"/>
                </a:cubicBezTo>
                <a:cubicBezTo>
                  <a:pt x="10024812" y="963134"/>
                  <a:pt x="10040410" y="978725"/>
                  <a:pt x="10059638" y="978725"/>
                </a:cubicBezTo>
                <a:cubicBezTo>
                  <a:pt x="10078865" y="978725"/>
                  <a:pt x="10094450" y="963134"/>
                  <a:pt x="10094450" y="943906"/>
                </a:cubicBezTo>
                <a:cubicBezTo>
                  <a:pt x="10094450" y="924679"/>
                  <a:pt x="10078865" y="909088"/>
                  <a:pt x="10059638" y="909088"/>
                </a:cubicBezTo>
                <a:close/>
                <a:moveTo>
                  <a:pt x="10144530" y="909088"/>
                </a:moveTo>
                <a:cubicBezTo>
                  <a:pt x="10125302" y="909088"/>
                  <a:pt x="10109705" y="924679"/>
                  <a:pt x="10109705" y="943906"/>
                </a:cubicBezTo>
                <a:cubicBezTo>
                  <a:pt x="10109705" y="963134"/>
                  <a:pt x="10125302" y="978725"/>
                  <a:pt x="10144530" y="978725"/>
                </a:cubicBezTo>
                <a:cubicBezTo>
                  <a:pt x="10163758" y="978725"/>
                  <a:pt x="10179342" y="963134"/>
                  <a:pt x="10179342" y="943906"/>
                </a:cubicBezTo>
                <a:cubicBezTo>
                  <a:pt x="10179342" y="924679"/>
                  <a:pt x="10163758" y="909088"/>
                  <a:pt x="10144530" y="909088"/>
                </a:cubicBezTo>
                <a:close/>
                <a:moveTo>
                  <a:pt x="10229423" y="909088"/>
                </a:moveTo>
                <a:cubicBezTo>
                  <a:pt x="10210195" y="909088"/>
                  <a:pt x="10194598" y="924679"/>
                  <a:pt x="10194598" y="943906"/>
                </a:cubicBezTo>
                <a:cubicBezTo>
                  <a:pt x="10194598" y="963134"/>
                  <a:pt x="10210195" y="978725"/>
                  <a:pt x="10229423" y="978725"/>
                </a:cubicBezTo>
                <a:cubicBezTo>
                  <a:pt x="10248651" y="978725"/>
                  <a:pt x="10264235" y="963134"/>
                  <a:pt x="10264235" y="943906"/>
                </a:cubicBezTo>
                <a:cubicBezTo>
                  <a:pt x="10264235" y="924679"/>
                  <a:pt x="10248651" y="909088"/>
                  <a:pt x="10229423" y="909088"/>
                </a:cubicBezTo>
                <a:close/>
                <a:moveTo>
                  <a:pt x="10314315" y="909088"/>
                </a:moveTo>
                <a:cubicBezTo>
                  <a:pt x="10295088" y="909088"/>
                  <a:pt x="10279490" y="924679"/>
                  <a:pt x="10279490" y="943906"/>
                </a:cubicBezTo>
                <a:cubicBezTo>
                  <a:pt x="10279490" y="963134"/>
                  <a:pt x="10295088" y="978725"/>
                  <a:pt x="10314315" y="978725"/>
                </a:cubicBezTo>
                <a:cubicBezTo>
                  <a:pt x="10333543" y="978725"/>
                  <a:pt x="10349128" y="963134"/>
                  <a:pt x="10349128" y="943906"/>
                </a:cubicBezTo>
                <a:cubicBezTo>
                  <a:pt x="10349128" y="924679"/>
                  <a:pt x="10333543" y="909088"/>
                  <a:pt x="10314315" y="909088"/>
                </a:cubicBezTo>
                <a:close/>
                <a:moveTo>
                  <a:pt x="10399208" y="909088"/>
                </a:moveTo>
                <a:cubicBezTo>
                  <a:pt x="10379980" y="909088"/>
                  <a:pt x="10364382" y="924679"/>
                  <a:pt x="10364382" y="943906"/>
                </a:cubicBezTo>
                <a:cubicBezTo>
                  <a:pt x="10364382" y="963134"/>
                  <a:pt x="10379980" y="978725"/>
                  <a:pt x="10399208" y="978725"/>
                </a:cubicBezTo>
                <a:cubicBezTo>
                  <a:pt x="10418435" y="978725"/>
                  <a:pt x="10434020" y="963134"/>
                  <a:pt x="10434020" y="943906"/>
                </a:cubicBezTo>
                <a:cubicBezTo>
                  <a:pt x="10434020" y="924679"/>
                  <a:pt x="10418435" y="909088"/>
                  <a:pt x="10399208" y="909088"/>
                </a:cubicBezTo>
                <a:close/>
                <a:moveTo>
                  <a:pt x="10568993" y="909088"/>
                </a:moveTo>
                <a:cubicBezTo>
                  <a:pt x="10549765" y="909088"/>
                  <a:pt x="10534168" y="924679"/>
                  <a:pt x="10534168" y="943906"/>
                </a:cubicBezTo>
                <a:cubicBezTo>
                  <a:pt x="10534168" y="963134"/>
                  <a:pt x="10549765" y="978725"/>
                  <a:pt x="10568993" y="978725"/>
                </a:cubicBezTo>
                <a:cubicBezTo>
                  <a:pt x="10588221" y="978725"/>
                  <a:pt x="10603805" y="963134"/>
                  <a:pt x="10603805" y="943906"/>
                </a:cubicBezTo>
                <a:cubicBezTo>
                  <a:pt x="10603805" y="924679"/>
                  <a:pt x="10588221" y="909088"/>
                  <a:pt x="10568993" y="909088"/>
                </a:cubicBezTo>
                <a:close/>
                <a:moveTo>
                  <a:pt x="1655255" y="993947"/>
                </a:moveTo>
                <a:cubicBezTo>
                  <a:pt x="1636028" y="993947"/>
                  <a:pt x="1620437" y="1009538"/>
                  <a:pt x="1620437" y="1028766"/>
                </a:cubicBezTo>
                <a:cubicBezTo>
                  <a:pt x="1620437" y="1047994"/>
                  <a:pt x="1636028" y="1063585"/>
                  <a:pt x="1655255" y="1063585"/>
                </a:cubicBezTo>
                <a:cubicBezTo>
                  <a:pt x="1674483" y="1063585"/>
                  <a:pt x="1690074" y="1047994"/>
                  <a:pt x="1690074" y="1028766"/>
                </a:cubicBezTo>
                <a:cubicBezTo>
                  <a:pt x="1690074" y="1009538"/>
                  <a:pt x="1674483" y="993947"/>
                  <a:pt x="1655255" y="993947"/>
                </a:cubicBezTo>
                <a:close/>
                <a:moveTo>
                  <a:pt x="1740149" y="993947"/>
                </a:moveTo>
                <a:cubicBezTo>
                  <a:pt x="1720921" y="993947"/>
                  <a:pt x="1705330" y="1009538"/>
                  <a:pt x="1705330" y="1028766"/>
                </a:cubicBezTo>
                <a:cubicBezTo>
                  <a:pt x="1705330" y="1047994"/>
                  <a:pt x="1720921" y="1063585"/>
                  <a:pt x="1740149" y="1063585"/>
                </a:cubicBezTo>
                <a:cubicBezTo>
                  <a:pt x="1759376" y="1063585"/>
                  <a:pt x="1774967" y="1047994"/>
                  <a:pt x="1774967" y="1028766"/>
                </a:cubicBezTo>
                <a:cubicBezTo>
                  <a:pt x="1774967" y="1009538"/>
                  <a:pt x="1759376" y="993947"/>
                  <a:pt x="1740149" y="993947"/>
                </a:cubicBezTo>
                <a:close/>
                <a:moveTo>
                  <a:pt x="1825041" y="993947"/>
                </a:moveTo>
                <a:cubicBezTo>
                  <a:pt x="1805813" y="993947"/>
                  <a:pt x="1790222" y="1009538"/>
                  <a:pt x="1790222" y="1028766"/>
                </a:cubicBezTo>
                <a:cubicBezTo>
                  <a:pt x="1790222" y="1047994"/>
                  <a:pt x="1805813" y="1063585"/>
                  <a:pt x="1825041" y="1063585"/>
                </a:cubicBezTo>
                <a:cubicBezTo>
                  <a:pt x="1844269" y="1063585"/>
                  <a:pt x="1859860" y="1047994"/>
                  <a:pt x="1859860" y="1028766"/>
                </a:cubicBezTo>
                <a:cubicBezTo>
                  <a:pt x="1859860" y="1009538"/>
                  <a:pt x="1844269" y="993947"/>
                  <a:pt x="1825041" y="993947"/>
                </a:cubicBezTo>
                <a:close/>
                <a:moveTo>
                  <a:pt x="1909933" y="993947"/>
                </a:moveTo>
                <a:cubicBezTo>
                  <a:pt x="1890705" y="993947"/>
                  <a:pt x="1875114" y="1009538"/>
                  <a:pt x="1875114" y="1028766"/>
                </a:cubicBezTo>
                <a:cubicBezTo>
                  <a:pt x="1875114" y="1047994"/>
                  <a:pt x="1890705" y="1063585"/>
                  <a:pt x="1909933" y="1063585"/>
                </a:cubicBezTo>
                <a:cubicBezTo>
                  <a:pt x="1929161" y="1063585"/>
                  <a:pt x="1944752" y="1047994"/>
                  <a:pt x="1944752" y="1028766"/>
                </a:cubicBezTo>
                <a:cubicBezTo>
                  <a:pt x="1944752" y="1009538"/>
                  <a:pt x="1929161" y="993947"/>
                  <a:pt x="1909933" y="993947"/>
                </a:cubicBezTo>
                <a:close/>
                <a:moveTo>
                  <a:pt x="1994825" y="993947"/>
                </a:moveTo>
                <a:cubicBezTo>
                  <a:pt x="1975598" y="993947"/>
                  <a:pt x="1960007" y="1009538"/>
                  <a:pt x="1960007" y="1028766"/>
                </a:cubicBezTo>
                <a:cubicBezTo>
                  <a:pt x="1960007" y="1047994"/>
                  <a:pt x="1975598" y="1063585"/>
                  <a:pt x="1994825" y="1063585"/>
                </a:cubicBezTo>
                <a:cubicBezTo>
                  <a:pt x="2014053" y="1063585"/>
                  <a:pt x="2029644" y="1047994"/>
                  <a:pt x="2029644" y="1028766"/>
                </a:cubicBezTo>
                <a:cubicBezTo>
                  <a:pt x="2029644" y="1009538"/>
                  <a:pt x="2014053" y="993947"/>
                  <a:pt x="1994825" y="993947"/>
                </a:cubicBezTo>
                <a:close/>
                <a:moveTo>
                  <a:pt x="2079719" y="993947"/>
                </a:moveTo>
                <a:cubicBezTo>
                  <a:pt x="2060491" y="993947"/>
                  <a:pt x="2044900" y="1009538"/>
                  <a:pt x="2044900" y="1028766"/>
                </a:cubicBezTo>
                <a:cubicBezTo>
                  <a:pt x="2044900" y="1047994"/>
                  <a:pt x="2060491" y="1063585"/>
                  <a:pt x="2079719" y="1063585"/>
                </a:cubicBezTo>
                <a:cubicBezTo>
                  <a:pt x="2098946" y="1063585"/>
                  <a:pt x="2114537" y="1047994"/>
                  <a:pt x="2114537" y="1028766"/>
                </a:cubicBezTo>
                <a:cubicBezTo>
                  <a:pt x="2114537" y="1009538"/>
                  <a:pt x="2098946" y="993947"/>
                  <a:pt x="2079719" y="993947"/>
                </a:cubicBezTo>
                <a:close/>
                <a:moveTo>
                  <a:pt x="2164611" y="993947"/>
                </a:moveTo>
                <a:cubicBezTo>
                  <a:pt x="2145383" y="993947"/>
                  <a:pt x="2129792" y="1009538"/>
                  <a:pt x="2129792" y="1028766"/>
                </a:cubicBezTo>
                <a:cubicBezTo>
                  <a:pt x="2129792" y="1047994"/>
                  <a:pt x="2145383" y="1063585"/>
                  <a:pt x="2164611" y="1063585"/>
                </a:cubicBezTo>
                <a:cubicBezTo>
                  <a:pt x="2183839" y="1063585"/>
                  <a:pt x="2199430" y="1047994"/>
                  <a:pt x="2199430" y="1028766"/>
                </a:cubicBezTo>
                <a:cubicBezTo>
                  <a:pt x="2199430" y="1009538"/>
                  <a:pt x="2183839" y="993947"/>
                  <a:pt x="2164611" y="993947"/>
                </a:cubicBezTo>
                <a:close/>
                <a:moveTo>
                  <a:pt x="2249497" y="993947"/>
                </a:moveTo>
                <a:cubicBezTo>
                  <a:pt x="2230269" y="993947"/>
                  <a:pt x="2214678" y="1009538"/>
                  <a:pt x="2214678" y="1028766"/>
                </a:cubicBezTo>
                <a:cubicBezTo>
                  <a:pt x="2214678" y="1047994"/>
                  <a:pt x="2230269" y="1063585"/>
                  <a:pt x="2249497" y="1063585"/>
                </a:cubicBezTo>
                <a:cubicBezTo>
                  <a:pt x="2268725" y="1063585"/>
                  <a:pt x="2284316" y="1047994"/>
                  <a:pt x="2284316" y="1028766"/>
                </a:cubicBezTo>
                <a:cubicBezTo>
                  <a:pt x="2284316" y="1009538"/>
                  <a:pt x="2268725" y="993947"/>
                  <a:pt x="2249497" y="993947"/>
                </a:cubicBezTo>
                <a:close/>
                <a:moveTo>
                  <a:pt x="2843744" y="993947"/>
                </a:moveTo>
                <a:cubicBezTo>
                  <a:pt x="2824516" y="993947"/>
                  <a:pt x="2808925" y="1009538"/>
                  <a:pt x="2808925" y="1028766"/>
                </a:cubicBezTo>
                <a:cubicBezTo>
                  <a:pt x="2808925" y="1047994"/>
                  <a:pt x="2824516" y="1063585"/>
                  <a:pt x="2843744" y="1063585"/>
                </a:cubicBezTo>
                <a:cubicBezTo>
                  <a:pt x="2862972" y="1063585"/>
                  <a:pt x="2878563" y="1047994"/>
                  <a:pt x="2878563" y="1028766"/>
                </a:cubicBezTo>
                <a:cubicBezTo>
                  <a:pt x="2878563" y="1009538"/>
                  <a:pt x="2862972" y="993947"/>
                  <a:pt x="2843744" y="993947"/>
                </a:cubicBezTo>
                <a:close/>
                <a:moveTo>
                  <a:pt x="3013529" y="993947"/>
                </a:moveTo>
                <a:cubicBezTo>
                  <a:pt x="2994302" y="993947"/>
                  <a:pt x="2978710" y="1009538"/>
                  <a:pt x="2978710" y="1028766"/>
                </a:cubicBezTo>
                <a:cubicBezTo>
                  <a:pt x="2978710" y="1047994"/>
                  <a:pt x="2994302" y="1063585"/>
                  <a:pt x="3013529" y="1063585"/>
                </a:cubicBezTo>
                <a:cubicBezTo>
                  <a:pt x="3032757" y="1063585"/>
                  <a:pt x="3048348" y="1047994"/>
                  <a:pt x="3048348" y="1028766"/>
                </a:cubicBezTo>
                <a:cubicBezTo>
                  <a:pt x="3048348" y="1009538"/>
                  <a:pt x="3032757" y="993947"/>
                  <a:pt x="3013529" y="993947"/>
                </a:cubicBezTo>
                <a:close/>
                <a:moveTo>
                  <a:pt x="3098422" y="993947"/>
                </a:moveTo>
                <a:cubicBezTo>
                  <a:pt x="3079194" y="993947"/>
                  <a:pt x="3063603" y="1009538"/>
                  <a:pt x="3063603" y="1028766"/>
                </a:cubicBezTo>
                <a:cubicBezTo>
                  <a:pt x="3063603" y="1047994"/>
                  <a:pt x="3079194" y="1063585"/>
                  <a:pt x="3098422" y="1063585"/>
                </a:cubicBezTo>
                <a:cubicBezTo>
                  <a:pt x="3117649" y="1063585"/>
                  <a:pt x="3133240" y="1047994"/>
                  <a:pt x="3133240" y="1028766"/>
                </a:cubicBezTo>
                <a:cubicBezTo>
                  <a:pt x="3133240" y="1009538"/>
                  <a:pt x="3117649" y="993947"/>
                  <a:pt x="3098422" y="993947"/>
                </a:cubicBezTo>
                <a:close/>
                <a:moveTo>
                  <a:pt x="3353099" y="993947"/>
                </a:moveTo>
                <a:cubicBezTo>
                  <a:pt x="3333872" y="993947"/>
                  <a:pt x="3318280" y="1009538"/>
                  <a:pt x="3318280" y="1028766"/>
                </a:cubicBezTo>
                <a:cubicBezTo>
                  <a:pt x="3318280" y="1047994"/>
                  <a:pt x="3333872" y="1063585"/>
                  <a:pt x="3353099" y="1063585"/>
                </a:cubicBezTo>
                <a:cubicBezTo>
                  <a:pt x="3372327" y="1063585"/>
                  <a:pt x="3387918" y="1047994"/>
                  <a:pt x="3387918" y="1028766"/>
                </a:cubicBezTo>
                <a:cubicBezTo>
                  <a:pt x="3387918" y="1009538"/>
                  <a:pt x="3372327" y="993947"/>
                  <a:pt x="3353099" y="993947"/>
                </a:cubicBezTo>
                <a:close/>
                <a:moveTo>
                  <a:pt x="3522884" y="993947"/>
                </a:moveTo>
                <a:cubicBezTo>
                  <a:pt x="3503656" y="993947"/>
                  <a:pt x="3488065" y="1009538"/>
                  <a:pt x="3488065" y="1028766"/>
                </a:cubicBezTo>
                <a:cubicBezTo>
                  <a:pt x="3488065" y="1047994"/>
                  <a:pt x="3503656" y="1063585"/>
                  <a:pt x="3522884" y="1063585"/>
                </a:cubicBezTo>
                <a:cubicBezTo>
                  <a:pt x="3542112" y="1063585"/>
                  <a:pt x="3557703" y="1047994"/>
                  <a:pt x="3557703" y="1028766"/>
                </a:cubicBezTo>
                <a:cubicBezTo>
                  <a:pt x="3557703" y="1009538"/>
                  <a:pt x="3542112" y="993947"/>
                  <a:pt x="3522884" y="993947"/>
                </a:cubicBezTo>
                <a:close/>
                <a:moveTo>
                  <a:pt x="3692669" y="993947"/>
                </a:moveTo>
                <a:cubicBezTo>
                  <a:pt x="3673442" y="993947"/>
                  <a:pt x="3657850" y="1009538"/>
                  <a:pt x="3657850" y="1028766"/>
                </a:cubicBezTo>
                <a:cubicBezTo>
                  <a:pt x="3657850" y="1047994"/>
                  <a:pt x="3673442" y="1063585"/>
                  <a:pt x="3692669" y="1063585"/>
                </a:cubicBezTo>
                <a:cubicBezTo>
                  <a:pt x="3711897" y="1063585"/>
                  <a:pt x="3727488" y="1047994"/>
                  <a:pt x="3727488" y="1028766"/>
                </a:cubicBezTo>
                <a:cubicBezTo>
                  <a:pt x="3727488" y="1009538"/>
                  <a:pt x="3711897" y="993947"/>
                  <a:pt x="3692669" y="993947"/>
                </a:cubicBezTo>
                <a:close/>
                <a:moveTo>
                  <a:pt x="3947353" y="993947"/>
                </a:moveTo>
                <a:cubicBezTo>
                  <a:pt x="3928125" y="993947"/>
                  <a:pt x="3912534" y="1009538"/>
                  <a:pt x="3912534" y="1028766"/>
                </a:cubicBezTo>
                <a:cubicBezTo>
                  <a:pt x="3912534" y="1047994"/>
                  <a:pt x="3928125" y="1063585"/>
                  <a:pt x="3947353" y="1063585"/>
                </a:cubicBezTo>
                <a:cubicBezTo>
                  <a:pt x="3966581" y="1063585"/>
                  <a:pt x="3982172" y="1047994"/>
                  <a:pt x="3982172" y="1028766"/>
                </a:cubicBezTo>
                <a:cubicBezTo>
                  <a:pt x="3982172" y="1009538"/>
                  <a:pt x="3966581" y="993947"/>
                  <a:pt x="3947353" y="993947"/>
                </a:cubicBezTo>
                <a:close/>
                <a:moveTo>
                  <a:pt x="4541600" y="993947"/>
                </a:moveTo>
                <a:cubicBezTo>
                  <a:pt x="4522372" y="993947"/>
                  <a:pt x="4506781" y="1009538"/>
                  <a:pt x="4506781" y="1028766"/>
                </a:cubicBezTo>
                <a:cubicBezTo>
                  <a:pt x="4506781" y="1047994"/>
                  <a:pt x="4522372" y="1063585"/>
                  <a:pt x="4541600" y="1063585"/>
                </a:cubicBezTo>
                <a:cubicBezTo>
                  <a:pt x="4560828" y="1063585"/>
                  <a:pt x="4576419" y="1047994"/>
                  <a:pt x="4576419" y="1028766"/>
                </a:cubicBezTo>
                <a:cubicBezTo>
                  <a:pt x="4576419" y="1009538"/>
                  <a:pt x="4560828" y="993947"/>
                  <a:pt x="4541600" y="993947"/>
                </a:cubicBezTo>
                <a:close/>
                <a:moveTo>
                  <a:pt x="4626493" y="993947"/>
                </a:moveTo>
                <a:cubicBezTo>
                  <a:pt x="4607265" y="993947"/>
                  <a:pt x="4591674" y="1009538"/>
                  <a:pt x="4591674" y="1028766"/>
                </a:cubicBezTo>
                <a:cubicBezTo>
                  <a:pt x="4591674" y="1047994"/>
                  <a:pt x="4607265" y="1063585"/>
                  <a:pt x="4626493" y="1063585"/>
                </a:cubicBezTo>
                <a:cubicBezTo>
                  <a:pt x="4645721" y="1063585"/>
                  <a:pt x="4661312" y="1047994"/>
                  <a:pt x="4661312" y="1028766"/>
                </a:cubicBezTo>
                <a:cubicBezTo>
                  <a:pt x="4661312" y="1009538"/>
                  <a:pt x="4645721" y="993947"/>
                  <a:pt x="4626493" y="993947"/>
                </a:cubicBezTo>
                <a:close/>
                <a:moveTo>
                  <a:pt x="4711385" y="993947"/>
                </a:moveTo>
                <a:cubicBezTo>
                  <a:pt x="4692158" y="993947"/>
                  <a:pt x="4676567" y="1009538"/>
                  <a:pt x="4676567" y="1028766"/>
                </a:cubicBezTo>
                <a:cubicBezTo>
                  <a:pt x="4676567" y="1047994"/>
                  <a:pt x="4692158" y="1063585"/>
                  <a:pt x="4711385" y="1063585"/>
                </a:cubicBezTo>
                <a:cubicBezTo>
                  <a:pt x="4730613" y="1063585"/>
                  <a:pt x="4746204" y="1047994"/>
                  <a:pt x="4746204" y="1028766"/>
                </a:cubicBezTo>
                <a:cubicBezTo>
                  <a:pt x="4746204" y="1009538"/>
                  <a:pt x="4730613" y="993947"/>
                  <a:pt x="4711385" y="993947"/>
                </a:cubicBezTo>
                <a:close/>
                <a:moveTo>
                  <a:pt x="4796278" y="993947"/>
                </a:moveTo>
                <a:cubicBezTo>
                  <a:pt x="4777050" y="993947"/>
                  <a:pt x="4761459" y="1009538"/>
                  <a:pt x="4761459" y="1028766"/>
                </a:cubicBezTo>
                <a:cubicBezTo>
                  <a:pt x="4761459" y="1047994"/>
                  <a:pt x="4777050" y="1063585"/>
                  <a:pt x="4796278" y="1063585"/>
                </a:cubicBezTo>
                <a:cubicBezTo>
                  <a:pt x="4815505" y="1063585"/>
                  <a:pt x="4831096" y="1047994"/>
                  <a:pt x="4831096" y="1028766"/>
                </a:cubicBezTo>
                <a:cubicBezTo>
                  <a:pt x="4831096" y="1009538"/>
                  <a:pt x="4815505" y="993947"/>
                  <a:pt x="4796278" y="993947"/>
                </a:cubicBezTo>
                <a:close/>
                <a:moveTo>
                  <a:pt x="4881170" y="993947"/>
                </a:moveTo>
                <a:cubicBezTo>
                  <a:pt x="4861942" y="993947"/>
                  <a:pt x="4846351" y="1009538"/>
                  <a:pt x="4846351" y="1028766"/>
                </a:cubicBezTo>
                <a:cubicBezTo>
                  <a:pt x="4846351" y="1047994"/>
                  <a:pt x="4861942" y="1063585"/>
                  <a:pt x="4881170" y="1063585"/>
                </a:cubicBezTo>
                <a:cubicBezTo>
                  <a:pt x="4900398" y="1063585"/>
                  <a:pt x="4915989" y="1047994"/>
                  <a:pt x="4915989" y="1028766"/>
                </a:cubicBezTo>
                <a:cubicBezTo>
                  <a:pt x="4915989" y="1009538"/>
                  <a:pt x="4900398" y="993947"/>
                  <a:pt x="4881170" y="993947"/>
                </a:cubicBezTo>
                <a:close/>
                <a:moveTo>
                  <a:pt x="4966063" y="993947"/>
                </a:moveTo>
                <a:cubicBezTo>
                  <a:pt x="4946835" y="993947"/>
                  <a:pt x="4931244" y="1009538"/>
                  <a:pt x="4931244" y="1028766"/>
                </a:cubicBezTo>
                <a:cubicBezTo>
                  <a:pt x="4931244" y="1047994"/>
                  <a:pt x="4946835" y="1063585"/>
                  <a:pt x="4966063" y="1063585"/>
                </a:cubicBezTo>
                <a:cubicBezTo>
                  <a:pt x="4985291" y="1063585"/>
                  <a:pt x="5000882" y="1047994"/>
                  <a:pt x="5000882" y="1028766"/>
                </a:cubicBezTo>
                <a:cubicBezTo>
                  <a:pt x="5000882" y="1009538"/>
                  <a:pt x="4985291" y="993947"/>
                  <a:pt x="4966063" y="993947"/>
                </a:cubicBezTo>
                <a:close/>
                <a:moveTo>
                  <a:pt x="5050955" y="993947"/>
                </a:moveTo>
                <a:cubicBezTo>
                  <a:pt x="5031728" y="993947"/>
                  <a:pt x="5016137" y="1009538"/>
                  <a:pt x="5016137" y="1028766"/>
                </a:cubicBezTo>
                <a:cubicBezTo>
                  <a:pt x="5016137" y="1047994"/>
                  <a:pt x="5031728" y="1063585"/>
                  <a:pt x="5050955" y="1063585"/>
                </a:cubicBezTo>
                <a:cubicBezTo>
                  <a:pt x="5070183" y="1063585"/>
                  <a:pt x="5085774" y="1047994"/>
                  <a:pt x="5085774" y="1028766"/>
                </a:cubicBezTo>
                <a:cubicBezTo>
                  <a:pt x="5085774" y="1009538"/>
                  <a:pt x="5070183" y="993947"/>
                  <a:pt x="5050955" y="993947"/>
                </a:cubicBezTo>
                <a:close/>
                <a:moveTo>
                  <a:pt x="5135848" y="993947"/>
                </a:moveTo>
                <a:cubicBezTo>
                  <a:pt x="5116620" y="993947"/>
                  <a:pt x="5101029" y="1009538"/>
                  <a:pt x="5101029" y="1028766"/>
                </a:cubicBezTo>
                <a:cubicBezTo>
                  <a:pt x="5101029" y="1047994"/>
                  <a:pt x="5116620" y="1063585"/>
                  <a:pt x="5135848" y="1063585"/>
                </a:cubicBezTo>
                <a:cubicBezTo>
                  <a:pt x="5155075" y="1063585"/>
                  <a:pt x="5170666" y="1047994"/>
                  <a:pt x="5170666" y="1028766"/>
                </a:cubicBezTo>
                <a:cubicBezTo>
                  <a:pt x="5170666" y="1009538"/>
                  <a:pt x="5155075" y="993947"/>
                  <a:pt x="5135848" y="993947"/>
                </a:cubicBezTo>
                <a:close/>
                <a:moveTo>
                  <a:pt x="5220740" y="993947"/>
                </a:moveTo>
                <a:cubicBezTo>
                  <a:pt x="5201512" y="993947"/>
                  <a:pt x="5185921" y="1009538"/>
                  <a:pt x="5185921" y="1028766"/>
                </a:cubicBezTo>
                <a:cubicBezTo>
                  <a:pt x="5185921" y="1047994"/>
                  <a:pt x="5201512" y="1063585"/>
                  <a:pt x="5220740" y="1063585"/>
                </a:cubicBezTo>
                <a:cubicBezTo>
                  <a:pt x="5239968" y="1063585"/>
                  <a:pt x="5255559" y="1047994"/>
                  <a:pt x="5255559" y="1028766"/>
                </a:cubicBezTo>
                <a:cubicBezTo>
                  <a:pt x="5255559" y="1009538"/>
                  <a:pt x="5239968" y="993947"/>
                  <a:pt x="5220740" y="993947"/>
                </a:cubicBezTo>
                <a:close/>
                <a:moveTo>
                  <a:pt x="5305633" y="993947"/>
                </a:moveTo>
                <a:cubicBezTo>
                  <a:pt x="5286405" y="993947"/>
                  <a:pt x="5270814" y="1009538"/>
                  <a:pt x="5270814" y="1028766"/>
                </a:cubicBezTo>
                <a:cubicBezTo>
                  <a:pt x="5270814" y="1047994"/>
                  <a:pt x="5286405" y="1063585"/>
                  <a:pt x="5305633" y="1063585"/>
                </a:cubicBezTo>
                <a:cubicBezTo>
                  <a:pt x="5324861" y="1063585"/>
                  <a:pt x="5340452" y="1047994"/>
                  <a:pt x="5340452" y="1028766"/>
                </a:cubicBezTo>
                <a:cubicBezTo>
                  <a:pt x="5340452" y="1009538"/>
                  <a:pt x="5324861" y="993947"/>
                  <a:pt x="5305633" y="993947"/>
                </a:cubicBezTo>
                <a:close/>
                <a:moveTo>
                  <a:pt x="6154557" y="993947"/>
                </a:moveTo>
                <a:cubicBezTo>
                  <a:pt x="6135329" y="993947"/>
                  <a:pt x="6119732" y="1009538"/>
                  <a:pt x="6119732" y="1028766"/>
                </a:cubicBezTo>
                <a:cubicBezTo>
                  <a:pt x="6119732" y="1047994"/>
                  <a:pt x="6135329" y="1063585"/>
                  <a:pt x="6154557" y="1063585"/>
                </a:cubicBezTo>
                <a:cubicBezTo>
                  <a:pt x="6173785" y="1063585"/>
                  <a:pt x="6189369" y="1047994"/>
                  <a:pt x="6189369" y="1028766"/>
                </a:cubicBezTo>
                <a:cubicBezTo>
                  <a:pt x="6189369" y="1009538"/>
                  <a:pt x="6173785" y="993947"/>
                  <a:pt x="6154557" y="993947"/>
                </a:cubicBezTo>
                <a:close/>
                <a:moveTo>
                  <a:pt x="7173293" y="993947"/>
                </a:moveTo>
                <a:cubicBezTo>
                  <a:pt x="7154065" y="993947"/>
                  <a:pt x="7138468" y="1009538"/>
                  <a:pt x="7138468" y="1028766"/>
                </a:cubicBezTo>
                <a:cubicBezTo>
                  <a:pt x="7138468" y="1047994"/>
                  <a:pt x="7154065" y="1063585"/>
                  <a:pt x="7173293" y="1063585"/>
                </a:cubicBezTo>
                <a:cubicBezTo>
                  <a:pt x="7192521" y="1063585"/>
                  <a:pt x="7208105" y="1047994"/>
                  <a:pt x="7208105" y="1028766"/>
                </a:cubicBezTo>
                <a:cubicBezTo>
                  <a:pt x="7208105" y="1009538"/>
                  <a:pt x="7192521" y="993947"/>
                  <a:pt x="7173293" y="993947"/>
                </a:cubicBezTo>
                <a:close/>
                <a:moveTo>
                  <a:pt x="7852433" y="993947"/>
                </a:moveTo>
                <a:cubicBezTo>
                  <a:pt x="7833205" y="993947"/>
                  <a:pt x="7817608" y="1009538"/>
                  <a:pt x="7817608" y="1028766"/>
                </a:cubicBezTo>
                <a:cubicBezTo>
                  <a:pt x="7817608" y="1047994"/>
                  <a:pt x="7833205" y="1063585"/>
                  <a:pt x="7852433" y="1063585"/>
                </a:cubicBezTo>
                <a:cubicBezTo>
                  <a:pt x="7871661" y="1063585"/>
                  <a:pt x="7887245" y="1047994"/>
                  <a:pt x="7887245" y="1028766"/>
                </a:cubicBezTo>
                <a:cubicBezTo>
                  <a:pt x="7887245" y="1009538"/>
                  <a:pt x="7871661" y="993947"/>
                  <a:pt x="7852433" y="993947"/>
                </a:cubicBezTo>
                <a:close/>
                <a:moveTo>
                  <a:pt x="7937325" y="993947"/>
                </a:moveTo>
                <a:cubicBezTo>
                  <a:pt x="7918098" y="993947"/>
                  <a:pt x="7902500" y="1009538"/>
                  <a:pt x="7902500" y="1028766"/>
                </a:cubicBezTo>
                <a:cubicBezTo>
                  <a:pt x="7902500" y="1047994"/>
                  <a:pt x="7918098" y="1063585"/>
                  <a:pt x="7937325" y="1063585"/>
                </a:cubicBezTo>
                <a:cubicBezTo>
                  <a:pt x="7956553" y="1063585"/>
                  <a:pt x="7972138" y="1047994"/>
                  <a:pt x="7972138" y="1028766"/>
                </a:cubicBezTo>
                <a:cubicBezTo>
                  <a:pt x="7972138" y="1009538"/>
                  <a:pt x="7956553" y="993947"/>
                  <a:pt x="7937325" y="993947"/>
                </a:cubicBezTo>
                <a:close/>
                <a:moveTo>
                  <a:pt x="8022219" y="993947"/>
                </a:moveTo>
                <a:cubicBezTo>
                  <a:pt x="8002991" y="993947"/>
                  <a:pt x="7987393" y="1009538"/>
                  <a:pt x="7987393" y="1028766"/>
                </a:cubicBezTo>
                <a:cubicBezTo>
                  <a:pt x="7987393" y="1047994"/>
                  <a:pt x="8002991" y="1063585"/>
                  <a:pt x="8022219" y="1063585"/>
                </a:cubicBezTo>
                <a:cubicBezTo>
                  <a:pt x="8041446" y="1063585"/>
                  <a:pt x="8057031" y="1047994"/>
                  <a:pt x="8057031" y="1028766"/>
                </a:cubicBezTo>
                <a:cubicBezTo>
                  <a:pt x="8057031" y="1009538"/>
                  <a:pt x="8041446" y="993947"/>
                  <a:pt x="8022219" y="993947"/>
                </a:cubicBezTo>
                <a:close/>
                <a:moveTo>
                  <a:pt x="8107111" y="993947"/>
                </a:moveTo>
                <a:cubicBezTo>
                  <a:pt x="8087883" y="993947"/>
                  <a:pt x="8072286" y="1009538"/>
                  <a:pt x="8072286" y="1028766"/>
                </a:cubicBezTo>
                <a:cubicBezTo>
                  <a:pt x="8072286" y="1047994"/>
                  <a:pt x="8087883" y="1063585"/>
                  <a:pt x="8107111" y="1063585"/>
                </a:cubicBezTo>
                <a:cubicBezTo>
                  <a:pt x="8126339" y="1063585"/>
                  <a:pt x="8141923" y="1047994"/>
                  <a:pt x="8141923" y="1028766"/>
                </a:cubicBezTo>
                <a:cubicBezTo>
                  <a:pt x="8141923" y="1009538"/>
                  <a:pt x="8126339" y="993947"/>
                  <a:pt x="8107111" y="993947"/>
                </a:cubicBezTo>
                <a:close/>
                <a:moveTo>
                  <a:pt x="8192003" y="993947"/>
                </a:moveTo>
                <a:cubicBezTo>
                  <a:pt x="8172775" y="993947"/>
                  <a:pt x="8157178" y="1009538"/>
                  <a:pt x="8157178" y="1028766"/>
                </a:cubicBezTo>
                <a:cubicBezTo>
                  <a:pt x="8157178" y="1047994"/>
                  <a:pt x="8172775" y="1063585"/>
                  <a:pt x="8192003" y="1063585"/>
                </a:cubicBezTo>
                <a:cubicBezTo>
                  <a:pt x="8211231" y="1063585"/>
                  <a:pt x="8226815" y="1047994"/>
                  <a:pt x="8226815" y="1028766"/>
                </a:cubicBezTo>
                <a:cubicBezTo>
                  <a:pt x="8226815" y="1009538"/>
                  <a:pt x="8211231" y="993947"/>
                  <a:pt x="8192003" y="993947"/>
                </a:cubicBezTo>
                <a:close/>
                <a:moveTo>
                  <a:pt x="8361789" y="993947"/>
                </a:moveTo>
                <a:cubicBezTo>
                  <a:pt x="8342561" y="993947"/>
                  <a:pt x="8326963" y="1009538"/>
                  <a:pt x="8326963" y="1028766"/>
                </a:cubicBezTo>
                <a:cubicBezTo>
                  <a:pt x="8326963" y="1047994"/>
                  <a:pt x="8342561" y="1063585"/>
                  <a:pt x="8361789" y="1063585"/>
                </a:cubicBezTo>
                <a:cubicBezTo>
                  <a:pt x="8381016" y="1063585"/>
                  <a:pt x="8396601" y="1047994"/>
                  <a:pt x="8396601" y="1028766"/>
                </a:cubicBezTo>
                <a:cubicBezTo>
                  <a:pt x="8396601" y="1009538"/>
                  <a:pt x="8381016" y="993947"/>
                  <a:pt x="8361789" y="993947"/>
                </a:cubicBezTo>
                <a:close/>
                <a:moveTo>
                  <a:pt x="8446681" y="993947"/>
                </a:moveTo>
                <a:cubicBezTo>
                  <a:pt x="8427453" y="993947"/>
                  <a:pt x="8411856" y="1009538"/>
                  <a:pt x="8411856" y="1028766"/>
                </a:cubicBezTo>
                <a:cubicBezTo>
                  <a:pt x="8411856" y="1047994"/>
                  <a:pt x="8427453" y="1063585"/>
                  <a:pt x="8446681" y="1063585"/>
                </a:cubicBezTo>
                <a:cubicBezTo>
                  <a:pt x="8465909" y="1063585"/>
                  <a:pt x="8481493" y="1047994"/>
                  <a:pt x="8481493" y="1028766"/>
                </a:cubicBezTo>
                <a:cubicBezTo>
                  <a:pt x="8481493" y="1009538"/>
                  <a:pt x="8465909" y="993947"/>
                  <a:pt x="8446681" y="993947"/>
                </a:cubicBezTo>
                <a:close/>
                <a:moveTo>
                  <a:pt x="8531573" y="993947"/>
                </a:moveTo>
                <a:cubicBezTo>
                  <a:pt x="8512345" y="993947"/>
                  <a:pt x="8496748" y="1009538"/>
                  <a:pt x="8496748" y="1028766"/>
                </a:cubicBezTo>
                <a:cubicBezTo>
                  <a:pt x="8496748" y="1047994"/>
                  <a:pt x="8512345" y="1063585"/>
                  <a:pt x="8531573" y="1063585"/>
                </a:cubicBezTo>
                <a:cubicBezTo>
                  <a:pt x="8550801" y="1063585"/>
                  <a:pt x="8566385" y="1047994"/>
                  <a:pt x="8566385" y="1028766"/>
                </a:cubicBezTo>
                <a:cubicBezTo>
                  <a:pt x="8566385" y="1009538"/>
                  <a:pt x="8550801" y="993947"/>
                  <a:pt x="8531573" y="993947"/>
                </a:cubicBezTo>
                <a:close/>
                <a:moveTo>
                  <a:pt x="8616465" y="993947"/>
                </a:moveTo>
                <a:cubicBezTo>
                  <a:pt x="8597238" y="993947"/>
                  <a:pt x="8581640" y="1009538"/>
                  <a:pt x="8581640" y="1028766"/>
                </a:cubicBezTo>
                <a:cubicBezTo>
                  <a:pt x="8581640" y="1047994"/>
                  <a:pt x="8597238" y="1063585"/>
                  <a:pt x="8616465" y="1063585"/>
                </a:cubicBezTo>
                <a:cubicBezTo>
                  <a:pt x="8635693" y="1063585"/>
                  <a:pt x="8651278" y="1047994"/>
                  <a:pt x="8651278" y="1028766"/>
                </a:cubicBezTo>
                <a:cubicBezTo>
                  <a:pt x="8651278" y="1009538"/>
                  <a:pt x="8635693" y="993947"/>
                  <a:pt x="8616465" y="993947"/>
                </a:cubicBezTo>
                <a:close/>
                <a:moveTo>
                  <a:pt x="8701358" y="993947"/>
                </a:moveTo>
                <a:cubicBezTo>
                  <a:pt x="8682130" y="993947"/>
                  <a:pt x="8666532" y="1009538"/>
                  <a:pt x="8666532" y="1028766"/>
                </a:cubicBezTo>
                <a:cubicBezTo>
                  <a:pt x="8666532" y="1047994"/>
                  <a:pt x="8682130" y="1063585"/>
                  <a:pt x="8701358" y="1063585"/>
                </a:cubicBezTo>
                <a:cubicBezTo>
                  <a:pt x="8720585" y="1063585"/>
                  <a:pt x="8736170" y="1047994"/>
                  <a:pt x="8736170" y="1028766"/>
                </a:cubicBezTo>
                <a:cubicBezTo>
                  <a:pt x="8736170" y="1009538"/>
                  <a:pt x="8720585" y="993947"/>
                  <a:pt x="8701358" y="993947"/>
                </a:cubicBezTo>
                <a:close/>
                <a:moveTo>
                  <a:pt x="8786251" y="993947"/>
                </a:moveTo>
                <a:cubicBezTo>
                  <a:pt x="8767023" y="993947"/>
                  <a:pt x="8751426" y="1009538"/>
                  <a:pt x="8751426" y="1028766"/>
                </a:cubicBezTo>
                <a:cubicBezTo>
                  <a:pt x="8751426" y="1047994"/>
                  <a:pt x="8767023" y="1063585"/>
                  <a:pt x="8786251" y="1063585"/>
                </a:cubicBezTo>
                <a:cubicBezTo>
                  <a:pt x="8805479" y="1063585"/>
                  <a:pt x="8821063" y="1047994"/>
                  <a:pt x="8821063" y="1028766"/>
                </a:cubicBezTo>
                <a:cubicBezTo>
                  <a:pt x="8821063" y="1009538"/>
                  <a:pt x="8805479" y="993947"/>
                  <a:pt x="8786251" y="993947"/>
                </a:cubicBezTo>
                <a:close/>
                <a:moveTo>
                  <a:pt x="8871143" y="993947"/>
                </a:moveTo>
                <a:cubicBezTo>
                  <a:pt x="8851915" y="993947"/>
                  <a:pt x="8836318" y="1009538"/>
                  <a:pt x="8836318" y="1028766"/>
                </a:cubicBezTo>
                <a:cubicBezTo>
                  <a:pt x="8836318" y="1047994"/>
                  <a:pt x="8851915" y="1063585"/>
                  <a:pt x="8871143" y="1063585"/>
                </a:cubicBezTo>
                <a:cubicBezTo>
                  <a:pt x="8890371" y="1063585"/>
                  <a:pt x="8905955" y="1047994"/>
                  <a:pt x="8905955" y="1028766"/>
                </a:cubicBezTo>
                <a:cubicBezTo>
                  <a:pt x="8905955" y="1009538"/>
                  <a:pt x="8890371" y="993947"/>
                  <a:pt x="8871143" y="993947"/>
                </a:cubicBezTo>
                <a:close/>
                <a:moveTo>
                  <a:pt x="9040928" y="993947"/>
                </a:moveTo>
                <a:cubicBezTo>
                  <a:pt x="9021700" y="993947"/>
                  <a:pt x="9006102" y="1009538"/>
                  <a:pt x="9006102" y="1028766"/>
                </a:cubicBezTo>
                <a:cubicBezTo>
                  <a:pt x="9006102" y="1047994"/>
                  <a:pt x="9021700" y="1063585"/>
                  <a:pt x="9040928" y="1063585"/>
                </a:cubicBezTo>
                <a:cubicBezTo>
                  <a:pt x="9060155" y="1063585"/>
                  <a:pt x="9075740" y="1047994"/>
                  <a:pt x="9075740" y="1028766"/>
                </a:cubicBezTo>
                <a:cubicBezTo>
                  <a:pt x="9075740" y="1009538"/>
                  <a:pt x="9060155" y="993947"/>
                  <a:pt x="9040928" y="993947"/>
                </a:cubicBezTo>
                <a:close/>
                <a:moveTo>
                  <a:pt x="9125821" y="993947"/>
                </a:moveTo>
                <a:cubicBezTo>
                  <a:pt x="9106593" y="993947"/>
                  <a:pt x="9090996" y="1009538"/>
                  <a:pt x="9090996" y="1028766"/>
                </a:cubicBezTo>
                <a:cubicBezTo>
                  <a:pt x="9090996" y="1047994"/>
                  <a:pt x="9106593" y="1063585"/>
                  <a:pt x="9125821" y="1063585"/>
                </a:cubicBezTo>
                <a:cubicBezTo>
                  <a:pt x="9145049" y="1063585"/>
                  <a:pt x="9160633" y="1047994"/>
                  <a:pt x="9160633" y="1028766"/>
                </a:cubicBezTo>
                <a:cubicBezTo>
                  <a:pt x="9160633" y="1009538"/>
                  <a:pt x="9145049" y="993947"/>
                  <a:pt x="9125821" y="993947"/>
                </a:cubicBezTo>
                <a:close/>
                <a:moveTo>
                  <a:pt x="9210713" y="993947"/>
                </a:moveTo>
                <a:cubicBezTo>
                  <a:pt x="9191485" y="993947"/>
                  <a:pt x="9175888" y="1009538"/>
                  <a:pt x="9175888" y="1028766"/>
                </a:cubicBezTo>
                <a:cubicBezTo>
                  <a:pt x="9175888" y="1047994"/>
                  <a:pt x="9191485" y="1063585"/>
                  <a:pt x="9210713" y="1063585"/>
                </a:cubicBezTo>
                <a:cubicBezTo>
                  <a:pt x="9229941" y="1063585"/>
                  <a:pt x="9245525" y="1047994"/>
                  <a:pt x="9245525" y="1028766"/>
                </a:cubicBezTo>
                <a:cubicBezTo>
                  <a:pt x="9245525" y="1009538"/>
                  <a:pt x="9229941" y="993947"/>
                  <a:pt x="9210713" y="993947"/>
                </a:cubicBezTo>
                <a:close/>
                <a:moveTo>
                  <a:pt x="9295605" y="993947"/>
                </a:moveTo>
                <a:cubicBezTo>
                  <a:pt x="9276378" y="993947"/>
                  <a:pt x="9260780" y="1009538"/>
                  <a:pt x="9260780" y="1028766"/>
                </a:cubicBezTo>
                <a:cubicBezTo>
                  <a:pt x="9260780" y="1047994"/>
                  <a:pt x="9276378" y="1063585"/>
                  <a:pt x="9295605" y="1063585"/>
                </a:cubicBezTo>
                <a:cubicBezTo>
                  <a:pt x="9314833" y="1063585"/>
                  <a:pt x="9330418" y="1047994"/>
                  <a:pt x="9330418" y="1028766"/>
                </a:cubicBezTo>
                <a:cubicBezTo>
                  <a:pt x="9330418" y="1009538"/>
                  <a:pt x="9314833" y="993947"/>
                  <a:pt x="9295605" y="993947"/>
                </a:cubicBezTo>
                <a:close/>
                <a:moveTo>
                  <a:pt x="9380498" y="993947"/>
                </a:moveTo>
                <a:cubicBezTo>
                  <a:pt x="9361270" y="993947"/>
                  <a:pt x="9345672" y="1009538"/>
                  <a:pt x="9345672" y="1028766"/>
                </a:cubicBezTo>
                <a:cubicBezTo>
                  <a:pt x="9345672" y="1047994"/>
                  <a:pt x="9361270" y="1063585"/>
                  <a:pt x="9380498" y="1063585"/>
                </a:cubicBezTo>
                <a:cubicBezTo>
                  <a:pt x="9399725" y="1063585"/>
                  <a:pt x="9415310" y="1047994"/>
                  <a:pt x="9415310" y="1028766"/>
                </a:cubicBezTo>
                <a:cubicBezTo>
                  <a:pt x="9415310" y="1009538"/>
                  <a:pt x="9399725" y="993947"/>
                  <a:pt x="9380498" y="993947"/>
                </a:cubicBezTo>
                <a:close/>
                <a:moveTo>
                  <a:pt x="9465391" y="993947"/>
                </a:moveTo>
                <a:cubicBezTo>
                  <a:pt x="9446163" y="993947"/>
                  <a:pt x="9430566" y="1009538"/>
                  <a:pt x="9430566" y="1028766"/>
                </a:cubicBezTo>
                <a:cubicBezTo>
                  <a:pt x="9430566" y="1047994"/>
                  <a:pt x="9446163" y="1063585"/>
                  <a:pt x="9465391" y="1063585"/>
                </a:cubicBezTo>
                <a:cubicBezTo>
                  <a:pt x="9484619" y="1063585"/>
                  <a:pt x="9500203" y="1047994"/>
                  <a:pt x="9500203" y="1028766"/>
                </a:cubicBezTo>
                <a:cubicBezTo>
                  <a:pt x="9500203" y="1009538"/>
                  <a:pt x="9484619" y="993947"/>
                  <a:pt x="9465391" y="993947"/>
                </a:cubicBezTo>
                <a:close/>
                <a:moveTo>
                  <a:pt x="9550283" y="993947"/>
                </a:moveTo>
                <a:cubicBezTo>
                  <a:pt x="9531055" y="993947"/>
                  <a:pt x="9515458" y="1009538"/>
                  <a:pt x="9515458" y="1028766"/>
                </a:cubicBezTo>
                <a:cubicBezTo>
                  <a:pt x="9515458" y="1047994"/>
                  <a:pt x="9531055" y="1063585"/>
                  <a:pt x="9550283" y="1063585"/>
                </a:cubicBezTo>
                <a:cubicBezTo>
                  <a:pt x="9569511" y="1063585"/>
                  <a:pt x="9585095" y="1047994"/>
                  <a:pt x="9585095" y="1028766"/>
                </a:cubicBezTo>
                <a:cubicBezTo>
                  <a:pt x="9585095" y="1009538"/>
                  <a:pt x="9569511" y="993947"/>
                  <a:pt x="9550283" y="993947"/>
                </a:cubicBezTo>
                <a:close/>
                <a:moveTo>
                  <a:pt x="9635175" y="993947"/>
                </a:moveTo>
                <a:cubicBezTo>
                  <a:pt x="9615948" y="993947"/>
                  <a:pt x="9600350" y="1009538"/>
                  <a:pt x="9600350" y="1028766"/>
                </a:cubicBezTo>
                <a:cubicBezTo>
                  <a:pt x="9600350" y="1047994"/>
                  <a:pt x="9615948" y="1063585"/>
                  <a:pt x="9635175" y="1063585"/>
                </a:cubicBezTo>
                <a:cubicBezTo>
                  <a:pt x="9654403" y="1063585"/>
                  <a:pt x="9669988" y="1047994"/>
                  <a:pt x="9669988" y="1028766"/>
                </a:cubicBezTo>
                <a:cubicBezTo>
                  <a:pt x="9669988" y="1009538"/>
                  <a:pt x="9654403" y="993947"/>
                  <a:pt x="9635175" y="993947"/>
                </a:cubicBezTo>
                <a:close/>
                <a:moveTo>
                  <a:pt x="9720068" y="993947"/>
                </a:moveTo>
                <a:cubicBezTo>
                  <a:pt x="9700840" y="993947"/>
                  <a:pt x="9685242" y="1009538"/>
                  <a:pt x="9685242" y="1028766"/>
                </a:cubicBezTo>
                <a:cubicBezTo>
                  <a:pt x="9685242" y="1047994"/>
                  <a:pt x="9700840" y="1063585"/>
                  <a:pt x="9720068" y="1063585"/>
                </a:cubicBezTo>
                <a:cubicBezTo>
                  <a:pt x="9739295" y="1063585"/>
                  <a:pt x="9754880" y="1047994"/>
                  <a:pt x="9754880" y="1028766"/>
                </a:cubicBezTo>
                <a:cubicBezTo>
                  <a:pt x="9754880" y="1009538"/>
                  <a:pt x="9739295" y="993947"/>
                  <a:pt x="9720068" y="993947"/>
                </a:cubicBezTo>
                <a:close/>
                <a:moveTo>
                  <a:pt x="9804961" y="993947"/>
                </a:moveTo>
                <a:cubicBezTo>
                  <a:pt x="9785733" y="993947"/>
                  <a:pt x="9770136" y="1009538"/>
                  <a:pt x="9770136" y="1028766"/>
                </a:cubicBezTo>
                <a:cubicBezTo>
                  <a:pt x="9770136" y="1047994"/>
                  <a:pt x="9785733" y="1063585"/>
                  <a:pt x="9804961" y="1063585"/>
                </a:cubicBezTo>
                <a:cubicBezTo>
                  <a:pt x="9824189" y="1063585"/>
                  <a:pt x="9839773" y="1047994"/>
                  <a:pt x="9839773" y="1028766"/>
                </a:cubicBezTo>
                <a:cubicBezTo>
                  <a:pt x="9839773" y="1009538"/>
                  <a:pt x="9824189" y="993947"/>
                  <a:pt x="9804961" y="993947"/>
                </a:cubicBezTo>
                <a:close/>
                <a:moveTo>
                  <a:pt x="9889853" y="993947"/>
                </a:moveTo>
                <a:cubicBezTo>
                  <a:pt x="9870625" y="993947"/>
                  <a:pt x="9855028" y="1009538"/>
                  <a:pt x="9855028" y="1028766"/>
                </a:cubicBezTo>
                <a:cubicBezTo>
                  <a:pt x="9855028" y="1047994"/>
                  <a:pt x="9870625" y="1063585"/>
                  <a:pt x="9889853" y="1063585"/>
                </a:cubicBezTo>
                <a:cubicBezTo>
                  <a:pt x="9909081" y="1063585"/>
                  <a:pt x="9924665" y="1047994"/>
                  <a:pt x="9924665" y="1028766"/>
                </a:cubicBezTo>
                <a:cubicBezTo>
                  <a:pt x="9924665" y="1009538"/>
                  <a:pt x="9909081" y="993947"/>
                  <a:pt x="9889853" y="993947"/>
                </a:cubicBezTo>
                <a:close/>
                <a:moveTo>
                  <a:pt x="9974745" y="993947"/>
                </a:moveTo>
                <a:cubicBezTo>
                  <a:pt x="9955518" y="993947"/>
                  <a:pt x="9939920" y="1009538"/>
                  <a:pt x="9939920" y="1028766"/>
                </a:cubicBezTo>
                <a:cubicBezTo>
                  <a:pt x="9939920" y="1047994"/>
                  <a:pt x="9955518" y="1063585"/>
                  <a:pt x="9974745" y="1063585"/>
                </a:cubicBezTo>
                <a:cubicBezTo>
                  <a:pt x="9993973" y="1063585"/>
                  <a:pt x="10009558" y="1047994"/>
                  <a:pt x="10009558" y="1028766"/>
                </a:cubicBezTo>
                <a:cubicBezTo>
                  <a:pt x="10009558" y="1009538"/>
                  <a:pt x="9993973" y="993947"/>
                  <a:pt x="9974745" y="993947"/>
                </a:cubicBezTo>
                <a:close/>
                <a:moveTo>
                  <a:pt x="10059638" y="993947"/>
                </a:moveTo>
                <a:cubicBezTo>
                  <a:pt x="10040410" y="993947"/>
                  <a:pt x="10024812" y="1009538"/>
                  <a:pt x="10024812" y="1028766"/>
                </a:cubicBezTo>
                <a:cubicBezTo>
                  <a:pt x="10024812" y="1047994"/>
                  <a:pt x="10040410" y="1063585"/>
                  <a:pt x="10059638" y="1063585"/>
                </a:cubicBezTo>
                <a:cubicBezTo>
                  <a:pt x="10078865" y="1063585"/>
                  <a:pt x="10094450" y="1047994"/>
                  <a:pt x="10094450" y="1028766"/>
                </a:cubicBezTo>
                <a:cubicBezTo>
                  <a:pt x="10094450" y="1009538"/>
                  <a:pt x="10078865" y="993947"/>
                  <a:pt x="10059638" y="993947"/>
                </a:cubicBezTo>
                <a:close/>
                <a:moveTo>
                  <a:pt x="10144530" y="993947"/>
                </a:moveTo>
                <a:cubicBezTo>
                  <a:pt x="10125302" y="993947"/>
                  <a:pt x="10109705" y="1009538"/>
                  <a:pt x="10109705" y="1028766"/>
                </a:cubicBezTo>
                <a:cubicBezTo>
                  <a:pt x="10109705" y="1047994"/>
                  <a:pt x="10125302" y="1063585"/>
                  <a:pt x="10144530" y="1063585"/>
                </a:cubicBezTo>
                <a:cubicBezTo>
                  <a:pt x="10163758" y="1063585"/>
                  <a:pt x="10179342" y="1047994"/>
                  <a:pt x="10179342" y="1028766"/>
                </a:cubicBezTo>
                <a:cubicBezTo>
                  <a:pt x="10179342" y="1009538"/>
                  <a:pt x="10163758" y="993947"/>
                  <a:pt x="10144530" y="993947"/>
                </a:cubicBezTo>
                <a:close/>
                <a:moveTo>
                  <a:pt x="10229423" y="993947"/>
                </a:moveTo>
                <a:cubicBezTo>
                  <a:pt x="10210195" y="993947"/>
                  <a:pt x="10194598" y="1009538"/>
                  <a:pt x="10194598" y="1028766"/>
                </a:cubicBezTo>
                <a:cubicBezTo>
                  <a:pt x="10194598" y="1047994"/>
                  <a:pt x="10210195" y="1063585"/>
                  <a:pt x="10229423" y="1063585"/>
                </a:cubicBezTo>
                <a:cubicBezTo>
                  <a:pt x="10248651" y="1063585"/>
                  <a:pt x="10264235" y="1047994"/>
                  <a:pt x="10264235" y="1028766"/>
                </a:cubicBezTo>
                <a:cubicBezTo>
                  <a:pt x="10264235" y="1009538"/>
                  <a:pt x="10248651" y="993947"/>
                  <a:pt x="10229423" y="993947"/>
                </a:cubicBezTo>
                <a:close/>
                <a:moveTo>
                  <a:pt x="10314315" y="993947"/>
                </a:moveTo>
                <a:cubicBezTo>
                  <a:pt x="10295088" y="993947"/>
                  <a:pt x="10279490" y="1009538"/>
                  <a:pt x="10279490" y="1028766"/>
                </a:cubicBezTo>
                <a:cubicBezTo>
                  <a:pt x="10279490" y="1047994"/>
                  <a:pt x="10295088" y="1063585"/>
                  <a:pt x="10314315" y="1063585"/>
                </a:cubicBezTo>
                <a:cubicBezTo>
                  <a:pt x="10333543" y="1063585"/>
                  <a:pt x="10349128" y="1047994"/>
                  <a:pt x="10349128" y="1028766"/>
                </a:cubicBezTo>
                <a:cubicBezTo>
                  <a:pt x="10349128" y="1009538"/>
                  <a:pt x="10333543" y="993947"/>
                  <a:pt x="10314315" y="993947"/>
                </a:cubicBezTo>
                <a:close/>
                <a:moveTo>
                  <a:pt x="10399208" y="993947"/>
                </a:moveTo>
                <a:cubicBezTo>
                  <a:pt x="10379980" y="993947"/>
                  <a:pt x="10364382" y="1009538"/>
                  <a:pt x="10364382" y="1028766"/>
                </a:cubicBezTo>
                <a:cubicBezTo>
                  <a:pt x="10364382" y="1047994"/>
                  <a:pt x="10379980" y="1063585"/>
                  <a:pt x="10399208" y="1063585"/>
                </a:cubicBezTo>
                <a:cubicBezTo>
                  <a:pt x="10418435" y="1063585"/>
                  <a:pt x="10434020" y="1047994"/>
                  <a:pt x="10434020" y="1028766"/>
                </a:cubicBezTo>
                <a:cubicBezTo>
                  <a:pt x="10434020" y="1009538"/>
                  <a:pt x="10418435" y="993947"/>
                  <a:pt x="10399208" y="993947"/>
                </a:cubicBezTo>
                <a:close/>
                <a:moveTo>
                  <a:pt x="10484100" y="993947"/>
                </a:moveTo>
                <a:cubicBezTo>
                  <a:pt x="10464872" y="993947"/>
                  <a:pt x="10449275" y="1009538"/>
                  <a:pt x="10449275" y="1028766"/>
                </a:cubicBezTo>
                <a:cubicBezTo>
                  <a:pt x="10449275" y="1047994"/>
                  <a:pt x="10464872" y="1063585"/>
                  <a:pt x="10484100" y="1063585"/>
                </a:cubicBezTo>
                <a:cubicBezTo>
                  <a:pt x="10503328" y="1063585"/>
                  <a:pt x="10518912" y="1047994"/>
                  <a:pt x="10518912" y="1028766"/>
                </a:cubicBezTo>
                <a:cubicBezTo>
                  <a:pt x="10518912" y="1009538"/>
                  <a:pt x="10503328" y="993947"/>
                  <a:pt x="10484100" y="993947"/>
                </a:cubicBezTo>
                <a:close/>
                <a:moveTo>
                  <a:pt x="1485471" y="1078807"/>
                </a:moveTo>
                <a:cubicBezTo>
                  <a:pt x="1466243" y="1078807"/>
                  <a:pt x="1450652" y="1094398"/>
                  <a:pt x="1450652" y="1113626"/>
                </a:cubicBezTo>
                <a:cubicBezTo>
                  <a:pt x="1450652" y="1132854"/>
                  <a:pt x="1466243" y="1148445"/>
                  <a:pt x="1485471" y="1148445"/>
                </a:cubicBezTo>
                <a:cubicBezTo>
                  <a:pt x="1504699" y="1148445"/>
                  <a:pt x="1520290" y="1132854"/>
                  <a:pt x="1520290" y="1113626"/>
                </a:cubicBezTo>
                <a:cubicBezTo>
                  <a:pt x="1520290" y="1094398"/>
                  <a:pt x="1504699" y="1078807"/>
                  <a:pt x="1485471" y="1078807"/>
                </a:cubicBezTo>
                <a:close/>
                <a:moveTo>
                  <a:pt x="1740149" y="1078807"/>
                </a:moveTo>
                <a:cubicBezTo>
                  <a:pt x="1720921" y="1078807"/>
                  <a:pt x="1705330" y="1094398"/>
                  <a:pt x="1705330" y="1113626"/>
                </a:cubicBezTo>
                <a:cubicBezTo>
                  <a:pt x="1705330" y="1132854"/>
                  <a:pt x="1720921" y="1148445"/>
                  <a:pt x="1740149" y="1148445"/>
                </a:cubicBezTo>
                <a:cubicBezTo>
                  <a:pt x="1759376" y="1148445"/>
                  <a:pt x="1774967" y="1132854"/>
                  <a:pt x="1774967" y="1113626"/>
                </a:cubicBezTo>
                <a:cubicBezTo>
                  <a:pt x="1774967" y="1094398"/>
                  <a:pt x="1759376" y="1078807"/>
                  <a:pt x="1740149" y="1078807"/>
                </a:cubicBezTo>
                <a:close/>
                <a:moveTo>
                  <a:pt x="1825041" y="1078807"/>
                </a:moveTo>
                <a:cubicBezTo>
                  <a:pt x="1805813" y="1078807"/>
                  <a:pt x="1790222" y="1094398"/>
                  <a:pt x="1790222" y="1113626"/>
                </a:cubicBezTo>
                <a:cubicBezTo>
                  <a:pt x="1790222" y="1132854"/>
                  <a:pt x="1805813" y="1148445"/>
                  <a:pt x="1825041" y="1148445"/>
                </a:cubicBezTo>
                <a:cubicBezTo>
                  <a:pt x="1844269" y="1148445"/>
                  <a:pt x="1859860" y="1132854"/>
                  <a:pt x="1859860" y="1113626"/>
                </a:cubicBezTo>
                <a:cubicBezTo>
                  <a:pt x="1859860" y="1094398"/>
                  <a:pt x="1844269" y="1078807"/>
                  <a:pt x="1825041" y="1078807"/>
                </a:cubicBezTo>
                <a:close/>
                <a:moveTo>
                  <a:pt x="1909933" y="1078807"/>
                </a:moveTo>
                <a:cubicBezTo>
                  <a:pt x="1890705" y="1078807"/>
                  <a:pt x="1875114" y="1094398"/>
                  <a:pt x="1875114" y="1113626"/>
                </a:cubicBezTo>
                <a:cubicBezTo>
                  <a:pt x="1875114" y="1132854"/>
                  <a:pt x="1890705" y="1148445"/>
                  <a:pt x="1909933" y="1148445"/>
                </a:cubicBezTo>
                <a:cubicBezTo>
                  <a:pt x="1929161" y="1148445"/>
                  <a:pt x="1944752" y="1132854"/>
                  <a:pt x="1944752" y="1113626"/>
                </a:cubicBezTo>
                <a:cubicBezTo>
                  <a:pt x="1944752" y="1094398"/>
                  <a:pt x="1929161" y="1078807"/>
                  <a:pt x="1909933" y="1078807"/>
                </a:cubicBezTo>
                <a:close/>
                <a:moveTo>
                  <a:pt x="1994825" y="1078807"/>
                </a:moveTo>
                <a:cubicBezTo>
                  <a:pt x="1975598" y="1078807"/>
                  <a:pt x="1960007" y="1094398"/>
                  <a:pt x="1960007" y="1113626"/>
                </a:cubicBezTo>
                <a:cubicBezTo>
                  <a:pt x="1960007" y="1132854"/>
                  <a:pt x="1975598" y="1148445"/>
                  <a:pt x="1994825" y="1148445"/>
                </a:cubicBezTo>
                <a:cubicBezTo>
                  <a:pt x="2014053" y="1148445"/>
                  <a:pt x="2029644" y="1132854"/>
                  <a:pt x="2029644" y="1113626"/>
                </a:cubicBezTo>
                <a:cubicBezTo>
                  <a:pt x="2029644" y="1094398"/>
                  <a:pt x="2014053" y="1078807"/>
                  <a:pt x="1994825" y="1078807"/>
                </a:cubicBezTo>
                <a:close/>
                <a:moveTo>
                  <a:pt x="2079719" y="1078807"/>
                </a:moveTo>
                <a:cubicBezTo>
                  <a:pt x="2060491" y="1078807"/>
                  <a:pt x="2044900" y="1094398"/>
                  <a:pt x="2044900" y="1113626"/>
                </a:cubicBezTo>
                <a:cubicBezTo>
                  <a:pt x="2044900" y="1132854"/>
                  <a:pt x="2060491" y="1148445"/>
                  <a:pt x="2079719" y="1148445"/>
                </a:cubicBezTo>
                <a:cubicBezTo>
                  <a:pt x="2098946" y="1148445"/>
                  <a:pt x="2114537" y="1132854"/>
                  <a:pt x="2114537" y="1113626"/>
                </a:cubicBezTo>
                <a:cubicBezTo>
                  <a:pt x="2114537" y="1094398"/>
                  <a:pt x="2098946" y="1078807"/>
                  <a:pt x="2079719" y="1078807"/>
                </a:cubicBezTo>
                <a:close/>
                <a:moveTo>
                  <a:pt x="2164611" y="1078807"/>
                </a:moveTo>
                <a:cubicBezTo>
                  <a:pt x="2145383" y="1078807"/>
                  <a:pt x="2129792" y="1094398"/>
                  <a:pt x="2129792" y="1113626"/>
                </a:cubicBezTo>
                <a:cubicBezTo>
                  <a:pt x="2129792" y="1132854"/>
                  <a:pt x="2145383" y="1148445"/>
                  <a:pt x="2164611" y="1148445"/>
                </a:cubicBezTo>
                <a:cubicBezTo>
                  <a:pt x="2183839" y="1148445"/>
                  <a:pt x="2199430" y="1132854"/>
                  <a:pt x="2199430" y="1113626"/>
                </a:cubicBezTo>
                <a:cubicBezTo>
                  <a:pt x="2199430" y="1094398"/>
                  <a:pt x="2183839" y="1078807"/>
                  <a:pt x="2164611" y="1078807"/>
                </a:cubicBezTo>
                <a:close/>
                <a:moveTo>
                  <a:pt x="2249497" y="1078807"/>
                </a:moveTo>
                <a:cubicBezTo>
                  <a:pt x="2230269" y="1078807"/>
                  <a:pt x="2214678" y="1094398"/>
                  <a:pt x="2214678" y="1113626"/>
                </a:cubicBezTo>
                <a:cubicBezTo>
                  <a:pt x="2214678" y="1132854"/>
                  <a:pt x="2230269" y="1148445"/>
                  <a:pt x="2249497" y="1148445"/>
                </a:cubicBezTo>
                <a:cubicBezTo>
                  <a:pt x="2268725" y="1148445"/>
                  <a:pt x="2284316" y="1132854"/>
                  <a:pt x="2284316" y="1113626"/>
                </a:cubicBezTo>
                <a:cubicBezTo>
                  <a:pt x="2284316" y="1094398"/>
                  <a:pt x="2268725" y="1078807"/>
                  <a:pt x="2249497" y="1078807"/>
                </a:cubicBezTo>
                <a:close/>
                <a:moveTo>
                  <a:pt x="2334389" y="1078807"/>
                </a:moveTo>
                <a:cubicBezTo>
                  <a:pt x="2315162" y="1078807"/>
                  <a:pt x="2299570" y="1094398"/>
                  <a:pt x="2299570" y="1113626"/>
                </a:cubicBezTo>
                <a:cubicBezTo>
                  <a:pt x="2299570" y="1132854"/>
                  <a:pt x="2315162" y="1148445"/>
                  <a:pt x="2334389" y="1148445"/>
                </a:cubicBezTo>
                <a:cubicBezTo>
                  <a:pt x="2353617" y="1148445"/>
                  <a:pt x="2369208" y="1132854"/>
                  <a:pt x="2369208" y="1113626"/>
                </a:cubicBezTo>
                <a:cubicBezTo>
                  <a:pt x="2369208" y="1094398"/>
                  <a:pt x="2353617" y="1078807"/>
                  <a:pt x="2334389" y="1078807"/>
                </a:cubicBezTo>
                <a:close/>
                <a:moveTo>
                  <a:pt x="2589067" y="1078807"/>
                </a:moveTo>
                <a:cubicBezTo>
                  <a:pt x="2569839" y="1078807"/>
                  <a:pt x="2554248" y="1094398"/>
                  <a:pt x="2554248" y="1113626"/>
                </a:cubicBezTo>
                <a:cubicBezTo>
                  <a:pt x="2554248" y="1132854"/>
                  <a:pt x="2569839" y="1148445"/>
                  <a:pt x="2589067" y="1148445"/>
                </a:cubicBezTo>
                <a:cubicBezTo>
                  <a:pt x="2608295" y="1148445"/>
                  <a:pt x="2623886" y="1132854"/>
                  <a:pt x="2623886" y="1113626"/>
                </a:cubicBezTo>
                <a:cubicBezTo>
                  <a:pt x="2623886" y="1094398"/>
                  <a:pt x="2608295" y="1078807"/>
                  <a:pt x="2589067" y="1078807"/>
                </a:cubicBezTo>
                <a:close/>
                <a:moveTo>
                  <a:pt x="2673959" y="1078807"/>
                </a:moveTo>
                <a:cubicBezTo>
                  <a:pt x="2654732" y="1078807"/>
                  <a:pt x="2639140" y="1094398"/>
                  <a:pt x="2639140" y="1113626"/>
                </a:cubicBezTo>
                <a:cubicBezTo>
                  <a:pt x="2639140" y="1132854"/>
                  <a:pt x="2654732" y="1148445"/>
                  <a:pt x="2673959" y="1148445"/>
                </a:cubicBezTo>
                <a:cubicBezTo>
                  <a:pt x="2693187" y="1148445"/>
                  <a:pt x="2708778" y="1132854"/>
                  <a:pt x="2708778" y="1113626"/>
                </a:cubicBezTo>
                <a:cubicBezTo>
                  <a:pt x="2708778" y="1094398"/>
                  <a:pt x="2693187" y="1078807"/>
                  <a:pt x="2673959" y="1078807"/>
                </a:cubicBezTo>
                <a:close/>
                <a:moveTo>
                  <a:pt x="3013529" y="1078807"/>
                </a:moveTo>
                <a:cubicBezTo>
                  <a:pt x="2994302" y="1078807"/>
                  <a:pt x="2978710" y="1094398"/>
                  <a:pt x="2978710" y="1113626"/>
                </a:cubicBezTo>
                <a:cubicBezTo>
                  <a:pt x="2978710" y="1132854"/>
                  <a:pt x="2994302" y="1148445"/>
                  <a:pt x="3013529" y="1148445"/>
                </a:cubicBezTo>
                <a:cubicBezTo>
                  <a:pt x="3032757" y="1148445"/>
                  <a:pt x="3048348" y="1132854"/>
                  <a:pt x="3048348" y="1113626"/>
                </a:cubicBezTo>
                <a:cubicBezTo>
                  <a:pt x="3048348" y="1094398"/>
                  <a:pt x="3032757" y="1078807"/>
                  <a:pt x="3013529" y="1078807"/>
                </a:cubicBezTo>
                <a:close/>
                <a:moveTo>
                  <a:pt x="3098422" y="1078807"/>
                </a:moveTo>
                <a:cubicBezTo>
                  <a:pt x="3079194" y="1078807"/>
                  <a:pt x="3063603" y="1094398"/>
                  <a:pt x="3063603" y="1113626"/>
                </a:cubicBezTo>
                <a:cubicBezTo>
                  <a:pt x="3063603" y="1132854"/>
                  <a:pt x="3079194" y="1148445"/>
                  <a:pt x="3098422" y="1148445"/>
                </a:cubicBezTo>
                <a:cubicBezTo>
                  <a:pt x="3117649" y="1148445"/>
                  <a:pt x="3133240" y="1132854"/>
                  <a:pt x="3133240" y="1113626"/>
                </a:cubicBezTo>
                <a:cubicBezTo>
                  <a:pt x="3133240" y="1094398"/>
                  <a:pt x="3117649" y="1078807"/>
                  <a:pt x="3098422" y="1078807"/>
                </a:cubicBezTo>
                <a:close/>
                <a:moveTo>
                  <a:pt x="3183314" y="1078807"/>
                </a:moveTo>
                <a:cubicBezTo>
                  <a:pt x="3164086" y="1078807"/>
                  <a:pt x="3148495" y="1094398"/>
                  <a:pt x="3148495" y="1113626"/>
                </a:cubicBezTo>
                <a:cubicBezTo>
                  <a:pt x="3148495" y="1132854"/>
                  <a:pt x="3164086" y="1148445"/>
                  <a:pt x="3183314" y="1148445"/>
                </a:cubicBezTo>
                <a:cubicBezTo>
                  <a:pt x="3202542" y="1148445"/>
                  <a:pt x="3218133" y="1132854"/>
                  <a:pt x="3218133" y="1113626"/>
                </a:cubicBezTo>
                <a:cubicBezTo>
                  <a:pt x="3218133" y="1094398"/>
                  <a:pt x="3202542" y="1078807"/>
                  <a:pt x="3183314" y="1078807"/>
                </a:cubicBezTo>
                <a:close/>
                <a:moveTo>
                  <a:pt x="3268206" y="1078807"/>
                </a:moveTo>
                <a:cubicBezTo>
                  <a:pt x="3248978" y="1078807"/>
                  <a:pt x="3233387" y="1094398"/>
                  <a:pt x="3233387" y="1113626"/>
                </a:cubicBezTo>
                <a:cubicBezTo>
                  <a:pt x="3233387" y="1132854"/>
                  <a:pt x="3248978" y="1148445"/>
                  <a:pt x="3268206" y="1148445"/>
                </a:cubicBezTo>
                <a:cubicBezTo>
                  <a:pt x="3287434" y="1148445"/>
                  <a:pt x="3303025" y="1132854"/>
                  <a:pt x="3303025" y="1113626"/>
                </a:cubicBezTo>
                <a:cubicBezTo>
                  <a:pt x="3303025" y="1094398"/>
                  <a:pt x="3287434" y="1078807"/>
                  <a:pt x="3268206" y="1078807"/>
                </a:cubicBezTo>
                <a:close/>
                <a:moveTo>
                  <a:pt x="3437992" y="1078807"/>
                </a:moveTo>
                <a:cubicBezTo>
                  <a:pt x="3418764" y="1078807"/>
                  <a:pt x="3403173" y="1094398"/>
                  <a:pt x="3403173" y="1113626"/>
                </a:cubicBezTo>
                <a:cubicBezTo>
                  <a:pt x="3403173" y="1132854"/>
                  <a:pt x="3418764" y="1148445"/>
                  <a:pt x="3437992" y="1148445"/>
                </a:cubicBezTo>
                <a:cubicBezTo>
                  <a:pt x="3457219" y="1148445"/>
                  <a:pt x="3472810" y="1132854"/>
                  <a:pt x="3472810" y="1113626"/>
                </a:cubicBezTo>
                <a:cubicBezTo>
                  <a:pt x="3472810" y="1094398"/>
                  <a:pt x="3457219" y="1078807"/>
                  <a:pt x="3437992" y="1078807"/>
                </a:cubicBezTo>
                <a:close/>
                <a:moveTo>
                  <a:pt x="3607776" y="1078807"/>
                </a:moveTo>
                <a:cubicBezTo>
                  <a:pt x="3588548" y="1078807"/>
                  <a:pt x="3572957" y="1094398"/>
                  <a:pt x="3572957" y="1113626"/>
                </a:cubicBezTo>
                <a:cubicBezTo>
                  <a:pt x="3572957" y="1132854"/>
                  <a:pt x="3588548" y="1148445"/>
                  <a:pt x="3607776" y="1148445"/>
                </a:cubicBezTo>
                <a:cubicBezTo>
                  <a:pt x="3627004" y="1148445"/>
                  <a:pt x="3642595" y="1132854"/>
                  <a:pt x="3642595" y="1113626"/>
                </a:cubicBezTo>
                <a:cubicBezTo>
                  <a:pt x="3642595" y="1094398"/>
                  <a:pt x="3627004" y="1078807"/>
                  <a:pt x="3607776" y="1078807"/>
                </a:cubicBezTo>
                <a:close/>
                <a:moveTo>
                  <a:pt x="3777562" y="1078807"/>
                </a:moveTo>
                <a:cubicBezTo>
                  <a:pt x="3758334" y="1078807"/>
                  <a:pt x="3742743" y="1094398"/>
                  <a:pt x="3742743" y="1113626"/>
                </a:cubicBezTo>
                <a:cubicBezTo>
                  <a:pt x="3742743" y="1132854"/>
                  <a:pt x="3758334" y="1148445"/>
                  <a:pt x="3777562" y="1148445"/>
                </a:cubicBezTo>
                <a:cubicBezTo>
                  <a:pt x="3796789" y="1148445"/>
                  <a:pt x="3812380" y="1132854"/>
                  <a:pt x="3812380" y="1113626"/>
                </a:cubicBezTo>
                <a:cubicBezTo>
                  <a:pt x="3812380" y="1094398"/>
                  <a:pt x="3796789" y="1078807"/>
                  <a:pt x="3777562" y="1078807"/>
                </a:cubicBezTo>
                <a:close/>
                <a:moveTo>
                  <a:pt x="4541600" y="1078807"/>
                </a:moveTo>
                <a:cubicBezTo>
                  <a:pt x="4522372" y="1078807"/>
                  <a:pt x="4506781" y="1094398"/>
                  <a:pt x="4506781" y="1113626"/>
                </a:cubicBezTo>
                <a:cubicBezTo>
                  <a:pt x="4506781" y="1132854"/>
                  <a:pt x="4522372" y="1148445"/>
                  <a:pt x="4541600" y="1148445"/>
                </a:cubicBezTo>
                <a:cubicBezTo>
                  <a:pt x="4560828" y="1148445"/>
                  <a:pt x="4576419" y="1132854"/>
                  <a:pt x="4576419" y="1113626"/>
                </a:cubicBezTo>
                <a:cubicBezTo>
                  <a:pt x="4576419" y="1094398"/>
                  <a:pt x="4560828" y="1078807"/>
                  <a:pt x="4541600" y="1078807"/>
                </a:cubicBezTo>
                <a:close/>
                <a:moveTo>
                  <a:pt x="4626493" y="1078807"/>
                </a:moveTo>
                <a:cubicBezTo>
                  <a:pt x="4607265" y="1078807"/>
                  <a:pt x="4591674" y="1094398"/>
                  <a:pt x="4591674" y="1113626"/>
                </a:cubicBezTo>
                <a:cubicBezTo>
                  <a:pt x="4591674" y="1132854"/>
                  <a:pt x="4607265" y="1148445"/>
                  <a:pt x="4626493" y="1148445"/>
                </a:cubicBezTo>
                <a:cubicBezTo>
                  <a:pt x="4645721" y="1148445"/>
                  <a:pt x="4661312" y="1132854"/>
                  <a:pt x="4661312" y="1113626"/>
                </a:cubicBezTo>
                <a:cubicBezTo>
                  <a:pt x="4661312" y="1094398"/>
                  <a:pt x="4645721" y="1078807"/>
                  <a:pt x="4626493" y="1078807"/>
                </a:cubicBezTo>
                <a:close/>
                <a:moveTo>
                  <a:pt x="4711385" y="1078807"/>
                </a:moveTo>
                <a:cubicBezTo>
                  <a:pt x="4692158" y="1078807"/>
                  <a:pt x="4676567" y="1094398"/>
                  <a:pt x="4676567" y="1113626"/>
                </a:cubicBezTo>
                <a:cubicBezTo>
                  <a:pt x="4676567" y="1132854"/>
                  <a:pt x="4692158" y="1148445"/>
                  <a:pt x="4711385" y="1148445"/>
                </a:cubicBezTo>
                <a:cubicBezTo>
                  <a:pt x="4730613" y="1148445"/>
                  <a:pt x="4746204" y="1132854"/>
                  <a:pt x="4746204" y="1113626"/>
                </a:cubicBezTo>
                <a:cubicBezTo>
                  <a:pt x="4746204" y="1094398"/>
                  <a:pt x="4730613" y="1078807"/>
                  <a:pt x="4711385" y="1078807"/>
                </a:cubicBezTo>
                <a:close/>
                <a:moveTo>
                  <a:pt x="4796278" y="1078807"/>
                </a:moveTo>
                <a:cubicBezTo>
                  <a:pt x="4777050" y="1078807"/>
                  <a:pt x="4761459" y="1094398"/>
                  <a:pt x="4761459" y="1113626"/>
                </a:cubicBezTo>
                <a:cubicBezTo>
                  <a:pt x="4761459" y="1132854"/>
                  <a:pt x="4777050" y="1148445"/>
                  <a:pt x="4796278" y="1148445"/>
                </a:cubicBezTo>
                <a:cubicBezTo>
                  <a:pt x="4815505" y="1148445"/>
                  <a:pt x="4831096" y="1132854"/>
                  <a:pt x="4831096" y="1113626"/>
                </a:cubicBezTo>
                <a:cubicBezTo>
                  <a:pt x="4831096" y="1094398"/>
                  <a:pt x="4815505" y="1078807"/>
                  <a:pt x="4796278" y="1078807"/>
                </a:cubicBezTo>
                <a:close/>
                <a:moveTo>
                  <a:pt x="4881170" y="1078807"/>
                </a:moveTo>
                <a:cubicBezTo>
                  <a:pt x="4861942" y="1078807"/>
                  <a:pt x="4846351" y="1094398"/>
                  <a:pt x="4846351" y="1113626"/>
                </a:cubicBezTo>
                <a:cubicBezTo>
                  <a:pt x="4846351" y="1132854"/>
                  <a:pt x="4861942" y="1148445"/>
                  <a:pt x="4881170" y="1148445"/>
                </a:cubicBezTo>
                <a:cubicBezTo>
                  <a:pt x="4900398" y="1148445"/>
                  <a:pt x="4915989" y="1132854"/>
                  <a:pt x="4915989" y="1113626"/>
                </a:cubicBezTo>
                <a:cubicBezTo>
                  <a:pt x="4915989" y="1094398"/>
                  <a:pt x="4900398" y="1078807"/>
                  <a:pt x="4881170" y="1078807"/>
                </a:cubicBezTo>
                <a:close/>
                <a:moveTo>
                  <a:pt x="4966063" y="1078807"/>
                </a:moveTo>
                <a:cubicBezTo>
                  <a:pt x="4946835" y="1078807"/>
                  <a:pt x="4931244" y="1094398"/>
                  <a:pt x="4931244" y="1113626"/>
                </a:cubicBezTo>
                <a:cubicBezTo>
                  <a:pt x="4931244" y="1132854"/>
                  <a:pt x="4946835" y="1148445"/>
                  <a:pt x="4966063" y="1148445"/>
                </a:cubicBezTo>
                <a:cubicBezTo>
                  <a:pt x="4985291" y="1148445"/>
                  <a:pt x="5000882" y="1132854"/>
                  <a:pt x="5000882" y="1113626"/>
                </a:cubicBezTo>
                <a:cubicBezTo>
                  <a:pt x="5000882" y="1094398"/>
                  <a:pt x="4985291" y="1078807"/>
                  <a:pt x="4966063" y="1078807"/>
                </a:cubicBezTo>
                <a:close/>
                <a:moveTo>
                  <a:pt x="5050955" y="1078807"/>
                </a:moveTo>
                <a:cubicBezTo>
                  <a:pt x="5031728" y="1078807"/>
                  <a:pt x="5016137" y="1094398"/>
                  <a:pt x="5016137" y="1113626"/>
                </a:cubicBezTo>
                <a:cubicBezTo>
                  <a:pt x="5016137" y="1132854"/>
                  <a:pt x="5031728" y="1148445"/>
                  <a:pt x="5050955" y="1148445"/>
                </a:cubicBezTo>
                <a:cubicBezTo>
                  <a:pt x="5070183" y="1148445"/>
                  <a:pt x="5085774" y="1132854"/>
                  <a:pt x="5085774" y="1113626"/>
                </a:cubicBezTo>
                <a:cubicBezTo>
                  <a:pt x="5085774" y="1094398"/>
                  <a:pt x="5070183" y="1078807"/>
                  <a:pt x="5050955" y="1078807"/>
                </a:cubicBezTo>
                <a:close/>
                <a:moveTo>
                  <a:pt x="5135848" y="1078807"/>
                </a:moveTo>
                <a:cubicBezTo>
                  <a:pt x="5116620" y="1078807"/>
                  <a:pt x="5101029" y="1094398"/>
                  <a:pt x="5101029" y="1113626"/>
                </a:cubicBezTo>
                <a:cubicBezTo>
                  <a:pt x="5101029" y="1132854"/>
                  <a:pt x="5116620" y="1148445"/>
                  <a:pt x="5135848" y="1148445"/>
                </a:cubicBezTo>
                <a:cubicBezTo>
                  <a:pt x="5155075" y="1148445"/>
                  <a:pt x="5170666" y="1132854"/>
                  <a:pt x="5170666" y="1113626"/>
                </a:cubicBezTo>
                <a:cubicBezTo>
                  <a:pt x="5170666" y="1094398"/>
                  <a:pt x="5155075" y="1078807"/>
                  <a:pt x="5135848" y="1078807"/>
                </a:cubicBezTo>
                <a:close/>
                <a:moveTo>
                  <a:pt x="5220740" y="1078807"/>
                </a:moveTo>
                <a:cubicBezTo>
                  <a:pt x="5201512" y="1078807"/>
                  <a:pt x="5185921" y="1094398"/>
                  <a:pt x="5185921" y="1113626"/>
                </a:cubicBezTo>
                <a:cubicBezTo>
                  <a:pt x="5185921" y="1132854"/>
                  <a:pt x="5201512" y="1148445"/>
                  <a:pt x="5220740" y="1148445"/>
                </a:cubicBezTo>
                <a:cubicBezTo>
                  <a:pt x="5239968" y="1148445"/>
                  <a:pt x="5255559" y="1132854"/>
                  <a:pt x="5255559" y="1113626"/>
                </a:cubicBezTo>
                <a:cubicBezTo>
                  <a:pt x="5255559" y="1094398"/>
                  <a:pt x="5239968" y="1078807"/>
                  <a:pt x="5220740" y="1078807"/>
                </a:cubicBezTo>
                <a:close/>
                <a:moveTo>
                  <a:pt x="7088401" y="1078807"/>
                </a:moveTo>
                <a:cubicBezTo>
                  <a:pt x="7069173" y="1078807"/>
                  <a:pt x="7053576" y="1094398"/>
                  <a:pt x="7053576" y="1113626"/>
                </a:cubicBezTo>
                <a:cubicBezTo>
                  <a:pt x="7053576" y="1132854"/>
                  <a:pt x="7069173" y="1148445"/>
                  <a:pt x="7088401" y="1148445"/>
                </a:cubicBezTo>
                <a:cubicBezTo>
                  <a:pt x="7107629" y="1148445"/>
                  <a:pt x="7123213" y="1132854"/>
                  <a:pt x="7123213" y="1113626"/>
                </a:cubicBezTo>
                <a:cubicBezTo>
                  <a:pt x="7123213" y="1094398"/>
                  <a:pt x="7107629" y="1078807"/>
                  <a:pt x="7088401" y="1078807"/>
                </a:cubicBezTo>
                <a:close/>
                <a:moveTo>
                  <a:pt x="7682649" y="1078807"/>
                </a:moveTo>
                <a:cubicBezTo>
                  <a:pt x="7663421" y="1078807"/>
                  <a:pt x="7647823" y="1094398"/>
                  <a:pt x="7647823" y="1113626"/>
                </a:cubicBezTo>
                <a:cubicBezTo>
                  <a:pt x="7647823" y="1132854"/>
                  <a:pt x="7663421" y="1148445"/>
                  <a:pt x="7682649" y="1148445"/>
                </a:cubicBezTo>
                <a:cubicBezTo>
                  <a:pt x="7701876" y="1148445"/>
                  <a:pt x="7717461" y="1132854"/>
                  <a:pt x="7717461" y="1113626"/>
                </a:cubicBezTo>
                <a:cubicBezTo>
                  <a:pt x="7717461" y="1094398"/>
                  <a:pt x="7701876" y="1078807"/>
                  <a:pt x="7682649" y="1078807"/>
                </a:cubicBezTo>
                <a:close/>
                <a:moveTo>
                  <a:pt x="7852433" y="1078807"/>
                </a:moveTo>
                <a:cubicBezTo>
                  <a:pt x="7833205" y="1078807"/>
                  <a:pt x="7817608" y="1094398"/>
                  <a:pt x="7817608" y="1113626"/>
                </a:cubicBezTo>
                <a:cubicBezTo>
                  <a:pt x="7817608" y="1132854"/>
                  <a:pt x="7833205" y="1148445"/>
                  <a:pt x="7852433" y="1148445"/>
                </a:cubicBezTo>
                <a:cubicBezTo>
                  <a:pt x="7871661" y="1148445"/>
                  <a:pt x="7887245" y="1132854"/>
                  <a:pt x="7887245" y="1113626"/>
                </a:cubicBezTo>
                <a:cubicBezTo>
                  <a:pt x="7887245" y="1094398"/>
                  <a:pt x="7871661" y="1078807"/>
                  <a:pt x="7852433" y="1078807"/>
                </a:cubicBezTo>
                <a:close/>
                <a:moveTo>
                  <a:pt x="7937325" y="1078807"/>
                </a:moveTo>
                <a:cubicBezTo>
                  <a:pt x="7918098" y="1078807"/>
                  <a:pt x="7902500" y="1094398"/>
                  <a:pt x="7902500" y="1113626"/>
                </a:cubicBezTo>
                <a:cubicBezTo>
                  <a:pt x="7902500" y="1132854"/>
                  <a:pt x="7918098" y="1148445"/>
                  <a:pt x="7937325" y="1148445"/>
                </a:cubicBezTo>
                <a:cubicBezTo>
                  <a:pt x="7956553" y="1148445"/>
                  <a:pt x="7972138" y="1132854"/>
                  <a:pt x="7972138" y="1113626"/>
                </a:cubicBezTo>
                <a:cubicBezTo>
                  <a:pt x="7972138" y="1094398"/>
                  <a:pt x="7956553" y="1078807"/>
                  <a:pt x="7937325" y="1078807"/>
                </a:cubicBezTo>
                <a:close/>
                <a:moveTo>
                  <a:pt x="8022219" y="1078807"/>
                </a:moveTo>
                <a:cubicBezTo>
                  <a:pt x="8002991" y="1078807"/>
                  <a:pt x="7987393" y="1094398"/>
                  <a:pt x="7987393" y="1113626"/>
                </a:cubicBezTo>
                <a:cubicBezTo>
                  <a:pt x="7987393" y="1132854"/>
                  <a:pt x="8002991" y="1148445"/>
                  <a:pt x="8022219" y="1148445"/>
                </a:cubicBezTo>
                <a:cubicBezTo>
                  <a:pt x="8041446" y="1148445"/>
                  <a:pt x="8057031" y="1132854"/>
                  <a:pt x="8057031" y="1113626"/>
                </a:cubicBezTo>
                <a:cubicBezTo>
                  <a:pt x="8057031" y="1094398"/>
                  <a:pt x="8041446" y="1078807"/>
                  <a:pt x="8022219" y="1078807"/>
                </a:cubicBezTo>
                <a:close/>
                <a:moveTo>
                  <a:pt x="8107111" y="1078807"/>
                </a:moveTo>
                <a:cubicBezTo>
                  <a:pt x="8087883" y="1078807"/>
                  <a:pt x="8072286" y="1094398"/>
                  <a:pt x="8072286" y="1113626"/>
                </a:cubicBezTo>
                <a:cubicBezTo>
                  <a:pt x="8072286" y="1132854"/>
                  <a:pt x="8087883" y="1148445"/>
                  <a:pt x="8107111" y="1148445"/>
                </a:cubicBezTo>
                <a:cubicBezTo>
                  <a:pt x="8126339" y="1148445"/>
                  <a:pt x="8141923" y="1132854"/>
                  <a:pt x="8141923" y="1113626"/>
                </a:cubicBezTo>
                <a:cubicBezTo>
                  <a:pt x="8141923" y="1094398"/>
                  <a:pt x="8126339" y="1078807"/>
                  <a:pt x="8107111" y="1078807"/>
                </a:cubicBezTo>
                <a:close/>
                <a:moveTo>
                  <a:pt x="8192003" y="1078807"/>
                </a:moveTo>
                <a:cubicBezTo>
                  <a:pt x="8172775" y="1078807"/>
                  <a:pt x="8157178" y="1094398"/>
                  <a:pt x="8157178" y="1113626"/>
                </a:cubicBezTo>
                <a:cubicBezTo>
                  <a:pt x="8157178" y="1132854"/>
                  <a:pt x="8172775" y="1148445"/>
                  <a:pt x="8192003" y="1148445"/>
                </a:cubicBezTo>
                <a:cubicBezTo>
                  <a:pt x="8211231" y="1148445"/>
                  <a:pt x="8226815" y="1132854"/>
                  <a:pt x="8226815" y="1113626"/>
                </a:cubicBezTo>
                <a:cubicBezTo>
                  <a:pt x="8226815" y="1094398"/>
                  <a:pt x="8211231" y="1078807"/>
                  <a:pt x="8192003" y="1078807"/>
                </a:cubicBezTo>
                <a:close/>
                <a:moveTo>
                  <a:pt x="8276895" y="1078807"/>
                </a:moveTo>
                <a:cubicBezTo>
                  <a:pt x="8257668" y="1078807"/>
                  <a:pt x="8242070" y="1094398"/>
                  <a:pt x="8242070" y="1113626"/>
                </a:cubicBezTo>
                <a:cubicBezTo>
                  <a:pt x="8242070" y="1132854"/>
                  <a:pt x="8257668" y="1148445"/>
                  <a:pt x="8276895" y="1148445"/>
                </a:cubicBezTo>
                <a:cubicBezTo>
                  <a:pt x="8296123" y="1148445"/>
                  <a:pt x="8311708" y="1132854"/>
                  <a:pt x="8311708" y="1113626"/>
                </a:cubicBezTo>
                <a:cubicBezTo>
                  <a:pt x="8311708" y="1094398"/>
                  <a:pt x="8296123" y="1078807"/>
                  <a:pt x="8276895" y="1078807"/>
                </a:cubicBezTo>
                <a:close/>
                <a:moveTo>
                  <a:pt x="8361789" y="1078807"/>
                </a:moveTo>
                <a:cubicBezTo>
                  <a:pt x="8342561" y="1078807"/>
                  <a:pt x="8326963" y="1094398"/>
                  <a:pt x="8326963" y="1113626"/>
                </a:cubicBezTo>
                <a:cubicBezTo>
                  <a:pt x="8326963" y="1132854"/>
                  <a:pt x="8342561" y="1148445"/>
                  <a:pt x="8361789" y="1148445"/>
                </a:cubicBezTo>
                <a:cubicBezTo>
                  <a:pt x="8381016" y="1148445"/>
                  <a:pt x="8396601" y="1132854"/>
                  <a:pt x="8396601" y="1113626"/>
                </a:cubicBezTo>
                <a:cubicBezTo>
                  <a:pt x="8396601" y="1094398"/>
                  <a:pt x="8381016" y="1078807"/>
                  <a:pt x="8361789" y="1078807"/>
                </a:cubicBezTo>
                <a:close/>
                <a:moveTo>
                  <a:pt x="8446681" y="1078807"/>
                </a:moveTo>
                <a:cubicBezTo>
                  <a:pt x="8427453" y="1078807"/>
                  <a:pt x="8411856" y="1094398"/>
                  <a:pt x="8411856" y="1113626"/>
                </a:cubicBezTo>
                <a:cubicBezTo>
                  <a:pt x="8411856" y="1132854"/>
                  <a:pt x="8427453" y="1148445"/>
                  <a:pt x="8446681" y="1148445"/>
                </a:cubicBezTo>
                <a:cubicBezTo>
                  <a:pt x="8465909" y="1148445"/>
                  <a:pt x="8481493" y="1132854"/>
                  <a:pt x="8481493" y="1113626"/>
                </a:cubicBezTo>
                <a:cubicBezTo>
                  <a:pt x="8481493" y="1094398"/>
                  <a:pt x="8465909" y="1078807"/>
                  <a:pt x="8446681" y="1078807"/>
                </a:cubicBezTo>
                <a:close/>
                <a:moveTo>
                  <a:pt x="8531573" y="1078807"/>
                </a:moveTo>
                <a:cubicBezTo>
                  <a:pt x="8512345" y="1078807"/>
                  <a:pt x="8496748" y="1094398"/>
                  <a:pt x="8496748" y="1113626"/>
                </a:cubicBezTo>
                <a:cubicBezTo>
                  <a:pt x="8496748" y="1132854"/>
                  <a:pt x="8512345" y="1148445"/>
                  <a:pt x="8531573" y="1148445"/>
                </a:cubicBezTo>
                <a:cubicBezTo>
                  <a:pt x="8550801" y="1148445"/>
                  <a:pt x="8566385" y="1132854"/>
                  <a:pt x="8566385" y="1113626"/>
                </a:cubicBezTo>
                <a:cubicBezTo>
                  <a:pt x="8566385" y="1094398"/>
                  <a:pt x="8550801" y="1078807"/>
                  <a:pt x="8531573" y="1078807"/>
                </a:cubicBezTo>
                <a:close/>
                <a:moveTo>
                  <a:pt x="8616465" y="1078807"/>
                </a:moveTo>
                <a:cubicBezTo>
                  <a:pt x="8597238" y="1078807"/>
                  <a:pt x="8581640" y="1094398"/>
                  <a:pt x="8581640" y="1113626"/>
                </a:cubicBezTo>
                <a:cubicBezTo>
                  <a:pt x="8581640" y="1132854"/>
                  <a:pt x="8597238" y="1148445"/>
                  <a:pt x="8616465" y="1148445"/>
                </a:cubicBezTo>
                <a:cubicBezTo>
                  <a:pt x="8635693" y="1148445"/>
                  <a:pt x="8651278" y="1132854"/>
                  <a:pt x="8651278" y="1113626"/>
                </a:cubicBezTo>
                <a:cubicBezTo>
                  <a:pt x="8651278" y="1094398"/>
                  <a:pt x="8635693" y="1078807"/>
                  <a:pt x="8616465" y="1078807"/>
                </a:cubicBezTo>
                <a:close/>
                <a:moveTo>
                  <a:pt x="8701358" y="1078807"/>
                </a:moveTo>
                <a:cubicBezTo>
                  <a:pt x="8682130" y="1078807"/>
                  <a:pt x="8666532" y="1094398"/>
                  <a:pt x="8666532" y="1113626"/>
                </a:cubicBezTo>
                <a:cubicBezTo>
                  <a:pt x="8666532" y="1132854"/>
                  <a:pt x="8682130" y="1148445"/>
                  <a:pt x="8701358" y="1148445"/>
                </a:cubicBezTo>
                <a:cubicBezTo>
                  <a:pt x="8720585" y="1148445"/>
                  <a:pt x="8736170" y="1132854"/>
                  <a:pt x="8736170" y="1113626"/>
                </a:cubicBezTo>
                <a:cubicBezTo>
                  <a:pt x="8736170" y="1094398"/>
                  <a:pt x="8720585" y="1078807"/>
                  <a:pt x="8701358" y="1078807"/>
                </a:cubicBezTo>
                <a:close/>
                <a:moveTo>
                  <a:pt x="8786251" y="1078807"/>
                </a:moveTo>
                <a:cubicBezTo>
                  <a:pt x="8767023" y="1078807"/>
                  <a:pt x="8751426" y="1094398"/>
                  <a:pt x="8751426" y="1113626"/>
                </a:cubicBezTo>
                <a:cubicBezTo>
                  <a:pt x="8751426" y="1132854"/>
                  <a:pt x="8767023" y="1148445"/>
                  <a:pt x="8786251" y="1148445"/>
                </a:cubicBezTo>
                <a:cubicBezTo>
                  <a:pt x="8805479" y="1148445"/>
                  <a:pt x="8821063" y="1132854"/>
                  <a:pt x="8821063" y="1113626"/>
                </a:cubicBezTo>
                <a:cubicBezTo>
                  <a:pt x="8821063" y="1094398"/>
                  <a:pt x="8805479" y="1078807"/>
                  <a:pt x="8786251" y="1078807"/>
                </a:cubicBezTo>
                <a:close/>
                <a:moveTo>
                  <a:pt x="8871143" y="1078807"/>
                </a:moveTo>
                <a:cubicBezTo>
                  <a:pt x="8851915" y="1078807"/>
                  <a:pt x="8836318" y="1094398"/>
                  <a:pt x="8836318" y="1113626"/>
                </a:cubicBezTo>
                <a:cubicBezTo>
                  <a:pt x="8836318" y="1132854"/>
                  <a:pt x="8851915" y="1148445"/>
                  <a:pt x="8871143" y="1148445"/>
                </a:cubicBezTo>
                <a:cubicBezTo>
                  <a:pt x="8890371" y="1148445"/>
                  <a:pt x="8905955" y="1132854"/>
                  <a:pt x="8905955" y="1113626"/>
                </a:cubicBezTo>
                <a:cubicBezTo>
                  <a:pt x="8905955" y="1094398"/>
                  <a:pt x="8890371" y="1078807"/>
                  <a:pt x="8871143" y="1078807"/>
                </a:cubicBezTo>
                <a:close/>
                <a:moveTo>
                  <a:pt x="8956035" y="1078807"/>
                </a:moveTo>
                <a:cubicBezTo>
                  <a:pt x="8936808" y="1078807"/>
                  <a:pt x="8921210" y="1094398"/>
                  <a:pt x="8921210" y="1113626"/>
                </a:cubicBezTo>
                <a:cubicBezTo>
                  <a:pt x="8921210" y="1132854"/>
                  <a:pt x="8936808" y="1148445"/>
                  <a:pt x="8956035" y="1148445"/>
                </a:cubicBezTo>
                <a:cubicBezTo>
                  <a:pt x="8975263" y="1148445"/>
                  <a:pt x="8990848" y="1132854"/>
                  <a:pt x="8990848" y="1113626"/>
                </a:cubicBezTo>
                <a:cubicBezTo>
                  <a:pt x="8990848" y="1094398"/>
                  <a:pt x="8975263" y="1078807"/>
                  <a:pt x="8956035" y="1078807"/>
                </a:cubicBezTo>
                <a:close/>
                <a:moveTo>
                  <a:pt x="9040928" y="1078807"/>
                </a:moveTo>
                <a:cubicBezTo>
                  <a:pt x="9021700" y="1078807"/>
                  <a:pt x="9006102" y="1094398"/>
                  <a:pt x="9006102" y="1113626"/>
                </a:cubicBezTo>
                <a:cubicBezTo>
                  <a:pt x="9006102" y="1132854"/>
                  <a:pt x="9021700" y="1148445"/>
                  <a:pt x="9040928" y="1148445"/>
                </a:cubicBezTo>
                <a:cubicBezTo>
                  <a:pt x="9060155" y="1148445"/>
                  <a:pt x="9075740" y="1132854"/>
                  <a:pt x="9075740" y="1113626"/>
                </a:cubicBezTo>
                <a:cubicBezTo>
                  <a:pt x="9075740" y="1094398"/>
                  <a:pt x="9060155" y="1078807"/>
                  <a:pt x="9040928" y="1078807"/>
                </a:cubicBezTo>
                <a:close/>
                <a:moveTo>
                  <a:pt x="9125821" y="1078807"/>
                </a:moveTo>
                <a:cubicBezTo>
                  <a:pt x="9106593" y="1078807"/>
                  <a:pt x="9090996" y="1094398"/>
                  <a:pt x="9090996" y="1113626"/>
                </a:cubicBezTo>
                <a:cubicBezTo>
                  <a:pt x="9090996" y="1132854"/>
                  <a:pt x="9106593" y="1148445"/>
                  <a:pt x="9125821" y="1148445"/>
                </a:cubicBezTo>
                <a:cubicBezTo>
                  <a:pt x="9145049" y="1148445"/>
                  <a:pt x="9160633" y="1132854"/>
                  <a:pt x="9160633" y="1113626"/>
                </a:cubicBezTo>
                <a:cubicBezTo>
                  <a:pt x="9160633" y="1094398"/>
                  <a:pt x="9145049" y="1078807"/>
                  <a:pt x="9125821" y="1078807"/>
                </a:cubicBezTo>
                <a:close/>
                <a:moveTo>
                  <a:pt x="9210713" y="1078807"/>
                </a:moveTo>
                <a:cubicBezTo>
                  <a:pt x="9191485" y="1078807"/>
                  <a:pt x="9175888" y="1094398"/>
                  <a:pt x="9175888" y="1113626"/>
                </a:cubicBezTo>
                <a:cubicBezTo>
                  <a:pt x="9175888" y="1132854"/>
                  <a:pt x="9191485" y="1148445"/>
                  <a:pt x="9210713" y="1148445"/>
                </a:cubicBezTo>
                <a:cubicBezTo>
                  <a:pt x="9229941" y="1148445"/>
                  <a:pt x="9245525" y="1132854"/>
                  <a:pt x="9245525" y="1113626"/>
                </a:cubicBezTo>
                <a:cubicBezTo>
                  <a:pt x="9245525" y="1094398"/>
                  <a:pt x="9229941" y="1078807"/>
                  <a:pt x="9210713" y="1078807"/>
                </a:cubicBezTo>
                <a:close/>
                <a:moveTo>
                  <a:pt x="9295605" y="1078807"/>
                </a:moveTo>
                <a:cubicBezTo>
                  <a:pt x="9276378" y="1078807"/>
                  <a:pt x="9260780" y="1094398"/>
                  <a:pt x="9260780" y="1113626"/>
                </a:cubicBezTo>
                <a:cubicBezTo>
                  <a:pt x="9260780" y="1132854"/>
                  <a:pt x="9276378" y="1148445"/>
                  <a:pt x="9295605" y="1148445"/>
                </a:cubicBezTo>
                <a:cubicBezTo>
                  <a:pt x="9314833" y="1148445"/>
                  <a:pt x="9330418" y="1132854"/>
                  <a:pt x="9330418" y="1113626"/>
                </a:cubicBezTo>
                <a:cubicBezTo>
                  <a:pt x="9330418" y="1094398"/>
                  <a:pt x="9314833" y="1078807"/>
                  <a:pt x="9295605" y="1078807"/>
                </a:cubicBezTo>
                <a:close/>
                <a:moveTo>
                  <a:pt x="9380498" y="1078807"/>
                </a:moveTo>
                <a:cubicBezTo>
                  <a:pt x="9361270" y="1078807"/>
                  <a:pt x="9345672" y="1094398"/>
                  <a:pt x="9345672" y="1113626"/>
                </a:cubicBezTo>
                <a:cubicBezTo>
                  <a:pt x="9345672" y="1132854"/>
                  <a:pt x="9361270" y="1148445"/>
                  <a:pt x="9380498" y="1148445"/>
                </a:cubicBezTo>
                <a:cubicBezTo>
                  <a:pt x="9399725" y="1148445"/>
                  <a:pt x="9415310" y="1132854"/>
                  <a:pt x="9415310" y="1113626"/>
                </a:cubicBezTo>
                <a:cubicBezTo>
                  <a:pt x="9415310" y="1094398"/>
                  <a:pt x="9399725" y="1078807"/>
                  <a:pt x="9380498" y="1078807"/>
                </a:cubicBezTo>
                <a:close/>
                <a:moveTo>
                  <a:pt x="9465391" y="1078807"/>
                </a:moveTo>
                <a:cubicBezTo>
                  <a:pt x="9446163" y="1078807"/>
                  <a:pt x="9430566" y="1094398"/>
                  <a:pt x="9430566" y="1113626"/>
                </a:cubicBezTo>
                <a:cubicBezTo>
                  <a:pt x="9430566" y="1132854"/>
                  <a:pt x="9446163" y="1148445"/>
                  <a:pt x="9465391" y="1148445"/>
                </a:cubicBezTo>
                <a:cubicBezTo>
                  <a:pt x="9484619" y="1148445"/>
                  <a:pt x="9500203" y="1132854"/>
                  <a:pt x="9500203" y="1113626"/>
                </a:cubicBezTo>
                <a:cubicBezTo>
                  <a:pt x="9500203" y="1094398"/>
                  <a:pt x="9484619" y="1078807"/>
                  <a:pt x="9465391" y="1078807"/>
                </a:cubicBezTo>
                <a:close/>
                <a:moveTo>
                  <a:pt x="9550283" y="1078807"/>
                </a:moveTo>
                <a:cubicBezTo>
                  <a:pt x="9531055" y="1078807"/>
                  <a:pt x="9515458" y="1094398"/>
                  <a:pt x="9515458" y="1113626"/>
                </a:cubicBezTo>
                <a:cubicBezTo>
                  <a:pt x="9515458" y="1132854"/>
                  <a:pt x="9531055" y="1148445"/>
                  <a:pt x="9550283" y="1148445"/>
                </a:cubicBezTo>
                <a:cubicBezTo>
                  <a:pt x="9569511" y="1148445"/>
                  <a:pt x="9585095" y="1132854"/>
                  <a:pt x="9585095" y="1113626"/>
                </a:cubicBezTo>
                <a:cubicBezTo>
                  <a:pt x="9585095" y="1094398"/>
                  <a:pt x="9569511" y="1078807"/>
                  <a:pt x="9550283" y="1078807"/>
                </a:cubicBezTo>
                <a:close/>
                <a:moveTo>
                  <a:pt x="9635175" y="1078807"/>
                </a:moveTo>
                <a:cubicBezTo>
                  <a:pt x="9615948" y="1078807"/>
                  <a:pt x="9600350" y="1094398"/>
                  <a:pt x="9600350" y="1113626"/>
                </a:cubicBezTo>
                <a:cubicBezTo>
                  <a:pt x="9600350" y="1132854"/>
                  <a:pt x="9615948" y="1148445"/>
                  <a:pt x="9635175" y="1148445"/>
                </a:cubicBezTo>
                <a:cubicBezTo>
                  <a:pt x="9654403" y="1148445"/>
                  <a:pt x="9669988" y="1132854"/>
                  <a:pt x="9669988" y="1113626"/>
                </a:cubicBezTo>
                <a:cubicBezTo>
                  <a:pt x="9669988" y="1094398"/>
                  <a:pt x="9654403" y="1078807"/>
                  <a:pt x="9635175" y="1078807"/>
                </a:cubicBezTo>
                <a:close/>
                <a:moveTo>
                  <a:pt x="9720068" y="1078807"/>
                </a:moveTo>
                <a:cubicBezTo>
                  <a:pt x="9700840" y="1078807"/>
                  <a:pt x="9685242" y="1094398"/>
                  <a:pt x="9685242" y="1113626"/>
                </a:cubicBezTo>
                <a:cubicBezTo>
                  <a:pt x="9685242" y="1132854"/>
                  <a:pt x="9700840" y="1148445"/>
                  <a:pt x="9720068" y="1148445"/>
                </a:cubicBezTo>
                <a:cubicBezTo>
                  <a:pt x="9739295" y="1148445"/>
                  <a:pt x="9754880" y="1132854"/>
                  <a:pt x="9754880" y="1113626"/>
                </a:cubicBezTo>
                <a:cubicBezTo>
                  <a:pt x="9754880" y="1094398"/>
                  <a:pt x="9739295" y="1078807"/>
                  <a:pt x="9720068" y="1078807"/>
                </a:cubicBezTo>
                <a:close/>
                <a:moveTo>
                  <a:pt x="9804961" y="1078807"/>
                </a:moveTo>
                <a:cubicBezTo>
                  <a:pt x="9785733" y="1078807"/>
                  <a:pt x="9770136" y="1094398"/>
                  <a:pt x="9770136" y="1113626"/>
                </a:cubicBezTo>
                <a:cubicBezTo>
                  <a:pt x="9770136" y="1132854"/>
                  <a:pt x="9785733" y="1148445"/>
                  <a:pt x="9804961" y="1148445"/>
                </a:cubicBezTo>
                <a:cubicBezTo>
                  <a:pt x="9824189" y="1148445"/>
                  <a:pt x="9839773" y="1132854"/>
                  <a:pt x="9839773" y="1113626"/>
                </a:cubicBezTo>
                <a:cubicBezTo>
                  <a:pt x="9839773" y="1094398"/>
                  <a:pt x="9824189" y="1078807"/>
                  <a:pt x="9804961" y="1078807"/>
                </a:cubicBezTo>
                <a:close/>
                <a:moveTo>
                  <a:pt x="9889853" y="1078807"/>
                </a:moveTo>
                <a:cubicBezTo>
                  <a:pt x="9870625" y="1078807"/>
                  <a:pt x="9855028" y="1094398"/>
                  <a:pt x="9855028" y="1113626"/>
                </a:cubicBezTo>
                <a:cubicBezTo>
                  <a:pt x="9855028" y="1132854"/>
                  <a:pt x="9870625" y="1148445"/>
                  <a:pt x="9889853" y="1148445"/>
                </a:cubicBezTo>
                <a:cubicBezTo>
                  <a:pt x="9909081" y="1148445"/>
                  <a:pt x="9924665" y="1132854"/>
                  <a:pt x="9924665" y="1113626"/>
                </a:cubicBezTo>
                <a:cubicBezTo>
                  <a:pt x="9924665" y="1094398"/>
                  <a:pt x="9909081" y="1078807"/>
                  <a:pt x="9889853" y="1078807"/>
                </a:cubicBezTo>
                <a:close/>
                <a:moveTo>
                  <a:pt x="9974745" y="1078807"/>
                </a:moveTo>
                <a:cubicBezTo>
                  <a:pt x="9955518" y="1078807"/>
                  <a:pt x="9939920" y="1094398"/>
                  <a:pt x="9939920" y="1113626"/>
                </a:cubicBezTo>
                <a:cubicBezTo>
                  <a:pt x="9939920" y="1132854"/>
                  <a:pt x="9955518" y="1148445"/>
                  <a:pt x="9974745" y="1148445"/>
                </a:cubicBezTo>
                <a:cubicBezTo>
                  <a:pt x="9993973" y="1148445"/>
                  <a:pt x="10009558" y="1132854"/>
                  <a:pt x="10009558" y="1113626"/>
                </a:cubicBezTo>
                <a:cubicBezTo>
                  <a:pt x="10009558" y="1094398"/>
                  <a:pt x="9993973" y="1078807"/>
                  <a:pt x="9974745" y="1078807"/>
                </a:cubicBezTo>
                <a:close/>
                <a:moveTo>
                  <a:pt x="10059638" y="1078807"/>
                </a:moveTo>
                <a:cubicBezTo>
                  <a:pt x="10040410" y="1078807"/>
                  <a:pt x="10024812" y="1094398"/>
                  <a:pt x="10024812" y="1113626"/>
                </a:cubicBezTo>
                <a:cubicBezTo>
                  <a:pt x="10024812" y="1132854"/>
                  <a:pt x="10040410" y="1148445"/>
                  <a:pt x="10059638" y="1148445"/>
                </a:cubicBezTo>
                <a:cubicBezTo>
                  <a:pt x="10078865" y="1148445"/>
                  <a:pt x="10094450" y="1132854"/>
                  <a:pt x="10094450" y="1113626"/>
                </a:cubicBezTo>
                <a:cubicBezTo>
                  <a:pt x="10094450" y="1094398"/>
                  <a:pt x="10078865" y="1078807"/>
                  <a:pt x="10059638" y="1078807"/>
                </a:cubicBezTo>
                <a:close/>
                <a:moveTo>
                  <a:pt x="10144530" y="1078807"/>
                </a:moveTo>
                <a:cubicBezTo>
                  <a:pt x="10125302" y="1078807"/>
                  <a:pt x="10109705" y="1094398"/>
                  <a:pt x="10109705" y="1113626"/>
                </a:cubicBezTo>
                <a:cubicBezTo>
                  <a:pt x="10109705" y="1132854"/>
                  <a:pt x="10125302" y="1148445"/>
                  <a:pt x="10144530" y="1148445"/>
                </a:cubicBezTo>
                <a:cubicBezTo>
                  <a:pt x="10163758" y="1148445"/>
                  <a:pt x="10179342" y="1132854"/>
                  <a:pt x="10179342" y="1113626"/>
                </a:cubicBezTo>
                <a:cubicBezTo>
                  <a:pt x="10179342" y="1094398"/>
                  <a:pt x="10163758" y="1078807"/>
                  <a:pt x="10144530" y="1078807"/>
                </a:cubicBezTo>
                <a:close/>
                <a:moveTo>
                  <a:pt x="10229423" y="1078807"/>
                </a:moveTo>
                <a:cubicBezTo>
                  <a:pt x="10210195" y="1078807"/>
                  <a:pt x="10194598" y="1094398"/>
                  <a:pt x="10194598" y="1113626"/>
                </a:cubicBezTo>
                <a:cubicBezTo>
                  <a:pt x="10194598" y="1132854"/>
                  <a:pt x="10210195" y="1148445"/>
                  <a:pt x="10229423" y="1148445"/>
                </a:cubicBezTo>
                <a:cubicBezTo>
                  <a:pt x="10248651" y="1148445"/>
                  <a:pt x="10264235" y="1132854"/>
                  <a:pt x="10264235" y="1113626"/>
                </a:cubicBezTo>
                <a:cubicBezTo>
                  <a:pt x="10264235" y="1094398"/>
                  <a:pt x="10248651" y="1078807"/>
                  <a:pt x="10229423" y="1078807"/>
                </a:cubicBezTo>
                <a:close/>
                <a:moveTo>
                  <a:pt x="10314315" y="1078807"/>
                </a:moveTo>
                <a:cubicBezTo>
                  <a:pt x="10295088" y="1078807"/>
                  <a:pt x="10279490" y="1094398"/>
                  <a:pt x="10279490" y="1113626"/>
                </a:cubicBezTo>
                <a:cubicBezTo>
                  <a:pt x="10279490" y="1132854"/>
                  <a:pt x="10295088" y="1148445"/>
                  <a:pt x="10314315" y="1148445"/>
                </a:cubicBezTo>
                <a:cubicBezTo>
                  <a:pt x="10333543" y="1148445"/>
                  <a:pt x="10349128" y="1132854"/>
                  <a:pt x="10349128" y="1113626"/>
                </a:cubicBezTo>
                <a:cubicBezTo>
                  <a:pt x="10349128" y="1094398"/>
                  <a:pt x="10333543" y="1078807"/>
                  <a:pt x="10314315" y="1078807"/>
                </a:cubicBezTo>
                <a:close/>
                <a:moveTo>
                  <a:pt x="10399208" y="1078807"/>
                </a:moveTo>
                <a:cubicBezTo>
                  <a:pt x="10379980" y="1078807"/>
                  <a:pt x="10364382" y="1094398"/>
                  <a:pt x="10364382" y="1113626"/>
                </a:cubicBezTo>
                <a:cubicBezTo>
                  <a:pt x="10364382" y="1132854"/>
                  <a:pt x="10379980" y="1148445"/>
                  <a:pt x="10399208" y="1148445"/>
                </a:cubicBezTo>
                <a:cubicBezTo>
                  <a:pt x="10418435" y="1148445"/>
                  <a:pt x="10434020" y="1132854"/>
                  <a:pt x="10434020" y="1113626"/>
                </a:cubicBezTo>
                <a:cubicBezTo>
                  <a:pt x="10434020" y="1094398"/>
                  <a:pt x="10418435" y="1078807"/>
                  <a:pt x="10399208" y="1078807"/>
                </a:cubicBezTo>
                <a:close/>
                <a:moveTo>
                  <a:pt x="1485471" y="1163668"/>
                </a:moveTo>
                <a:cubicBezTo>
                  <a:pt x="1466243" y="1163668"/>
                  <a:pt x="1450652" y="1179259"/>
                  <a:pt x="1450652" y="1198487"/>
                </a:cubicBezTo>
                <a:cubicBezTo>
                  <a:pt x="1450652" y="1217714"/>
                  <a:pt x="1466243" y="1233305"/>
                  <a:pt x="1485471" y="1233305"/>
                </a:cubicBezTo>
                <a:cubicBezTo>
                  <a:pt x="1504699" y="1233305"/>
                  <a:pt x="1520290" y="1217714"/>
                  <a:pt x="1520290" y="1198487"/>
                </a:cubicBezTo>
                <a:cubicBezTo>
                  <a:pt x="1520290" y="1179259"/>
                  <a:pt x="1504699" y="1163668"/>
                  <a:pt x="1485471" y="1163668"/>
                </a:cubicBezTo>
                <a:close/>
                <a:moveTo>
                  <a:pt x="1570363" y="1163668"/>
                </a:moveTo>
                <a:cubicBezTo>
                  <a:pt x="1551135" y="1163668"/>
                  <a:pt x="1535544" y="1179259"/>
                  <a:pt x="1535544" y="1198487"/>
                </a:cubicBezTo>
                <a:cubicBezTo>
                  <a:pt x="1535544" y="1217714"/>
                  <a:pt x="1551135" y="1233305"/>
                  <a:pt x="1570363" y="1233305"/>
                </a:cubicBezTo>
                <a:cubicBezTo>
                  <a:pt x="1589591" y="1233305"/>
                  <a:pt x="1605182" y="1217714"/>
                  <a:pt x="1605182" y="1198487"/>
                </a:cubicBezTo>
                <a:cubicBezTo>
                  <a:pt x="1605182" y="1179259"/>
                  <a:pt x="1589591" y="1163668"/>
                  <a:pt x="1570363" y="1163668"/>
                </a:cubicBezTo>
                <a:close/>
                <a:moveTo>
                  <a:pt x="1655255" y="1163668"/>
                </a:moveTo>
                <a:cubicBezTo>
                  <a:pt x="1636028" y="1163668"/>
                  <a:pt x="1620437" y="1179259"/>
                  <a:pt x="1620437" y="1198487"/>
                </a:cubicBezTo>
                <a:cubicBezTo>
                  <a:pt x="1620437" y="1217714"/>
                  <a:pt x="1636028" y="1233305"/>
                  <a:pt x="1655255" y="1233305"/>
                </a:cubicBezTo>
                <a:cubicBezTo>
                  <a:pt x="1674483" y="1233305"/>
                  <a:pt x="1690074" y="1217714"/>
                  <a:pt x="1690074" y="1198487"/>
                </a:cubicBezTo>
                <a:cubicBezTo>
                  <a:pt x="1690074" y="1179259"/>
                  <a:pt x="1674483" y="1163668"/>
                  <a:pt x="1655255" y="1163668"/>
                </a:cubicBezTo>
                <a:close/>
                <a:moveTo>
                  <a:pt x="1740149" y="1163668"/>
                </a:moveTo>
                <a:cubicBezTo>
                  <a:pt x="1720921" y="1163668"/>
                  <a:pt x="1705330" y="1179259"/>
                  <a:pt x="1705330" y="1198487"/>
                </a:cubicBezTo>
                <a:cubicBezTo>
                  <a:pt x="1705330" y="1217714"/>
                  <a:pt x="1720921" y="1233305"/>
                  <a:pt x="1740149" y="1233305"/>
                </a:cubicBezTo>
                <a:cubicBezTo>
                  <a:pt x="1759376" y="1233305"/>
                  <a:pt x="1774967" y="1217714"/>
                  <a:pt x="1774967" y="1198487"/>
                </a:cubicBezTo>
                <a:cubicBezTo>
                  <a:pt x="1774967" y="1179259"/>
                  <a:pt x="1759376" y="1163668"/>
                  <a:pt x="1740149" y="1163668"/>
                </a:cubicBezTo>
                <a:close/>
                <a:moveTo>
                  <a:pt x="1825041" y="1163668"/>
                </a:moveTo>
                <a:cubicBezTo>
                  <a:pt x="1805813" y="1163668"/>
                  <a:pt x="1790222" y="1179259"/>
                  <a:pt x="1790222" y="1198487"/>
                </a:cubicBezTo>
                <a:cubicBezTo>
                  <a:pt x="1790222" y="1217714"/>
                  <a:pt x="1805813" y="1233305"/>
                  <a:pt x="1825041" y="1233305"/>
                </a:cubicBezTo>
                <a:cubicBezTo>
                  <a:pt x="1844269" y="1233305"/>
                  <a:pt x="1859860" y="1217714"/>
                  <a:pt x="1859860" y="1198487"/>
                </a:cubicBezTo>
                <a:cubicBezTo>
                  <a:pt x="1859860" y="1179259"/>
                  <a:pt x="1844269" y="1163668"/>
                  <a:pt x="1825041" y="1163668"/>
                </a:cubicBezTo>
                <a:close/>
                <a:moveTo>
                  <a:pt x="1909933" y="1163668"/>
                </a:moveTo>
                <a:cubicBezTo>
                  <a:pt x="1890705" y="1163668"/>
                  <a:pt x="1875114" y="1179259"/>
                  <a:pt x="1875114" y="1198487"/>
                </a:cubicBezTo>
                <a:cubicBezTo>
                  <a:pt x="1875114" y="1217714"/>
                  <a:pt x="1890705" y="1233305"/>
                  <a:pt x="1909933" y="1233305"/>
                </a:cubicBezTo>
                <a:cubicBezTo>
                  <a:pt x="1929161" y="1233305"/>
                  <a:pt x="1944752" y="1217714"/>
                  <a:pt x="1944752" y="1198487"/>
                </a:cubicBezTo>
                <a:cubicBezTo>
                  <a:pt x="1944752" y="1179259"/>
                  <a:pt x="1929161" y="1163668"/>
                  <a:pt x="1909933" y="1163668"/>
                </a:cubicBezTo>
                <a:close/>
                <a:moveTo>
                  <a:pt x="1994825" y="1163668"/>
                </a:moveTo>
                <a:cubicBezTo>
                  <a:pt x="1975598" y="1163668"/>
                  <a:pt x="1960007" y="1179259"/>
                  <a:pt x="1960007" y="1198487"/>
                </a:cubicBezTo>
                <a:cubicBezTo>
                  <a:pt x="1960007" y="1217714"/>
                  <a:pt x="1975598" y="1233305"/>
                  <a:pt x="1994825" y="1233305"/>
                </a:cubicBezTo>
                <a:cubicBezTo>
                  <a:pt x="2014053" y="1233305"/>
                  <a:pt x="2029644" y="1217714"/>
                  <a:pt x="2029644" y="1198487"/>
                </a:cubicBezTo>
                <a:cubicBezTo>
                  <a:pt x="2029644" y="1179259"/>
                  <a:pt x="2014053" y="1163668"/>
                  <a:pt x="1994825" y="1163668"/>
                </a:cubicBezTo>
                <a:close/>
                <a:moveTo>
                  <a:pt x="2079719" y="1163668"/>
                </a:moveTo>
                <a:cubicBezTo>
                  <a:pt x="2060491" y="1163668"/>
                  <a:pt x="2044900" y="1179259"/>
                  <a:pt x="2044900" y="1198487"/>
                </a:cubicBezTo>
                <a:cubicBezTo>
                  <a:pt x="2044900" y="1217714"/>
                  <a:pt x="2060491" y="1233305"/>
                  <a:pt x="2079719" y="1233305"/>
                </a:cubicBezTo>
                <a:cubicBezTo>
                  <a:pt x="2098946" y="1233305"/>
                  <a:pt x="2114537" y="1217714"/>
                  <a:pt x="2114537" y="1198487"/>
                </a:cubicBezTo>
                <a:cubicBezTo>
                  <a:pt x="2114537" y="1179259"/>
                  <a:pt x="2098946" y="1163668"/>
                  <a:pt x="2079719" y="1163668"/>
                </a:cubicBezTo>
                <a:close/>
                <a:moveTo>
                  <a:pt x="2164611" y="1163668"/>
                </a:moveTo>
                <a:cubicBezTo>
                  <a:pt x="2145383" y="1163668"/>
                  <a:pt x="2129792" y="1179259"/>
                  <a:pt x="2129792" y="1198487"/>
                </a:cubicBezTo>
                <a:cubicBezTo>
                  <a:pt x="2129792" y="1217714"/>
                  <a:pt x="2145383" y="1233305"/>
                  <a:pt x="2164611" y="1233305"/>
                </a:cubicBezTo>
                <a:cubicBezTo>
                  <a:pt x="2183839" y="1233305"/>
                  <a:pt x="2199430" y="1217714"/>
                  <a:pt x="2199430" y="1198487"/>
                </a:cubicBezTo>
                <a:cubicBezTo>
                  <a:pt x="2199430" y="1179259"/>
                  <a:pt x="2183839" y="1163668"/>
                  <a:pt x="2164611" y="1163668"/>
                </a:cubicBezTo>
                <a:close/>
                <a:moveTo>
                  <a:pt x="2249497" y="1163668"/>
                </a:moveTo>
                <a:cubicBezTo>
                  <a:pt x="2230269" y="1163668"/>
                  <a:pt x="2214678" y="1179259"/>
                  <a:pt x="2214678" y="1198487"/>
                </a:cubicBezTo>
                <a:cubicBezTo>
                  <a:pt x="2214678" y="1217714"/>
                  <a:pt x="2230269" y="1233305"/>
                  <a:pt x="2249497" y="1233305"/>
                </a:cubicBezTo>
                <a:cubicBezTo>
                  <a:pt x="2268725" y="1233305"/>
                  <a:pt x="2284316" y="1217714"/>
                  <a:pt x="2284316" y="1198487"/>
                </a:cubicBezTo>
                <a:cubicBezTo>
                  <a:pt x="2284316" y="1179259"/>
                  <a:pt x="2268725" y="1163668"/>
                  <a:pt x="2249497" y="1163668"/>
                </a:cubicBezTo>
                <a:close/>
                <a:moveTo>
                  <a:pt x="2334389" y="1163668"/>
                </a:moveTo>
                <a:cubicBezTo>
                  <a:pt x="2315162" y="1163668"/>
                  <a:pt x="2299570" y="1179259"/>
                  <a:pt x="2299570" y="1198487"/>
                </a:cubicBezTo>
                <a:cubicBezTo>
                  <a:pt x="2299570" y="1217714"/>
                  <a:pt x="2315162" y="1233305"/>
                  <a:pt x="2334389" y="1233305"/>
                </a:cubicBezTo>
                <a:cubicBezTo>
                  <a:pt x="2353617" y="1233305"/>
                  <a:pt x="2369208" y="1217714"/>
                  <a:pt x="2369208" y="1198487"/>
                </a:cubicBezTo>
                <a:cubicBezTo>
                  <a:pt x="2369208" y="1179259"/>
                  <a:pt x="2353617" y="1163668"/>
                  <a:pt x="2334389" y="1163668"/>
                </a:cubicBezTo>
                <a:close/>
                <a:moveTo>
                  <a:pt x="2419282" y="1163668"/>
                </a:moveTo>
                <a:cubicBezTo>
                  <a:pt x="2400054" y="1163668"/>
                  <a:pt x="2384463" y="1179259"/>
                  <a:pt x="2384463" y="1198487"/>
                </a:cubicBezTo>
                <a:cubicBezTo>
                  <a:pt x="2384463" y="1217714"/>
                  <a:pt x="2400054" y="1233305"/>
                  <a:pt x="2419282" y="1233305"/>
                </a:cubicBezTo>
                <a:cubicBezTo>
                  <a:pt x="2438509" y="1233305"/>
                  <a:pt x="2454100" y="1217714"/>
                  <a:pt x="2454100" y="1198487"/>
                </a:cubicBezTo>
                <a:cubicBezTo>
                  <a:pt x="2454100" y="1179259"/>
                  <a:pt x="2438509" y="1163668"/>
                  <a:pt x="2419282" y="1163668"/>
                </a:cubicBezTo>
                <a:close/>
                <a:moveTo>
                  <a:pt x="2504174" y="1163668"/>
                </a:moveTo>
                <a:cubicBezTo>
                  <a:pt x="2484946" y="1163668"/>
                  <a:pt x="2469355" y="1179259"/>
                  <a:pt x="2469355" y="1198487"/>
                </a:cubicBezTo>
                <a:cubicBezTo>
                  <a:pt x="2469355" y="1217714"/>
                  <a:pt x="2484946" y="1233305"/>
                  <a:pt x="2504174" y="1233305"/>
                </a:cubicBezTo>
                <a:cubicBezTo>
                  <a:pt x="2523402" y="1233305"/>
                  <a:pt x="2538993" y="1217714"/>
                  <a:pt x="2538993" y="1198487"/>
                </a:cubicBezTo>
                <a:cubicBezTo>
                  <a:pt x="2538993" y="1179259"/>
                  <a:pt x="2523402" y="1163668"/>
                  <a:pt x="2504174" y="1163668"/>
                </a:cubicBezTo>
                <a:close/>
                <a:moveTo>
                  <a:pt x="2589067" y="1163668"/>
                </a:moveTo>
                <a:cubicBezTo>
                  <a:pt x="2569839" y="1163668"/>
                  <a:pt x="2554248" y="1179259"/>
                  <a:pt x="2554248" y="1198487"/>
                </a:cubicBezTo>
                <a:cubicBezTo>
                  <a:pt x="2554248" y="1217714"/>
                  <a:pt x="2569839" y="1233305"/>
                  <a:pt x="2589067" y="1233305"/>
                </a:cubicBezTo>
                <a:cubicBezTo>
                  <a:pt x="2608295" y="1233305"/>
                  <a:pt x="2623886" y="1217714"/>
                  <a:pt x="2623886" y="1198487"/>
                </a:cubicBezTo>
                <a:cubicBezTo>
                  <a:pt x="2623886" y="1179259"/>
                  <a:pt x="2608295" y="1163668"/>
                  <a:pt x="2589067" y="1163668"/>
                </a:cubicBezTo>
                <a:close/>
                <a:moveTo>
                  <a:pt x="2673959" y="1163668"/>
                </a:moveTo>
                <a:cubicBezTo>
                  <a:pt x="2654732" y="1163668"/>
                  <a:pt x="2639140" y="1179259"/>
                  <a:pt x="2639140" y="1198487"/>
                </a:cubicBezTo>
                <a:cubicBezTo>
                  <a:pt x="2639140" y="1217714"/>
                  <a:pt x="2654732" y="1233305"/>
                  <a:pt x="2673959" y="1233305"/>
                </a:cubicBezTo>
                <a:cubicBezTo>
                  <a:pt x="2693187" y="1233305"/>
                  <a:pt x="2708778" y="1217714"/>
                  <a:pt x="2708778" y="1198487"/>
                </a:cubicBezTo>
                <a:cubicBezTo>
                  <a:pt x="2708778" y="1179259"/>
                  <a:pt x="2693187" y="1163668"/>
                  <a:pt x="2673959" y="1163668"/>
                </a:cubicBezTo>
                <a:close/>
                <a:moveTo>
                  <a:pt x="2758852" y="1163668"/>
                </a:moveTo>
                <a:cubicBezTo>
                  <a:pt x="2739624" y="1163668"/>
                  <a:pt x="2724033" y="1179259"/>
                  <a:pt x="2724033" y="1198487"/>
                </a:cubicBezTo>
                <a:cubicBezTo>
                  <a:pt x="2724033" y="1217714"/>
                  <a:pt x="2739624" y="1233305"/>
                  <a:pt x="2758852" y="1233305"/>
                </a:cubicBezTo>
                <a:cubicBezTo>
                  <a:pt x="2778079" y="1233305"/>
                  <a:pt x="2793670" y="1217714"/>
                  <a:pt x="2793670" y="1198487"/>
                </a:cubicBezTo>
                <a:cubicBezTo>
                  <a:pt x="2793670" y="1179259"/>
                  <a:pt x="2778079" y="1163668"/>
                  <a:pt x="2758852" y="1163668"/>
                </a:cubicBezTo>
                <a:close/>
                <a:moveTo>
                  <a:pt x="2928636" y="1163668"/>
                </a:moveTo>
                <a:cubicBezTo>
                  <a:pt x="2909408" y="1163668"/>
                  <a:pt x="2893817" y="1179259"/>
                  <a:pt x="2893817" y="1198487"/>
                </a:cubicBezTo>
                <a:cubicBezTo>
                  <a:pt x="2893817" y="1217714"/>
                  <a:pt x="2909408" y="1233305"/>
                  <a:pt x="2928636" y="1233305"/>
                </a:cubicBezTo>
                <a:cubicBezTo>
                  <a:pt x="2947864" y="1233305"/>
                  <a:pt x="2963455" y="1217714"/>
                  <a:pt x="2963455" y="1198487"/>
                </a:cubicBezTo>
                <a:cubicBezTo>
                  <a:pt x="2963455" y="1179259"/>
                  <a:pt x="2947864" y="1163668"/>
                  <a:pt x="2928636" y="1163668"/>
                </a:cubicBezTo>
                <a:close/>
                <a:moveTo>
                  <a:pt x="3013529" y="1163668"/>
                </a:moveTo>
                <a:cubicBezTo>
                  <a:pt x="2994302" y="1163668"/>
                  <a:pt x="2978710" y="1179259"/>
                  <a:pt x="2978710" y="1198487"/>
                </a:cubicBezTo>
                <a:cubicBezTo>
                  <a:pt x="2978710" y="1217714"/>
                  <a:pt x="2994302" y="1233305"/>
                  <a:pt x="3013529" y="1233305"/>
                </a:cubicBezTo>
                <a:cubicBezTo>
                  <a:pt x="3032757" y="1233305"/>
                  <a:pt x="3048348" y="1217714"/>
                  <a:pt x="3048348" y="1198487"/>
                </a:cubicBezTo>
                <a:cubicBezTo>
                  <a:pt x="3048348" y="1179259"/>
                  <a:pt x="3032757" y="1163668"/>
                  <a:pt x="3013529" y="1163668"/>
                </a:cubicBezTo>
                <a:close/>
                <a:moveTo>
                  <a:pt x="3098422" y="1163668"/>
                </a:moveTo>
                <a:cubicBezTo>
                  <a:pt x="3079194" y="1163668"/>
                  <a:pt x="3063603" y="1179259"/>
                  <a:pt x="3063603" y="1198487"/>
                </a:cubicBezTo>
                <a:cubicBezTo>
                  <a:pt x="3063603" y="1217714"/>
                  <a:pt x="3079194" y="1233305"/>
                  <a:pt x="3098422" y="1233305"/>
                </a:cubicBezTo>
                <a:cubicBezTo>
                  <a:pt x="3117649" y="1233305"/>
                  <a:pt x="3133240" y="1217714"/>
                  <a:pt x="3133240" y="1198487"/>
                </a:cubicBezTo>
                <a:cubicBezTo>
                  <a:pt x="3133240" y="1179259"/>
                  <a:pt x="3117649" y="1163668"/>
                  <a:pt x="3098422" y="1163668"/>
                </a:cubicBezTo>
                <a:close/>
                <a:moveTo>
                  <a:pt x="3183314" y="1163668"/>
                </a:moveTo>
                <a:cubicBezTo>
                  <a:pt x="3164086" y="1163668"/>
                  <a:pt x="3148495" y="1179259"/>
                  <a:pt x="3148495" y="1198487"/>
                </a:cubicBezTo>
                <a:cubicBezTo>
                  <a:pt x="3148495" y="1217714"/>
                  <a:pt x="3164086" y="1233305"/>
                  <a:pt x="3183314" y="1233305"/>
                </a:cubicBezTo>
                <a:cubicBezTo>
                  <a:pt x="3202542" y="1233305"/>
                  <a:pt x="3218133" y="1217714"/>
                  <a:pt x="3218133" y="1198487"/>
                </a:cubicBezTo>
                <a:cubicBezTo>
                  <a:pt x="3218133" y="1179259"/>
                  <a:pt x="3202542" y="1163668"/>
                  <a:pt x="3183314" y="1163668"/>
                </a:cubicBezTo>
                <a:close/>
                <a:moveTo>
                  <a:pt x="3522884" y="1163668"/>
                </a:moveTo>
                <a:cubicBezTo>
                  <a:pt x="3503656" y="1163668"/>
                  <a:pt x="3488065" y="1179259"/>
                  <a:pt x="3488065" y="1198487"/>
                </a:cubicBezTo>
                <a:cubicBezTo>
                  <a:pt x="3488065" y="1217714"/>
                  <a:pt x="3503656" y="1233305"/>
                  <a:pt x="3522884" y="1233305"/>
                </a:cubicBezTo>
                <a:cubicBezTo>
                  <a:pt x="3542112" y="1233305"/>
                  <a:pt x="3557703" y="1217714"/>
                  <a:pt x="3557703" y="1198487"/>
                </a:cubicBezTo>
                <a:cubicBezTo>
                  <a:pt x="3557703" y="1179259"/>
                  <a:pt x="3542112" y="1163668"/>
                  <a:pt x="3522884" y="1163668"/>
                </a:cubicBezTo>
                <a:close/>
                <a:moveTo>
                  <a:pt x="3692669" y="1163668"/>
                </a:moveTo>
                <a:cubicBezTo>
                  <a:pt x="3673442" y="1163668"/>
                  <a:pt x="3657850" y="1179259"/>
                  <a:pt x="3657850" y="1198487"/>
                </a:cubicBezTo>
                <a:cubicBezTo>
                  <a:pt x="3657850" y="1217714"/>
                  <a:pt x="3673442" y="1233305"/>
                  <a:pt x="3692669" y="1233305"/>
                </a:cubicBezTo>
                <a:cubicBezTo>
                  <a:pt x="3711897" y="1233305"/>
                  <a:pt x="3727488" y="1217714"/>
                  <a:pt x="3727488" y="1198487"/>
                </a:cubicBezTo>
                <a:cubicBezTo>
                  <a:pt x="3727488" y="1179259"/>
                  <a:pt x="3711897" y="1163668"/>
                  <a:pt x="3692669" y="1163668"/>
                </a:cubicBezTo>
                <a:close/>
                <a:moveTo>
                  <a:pt x="3862454" y="1163668"/>
                </a:moveTo>
                <a:cubicBezTo>
                  <a:pt x="3843226" y="1163668"/>
                  <a:pt x="3827635" y="1179259"/>
                  <a:pt x="3827635" y="1198487"/>
                </a:cubicBezTo>
                <a:cubicBezTo>
                  <a:pt x="3827635" y="1217714"/>
                  <a:pt x="3843226" y="1233305"/>
                  <a:pt x="3862454" y="1233305"/>
                </a:cubicBezTo>
                <a:cubicBezTo>
                  <a:pt x="3881682" y="1233305"/>
                  <a:pt x="3897273" y="1217714"/>
                  <a:pt x="3897273" y="1198487"/>
                </a:cubicBezTo>
                <a:cubicBezTo>
                  <a:pt x="3897273" y="1179259"/>
                  <a:pt x="3881682" y="1163668"/>
                  <a:pt x="3862454" y="1163668"/>
                </a:cubicBezTo>
                <a:close/>
                <a:moveTo>
                  <a:pt x="3947353" y="1163668"/>
                </a:moveTo>
                <a:cubicBezTo>
                  <a:pt x="3928125" y="1163668"/>
                  <a:pt x="3912534" y="1179259"/>
                  <a:pt x="3912534" y="1198487"/>
                </a:cubicBezTo>
                <a:cubicBezTo>
                  <a:pt x="3912534" y="1217714"/>
                  <a:pt x="3928125" y="1233305"/>
                  <a:pt x="3947353" y="1233305"/>
                </a:cubicBezTo>
                <a:cubicBezTo>
                  <a:pt x="3966581" y="1233305"/>
                  <a:pt x="3982172" y="1217714"/>
                  <a:pt x="3982172" y="1198487"/>
                </a:cubicBezTo>
                <a:cubicBezTo>
                  <a:pt x="3982172" y="1179259"/>
                  <a:pt x="3966581" y="1163668"/>
                  <a:pt x="3947353" y="1163668"/>
                </a:cubicBezTo>
                <a:close/>
                <a:moveTo>
                  <a:pt x="4541600" y="1163668"/>
                </a:moveTo>
                <a:cubicBezTo>
                  <a:pt x="4522372" y="1163668"/>
                  <a:pt x="4506781" y="1179259"/>
                  <a:pt x="4506781" y="1198487"/>
                </a:cubicBezTo>
                <a:cubicBezTo>
                  <a:pt x="4506781" y="1217714"/>
                  <a:pt x="4522372" y="1233305"/>
                  <a:pt x="4541600" y="1233305"/>
                </a:cubicBezTo>
                <a:cubicBezTo>
                  <a:pt x="4560828" y="1233305"/>
                  <a:pt x="4576419" y="1217714"/>
                  <a:pt x="4576419" y="1198487"/>
                </a:cubicBezTo>
                <a:cubicBezTo>
                  <a:pt x="4576419" y="1179259"/>
                  <a:pt x="4560828" y="1163668"/>
                  <a:pt x="4541600" y="1163668"/>
                </a:cubicBezTo>
                <a:close/>
                <a:moveTo>
                  <a:pt x="4626493" y="1163668"/>
                </a:moveTo>
                <a:cubicBezTo>
                  <a:pt x="4607265" y="1163668"/>
                  <a:pt x="4591674" y="1179259"/>
                  <a:pt x="4591674" y="1198487"/>
                </a:cubicBezTo>
                <a:cubicBezTo>
                  <a:pt x="4591674" y="1217714"/>
                  <a:pt x="4607265" y="1233305"/>
                  <a:pt x="4626493" y="1233305"/>
                </a:cubicBezTo>
                <a:cubicBezTo>
                  <a:pt x="4645721" y="1233305"/>
                  <a:pt x="4661312" y="1217714"/>
                  <a:pt x="4661312" y="1198487"/>
                </a:cubicBezTo>
                <a:cubicBezTo>
                  <a:pt x="4661312" y="1179259"/>
                  <a:pt x="4645721" y="1163668"/>
                  <a:pt x="4626493" y="1163668"/>
                </a:cubicBezTo>
                <a:close/>
                <a:moveTo>
                  <a:pt x="4711385" y="1163668"/>
                </a:moveTo>
                <a:cubicBezTo>
                  <a:pt x="4692158" y="1163668"/>
                  <a:pt x="4676567" y="1179259"/>
                  <a:pt x="4676567" y="1198487"/>
                </a:cubicBezTo>
                <a:cubicBezTo>
                  <a:pt x="4676567" y="1217714"/>
                  <a:pt x="4692158" y="1233305"/>
                  <a:pt x="4711385" y="1233305"/>
                </a:cubicBezTo>
                <a:cubicBezTo>
                  <a:pt x="4730613" y="1233305"/>
                  <a:pt x="4746204" y="1217714"/>
                  <a:pt x="4746204" y="1198487"/>
                </a:cubicBezTo>
                <a:cubicBezTo>
                  <a:pt x="4746204" y="1179259"/>
                  <a:pt x="4730613" y="1163668"/>
                  <a:pt x="4711385" y="1163668"/>
                </a:cubicBezTo>
                <a:close/>
                <a:moveTo>
                  <a:pt x="4796278" y="1163668"/>
                </a:moveTo>
                <a:cubicBezTo>
                  <a:pt x="4777050" y="1163668"/>
                  <a:pt x="4761459" y="1179259"/>
                  <a:pt x="4761459" y="1198487"/>
                </a:cubicBezTo>
                <a:cubicBezTo>
                  <a:pt x="4761459" y="1217714"/>
                  <a:pt x="4777050" y="1233305"/>
                  <a:pt x="4796278" y="1233305"/>
                </a:cubicBezTo>
                <a:cubicBezTo>
                  <a:pt x="4815505" y="1233305"/>
                  <a:pt x="4831096" y="1217714"/>
                  <a:pt x="4831096" y="1198487"/>
                </a:cubicBezTo>
                <a:cubicBezTo>
                  <a:pt x="4831096" y="1179259"/>
                  <a:pt x="4815505" y="1163668"/>
                  <a:pt x="4796278" y="1163668"/>
                </a:cubicBezTo>
                <a:close/>
                <a:moveTo>
                  <a:pt x="4881170" y="1163668"/>
                </a:moveTo>
                <a:cubicBezTo>
                  <a:pt x="4861942" y="1163668"/>
                  <a:pt x="4846351" y="1179259"/>
                  <a:pt x="4846351" y="1198487"/>
                </a:cubicBezTo>
                <a:cubicBezTo>
                  <a:pt x="4846351" y="1217714"/>
                  <a:pt x="4861942" y="1233305"/>
                  <a:pt x="4881170" y="1233305"/>
                </a:cubicBezTo>
                <a:cubicBezTo>
                  <a:pt x="4900398" y="1233305"/>
                  <a:pt x="4915989" y="1217714"/>
                  <a:pt x="4915989" y="1198487"/>
                </a:cubicBezTo>
                <a:cubicBezTo>
                  <a:pt x="4915989" y="1179259"/>
                  <a:pt x="4900398" y="1163668"/>
                  <a:pt x="4881170" y="1163668"/>
                </a:cubicBezTo>
                <a:close/>
                <a:moveTo>
                  <a:pt x="4966063" y="1163668"/>
                </a:moveTo>
                <a:cubicBezTo>
                  <a:pt x="4946835" y="1163668"/>
                  <a:pt x="4931244" y="1179259"/>
                  <a:pt x="4931244" y="1198487"/>
                </a:cubicBezTo>
                <a:cubicBezTo>
                  <a:pt x="4931244" y="1217714"/>
                  <a:pt x="4946835" y="1233305"/>
                  <a:pt x="4966063" y="1233305"/>
                </a:cubicBezTo>
                <a:cubicBezTo>
                  <a:pt x="4985291" y="1233305"/>
                  <a:pt x="5000882" y="1217714"/>
                  <a:pt x="5000882" y="1198487"/>
                </a:cubicBezTo>
                <a:cubicBezTo>
                  <a:pt x="5000882" y="1179259"/>
                  <a:pt x="4985291" y="1163668"/>
                  <a:pt x="4966063" y="1163668"/>
                </a:cubicBezTo>
                <a:close/>
                <a:moveTo>
                  <a:pt x="5050955" y="1163668"/>
                </a:moveTo>
                <a:cubicBezTo>
                  <a:pt x="5031728" y="1163668"/>
                  <a:pt x="5016137" y="1179259"/>
                  <a:pt x="5016137" y="1198487"/>
                </a:cubicBezTo>
                <a:cubicBezTo>
                  <a:pt x="5016137" y="1217714"/>
                  <a:pt x="5031728" y="1233305"/>
                  <a:pt x="5050955" y="1233305"/>
                </a:cubicBezTo>
                <a:cubicBezTo>
                  <a:pt x="5070183" y="1233305"/>
                  <a:pt x="5085774" y="1217714"/>
                  <a:pt x="5085774" y="1198487"/>
                </a:cubicBezTo>
                <a:cubicBezTo>
                  <a:pt x="5085774" y="1179259"/>
                  <a:pt x="5070183" y="1163668"/>
                  <a:pt x="5050955" y="1163668"/>
                </a:cubicBezTo>
                <a:close/>
                <a:moveTo>
                  <a:pt x="5135848" y="1163668"/>
                </a:moveTo>
                <a:cubicBezTo>
                  <a:pt x="5116620" y="1163668"/>
                  <a:pt x="5101029" y="1179259"/>
                  <a:pt x="5101029" y="1198487"/>
                </a:cubicBezTo>
                <a:cubicBezTo>
                  <a:pt x="5101029" y="1217714"/>
                  <a:pt x="5116620" y="1233305"/>
                  <a:pt x="5135848" y="1233305"/>
                </a:cubicBezTo>
                <a:cubicBezTo>
                  <a:pt x="5155075" y="1233305"/>
                  <a:pt x="5170666" y="1217714"/>
                  <a:pt x="5170666" y="1198487"/>
                </a:cubicBezTo>
                <a:cubicBezTo>
                  <a:pt x="5170666" y="1179259"/>
                  <a:pt x="5155075" y="1163668"/>
                  <a:pt x="5135848" y="1163668"/>
                </a:cubicBezTo>
                <a:close/>
                <a:moveTo>
                  <a:pt x="5220740" y="1163668"/>
                </a:moveTo>
                <a:cubicBezTo>
                  <a:pt x="5201512" y="1163668"/>
                  <a:pt x="5185921" y="1179259"/>
                  <a:pt x="5185921" y="1198487"/>
                </a:cubicBezTo>
                <a:cubicBezTo>
                  <a:pt x="5185921" y="1217714"/>
                  <a:pt x="5201512" y="1233305"/>
                  <a:pt x="5220740" y="1233305"/>
                </a:cubicBezTo>
                <a:cubicBezTo>
                  <a:pt x="5239968" y="1233305"/>
                  <a:pt x="5255559" y="1217714"/>
                  <a:pt x="5255559" y="1198487"/>
                </a:cubicBezTo>
                <a:cubicBezTo>
                  <a:pt x="5255559" y="1179259"/>
                  <a:pt x="5239968" y="1163668"/>
                  <a:pt x="5220740" y="1163668"/>
                </a:cubicBezTo>
                <a:close/>
                <a:moveTo>
                  <a:pt x="5305633" y="1163668"/>
                </a:moveTo>
                <a:cubicBezTo>
                  <a:pt x="5286405" y="1163668"/>
                  <a:pt x="5270814" y="1179259"/>
                  <a:pt x="5270814" y="1198487"/>
                </a:cubicBezTo>
                <a:cubicBezTo>
                  <a:pt x="5270814" y="1217714"/>
                  <a:pt x="5286405" y="1233305"/>
                  <a:pt x="5305633" y="1233305"/>
                </a:cubicBezTo>
                <a:cubicBezTo>
                  <a:pt x="5324861" y="1233305"/>
                  <a:pt x="5340452" y="1217714"/>
                  <a:pt x="5340452" y="1198487"/>
                </a:cubicBezTo>
                <a:cubicBezTo>
                  <a:pt x="5340452" y="1179259"/>
                  <a:pt x="5324861" y="1163668"/>
                  <a:pt x="5305633" y="1163668"/>
                </a:cubicBezTo>
                <a:close/>
                <a:moveTo>
                  <a:pt x="7088401" y="1163668"/>
                </a:moveTo>
                <a:cubicBezTo>
                  <a:pt x="7069173" y="1163668"/>
                  <a:pt x="7053576" y="1179259"/>
                  <a:pt x="7053576" y="1198487"/>
                </a:cubicBezTo>
                <a:cubicBezTo>
                  <a:pt x="7053576" y="1217714"/>
                  <a:pt x="7069173" y="1233305"/>
                  <a:pt x="7088401" y="1233305"/>
                </a:cubicBezTo>
                <a:cubicBezTo>
                  <a:pt x="7107629" y="1233305"/>
                  <a:pt x="7123213" y="1217714"/>
                  <a:pt x="7123213" y="1198487"/>
                </a:cubicBezTo>
                <a:cubicBezTo>
                  <a:pt x="7123213" y="1179259"/>
                  <a:pt x="7107629" y="1163668"/>
                  <a:pt x="7088401" y="1163668"/>
                </a:cubicBezTo>
                <a:close/>
                <a:moveTo>
                  <a:pt x="7427971" y="1163668"/>
                </a:moveTo>
                <a:cubicBezTo>
                  <a:pt x="7408743" y="1163668"/>
                  <a:pt x="7393146" y="1179259"/>
                  <a:pt x="7393146" y="1198487"/>
                </a:cubicBezTo>
                <a:cubicBezTo>
                  <a:pt x="7393146" y="1217714"/>
                  <a:pt x="7408743" y="1233305"/>
                  <a:pt x="7427971" y="1233305"/>
                </a:cubicBezTo>
                <a:cubicBezTo>
                  <a:pt x="7447199" y="1233305"/>
                  <a:pt x="7462783" y="1217714"/>
                  <a:pt x="7462783" y="1198487"/>
                </a:cubicBezTo>
                <a:cubicBezTo>
                  <a:pt x="7462783" y="1179259"/>
                  <a:pt x="7447199" y="1163668"/>
                  <a:pt x="7427971" y="1163668"/>
                </a:cubicBezTo>
                <a:close/>
                <a:moveTo>
                  <a:pt x="7767541" y="1163668"/>
                </a:moveTo>
                <a:cubicBezTo>
                  <a:pt x="7748313" y="1163668"/>
                  <a:pt x="7732716" y="1179259"/>
                  <a:pt x="7732716" y="1198487"/>
                </a:cubicBezTo>
                <a:cubicBezTo>
                  <a:pt x="7732716" y="1217714"/>
                  <a:pt x="7748313" y="1233305"/>
                  <a:pt x="7767541" y="1233305"/>
                </a:cubicBezTo>
                <a:cubicBezTo>
                  <a:pt x="7786769" y="1233305"/>
                  <a:pt x="7802353" y="1217714"/>
                  <a:pt x="7802353" y="1198487"/>
                </a:cubicBezTo>
                <a:cubicBezTo>
                  <a:pt x="7802353" y="1179259"/>
                  <a:pt x="7786769" y="1163668"/>
                  <a:pt x="7767541" y="1163668"/>
                </a:cubicBezTo>
                <a:close/>
                <a:moveTo>
                  <a:pt x="7852433" y="1163668"/>
                </a:moveTo>
                <a:cubicBezTo>
                  <a:pt x="7833205" y="1163668"/>
                  <a:pt x="7817608" y="1179259"/>
                  <a:pt x="7817608" y="1198487"/>
                </a:cubicBezTo>
                <a:cubicBezTo>
                  <a:pt x="7817608" y="1217714"/>
                  <a:pt x="7833205" y="1233305"/>
                  <a:pt x="7852433" y="1233305"/>
                </a:cubicBezTo>
                <a:cubicBezTo>
                  <a:pt x="7871661" y="1233305"/>
                  <a:pt x="7887245" y="1217714"/>
                  <a:pt x="7887245" y="1198487"/>
                </a:cubicBezTo>
                <a:cubicBezTo>
                  <a:pt x="7887245" y="1179259"/>
                  <a:pt x="7871661" y="1163668"/>
                  <a:pt x="7852433" y="1163668"/>
                </a:cubicBezTo>
                <a:close/>
                <a:moveTo>
                  <a:pt x="7937325" y="1163668"/>
                </a:moveTo>
                <a:cubicBezTo>
                  <a:pt x="7918098" y="1163668"/>
                  <a:pt x="7902500" y="1179259"/>
                  <a:pt x="7902500" y="1198487"/>
                </a:cubicBezTo>
                <a:cubicBezTo>
                  <a:pt x="7902500" y="1217714"/>
                  <a:pt x="7918098" y="1233305"/>
                  <a:pt x="7937325" y="1233305"/>
                </a:cubicBezTo>
                <a:cubicBezTo>
                  <a:pt x="7956553" y="1233305"/>
                  <a:pt x="7972138" y="1217714"/>
                  <a:pt x="7972138" y="1198487"/>
                </a:cubicBezTo>
                <a:cubicBezTo>
                  <a:pt x="7972138" y="1179259"/>
                  <a:pt x="7956553" y="1163668"/>
                  <a:pt x="7937325" y="1163668"/>
                </a:cubicBezTo>
                <a:close/>
                <a:moveTo>
                  <a:pt x="8022219" y="1163668"/>
                </a:moveTo>
                <a:cubicBezTo>
                  <a:pt x="8002991" y="1163668"/>
                  <a:pt x="7987393" y="1179259"/>
                  <a:pt x="7987393" y="1198487"/>
                </a:cubicBezTo>
                <a:cubicBezTo>
                  <a:pt x="7987393" y="1217714"/>
                  <a:pt x="8002991" y="1233305"/>
                  <a:pt x="8022219" y="1233305"/>
                </a:cubicBezTo>
                <a:cubicBezTo>
                  <a:pt x="8041446" y="1233305"/>
                  <a:pt x="8057031" y="1217714"/>
                  <a:pt x="8057031" y="1198487"/>
                </a:cubicBezTo>
                <a:cubicBezTo>
                  <a:pt x="8057031" y="1179259"/>
                  <a:pt x="8041446" y="1163668"/>
                  <a:pt x="8022219" y="1163668"/>
                </a:cubicBezTo>
                <a:close/>
                <a:moveTo>
                  <a:pt x="8107111" y="1163668"/>
                </a:moveTo>
                <a:cubicBezTo>
                  <a:pt x="8087883" y="1163668"/>
                  <a:pt x="8072286" y="1179259"/>
                  <a:pt x="8072286" y="1198487"/>
                </a:cubicBezTo>
                <a:cubicBezTo>
                  <a:pt x="8072286" y="1217714"/>
                  <a:pt x="8087883" y="1233305"/>
                  <a:pt x="8107111" y="1233305"/>
                </a:cubicBezTo>
                <a:cubicBezTo>
                  <a:pt x="8126339" y="1233305"/>
                  <a:pt x="8141923" y="1217714"/>
                  <a:pt x="8141923" y="1198487"/>
                </a:cubicBezTo>
                <a:cubicBezTo>
                  <a:pt x="8141923" y="1179259"/>
                  <a:pt x="8126339" y="1163668"/>
                  <a:pt x="8107111" y="1163668"/>
                </a:cubicBezTo>
                <a:close/>
                <a:moveTo>
                  <a:pt x="8192003" y="1163668"/>
                </a:moveTo>
                <a:cubicBezTo>
                  <a:pt x="8172775" y="1163668"/>
                  <a:pt x="8157178" y="1179259"/>
                  <a:pt x="8157178" y="1198487"/>
                </a:cubicBezTo>
                <a:cubicBezTo>
                  <a:pt x="8157178" y="1217714"/>
                  <a:pt x="8172775" y="1233305"/>
                  <a:pt x="8192003" y="1233305"/>
                </a:cubicBezTo>
                <a:cubicBezTo>
                  <a:pt x="8211231" y="1233305"/>
                  <a:pt x="8226815" y="1217714"/>
                  <a:pt x="8226815" y="1198487"/>
                </a:cubicBezTo>
                <a:cubicBezTo>
                  <a:pt x="8226815" y="1179259"/>
                  <a:pt x="8211231" y="1163668"/>
                  <a:pt x="8192003" y="1163668"/>
                </a:cubicBezTo>
                <a:close/>
                <a:moveTo>
                  <a:pt x="8276895" y="1163668"/>
                </a:moveTo>
                <a:cubicBezTo>
                  <a:pt x="8257668" y="1163668"/>
                  <a:pt x="8242070" y="1179259"/>
                  <a:pt x="8242070" y="1198487"/>
                </a:cubicBezTo>
                <a:cubicBezTo>
                  <a:pt x="8242070" y="1217714"/>
                  <a:pt x="8257668" y="1233305"/>
                  <a:pt x="8276895" y="1233305"/>
                </a:cubicBezTo>
                <a:cubicBezTo>
                  <a:pt x="8296123" y="1233305"/>
                  <a:pt x="8311708" y="1217714"/>
                  <a:pt x="8311708" y="1198487"/>
                </a:cubicBezTo>
                <a:cubicBezTo>
                  <a:pt x="8311708" y="1179259"/>
                  <a:pt x="8296123" y="1163668"/>
                  <a:pt x="8276895" y="1163668"/>
                </a:cubicBezTo>
                <a:close/>
                <a:moveTo>
                  <a:pt x="8361789" y="1163668"/>
                </a:moveTo>
                <a:cubicBezTo>
                  <a:pt x="8342561" y="1163668"/>
                  <a:pt x="8326963" y="1179259"/>
                  <a:pt x="8326963" y="1198487"/>
                </a:cubicBezTo>
                <a:cubicBezTo>
                  <a:pt x="8326963" y="1217714"/>
                  <a:pt x="8342561" y="1233305"/>
                  <a:pt x="8361789" y="1233305"/>
                </a:cubicBezTo>
                <a:cubicBezTo>
                  <a:pt x="8381016" y="1233305"/>
                  <a:pt x="8396601" y="1217714"/>
                  <a:pt x="8396601" y="1198487"/>
                </a:cubicBezTo>
                <a:cubicBezTo>
                  <a:pt x="8396601" y="1179259"/>
                  <a:pt x="8381016" y="1163668"/>
                  <a:pt x="8361789" y="1163668"/>
                </a:cubicBezTo>
                <a:close/>
                <a:moveTo>
                  <a:pt x="8446681" y="1163668"/>
                </a:moveTo>
                <a:cubicBezTo>
                  <a:pt x="8427453" y="1163668"/>
                  <a:pt x="8411856" y="1179259"/>
                  <a:pt x="8411856" y="1198487"/>
                </a:cubicBezTo>
                <a:cubicBezTo>
                  <a:pt x="8411856" y="1217714"/>
                  <a:pt x="8427453" y="1233305"/>
                  <a:pt x="8446681" y="1233305"/>
                </a:cubicBezTo>
                <a:cubicBezTo>
                  <a:pt x="8465909" y="1233305"/>
                  <a:pt x="8481493" y="1217714"/>
                  <a:pt x="8481493" y="1198487"/>
                </a:cubicBezTo>
                <a:cubicBezTo>
                  <a:pt x="8481493" y="1179259"/>
                  <a:pt x="8465909" y="1163668"/>
                  <a:pt x="8446681" y="1163668"/>
                </a:cubicBezTo>
                <a:close/>
                <a:moveTo>
                  <a:pt x="8531573" y="1163668"/>
                </a:moveTo>
                <a:cubicBezTo>
                  <a:pt x="8512345" y="1163668"/>
                  <a:pt x="8496748" y="1179259"/>
                  <a:pt x="8496748" y="1198487"/>
                </a:cubicBezTo>
                <a:cubicBezTo>
                  <a:pt x="8496748" y="1217714"/>
                  <a:pt x="8512345" y="1233305"/>
                  <a:pt x="8531573" y="1233305"/>
                </a:cubicBezTo>
                <a:cubicBezTo>
                  <a:pt x="8550801" y="1233305"/>
                  <a:pt x="8566385" y="1217714"/>
                  <a:pt x="8566385" y="1198487"/>
                </a:cubicBezTo>
                <a:cubicBezTo>
                  <a:pt x="8566385" y="1179259"/>
                  <a:pt x="8550801" y="1163668"/>
                  <a:pt x="8531573" y="1163668"/>
                </a:cubicBezTo>
                <a:close/>
                <a:moveTo>
                  <a:pt x="8616465" y="1163668"/>
                </a:moveTo>
                <a:cubicBezTo>
                  <a:pt x="8597238" y="1163668"/>
                  <a:pt x="8581640" y="1179259"/>
                  <a:pt x="8581640" y="1198487"/>
                </a:cubicBezTo>
                <a:cubicBezTo>
                  <a:pt x="8581640" y="1217714"/>
                  <a:pt x="8597238" y="1233305"/>
                  <a:pt x="8616465" y="1233305"/>
                </a:cubicBezTo>
                <a:cubicBezTo>
                  <a:pt x="8635693" y="1233305"/>
                  <a:pt x="8651278" y="1217714"/>
                  <a:pt x="8651278" y="1198487"/>
                </a:cubicBezTo>
                <a:cubicBezTo>
                  <a:pt x="8651278" y="1179259"/>
                  <a:pt x="8635693" y="1163668"/>
                  <a:pt x="8616465" y="1163668"/>
                </a:cubicBezTo>
                <a:close/>
                <a:moveTo>
                  <a:pt x="8701358" y="1163668"/>
                </a:moveTo>
                <a:cubicBezTo>
                  <a:pt x="8682130" y="1163668"/>
                  <a:pt x="8666532" y="1179259"/>
                  <a:pt x="8666532" y="1198487"/>
                </a:cubicBezTo>
                <a:cubicBezTo>
                  <a:pt x="8666532" y="1217714"/>
                  <a:pt x="8682130" y="1233305"/>
                  <a:pt x="8701358" y="1233305"/>
                </a:cubicBezTo>
                <a:cubicBezTo>
                  <a:pt x="8720585" y="1233305"/>
                  <a:pt x="8736170" y="1217714"/>
                  <a:pt x="8736170" y="1198487"/>
                </a:cubicBezTo>
                <a:cubicBezTo>
                  <a:pt x="8736170" y="1179259"/>
                  <a:pt x="8720585" y="1163668"/>
                  <a:pt x="8701358" y="1163668"/>
                </a:cubicBezTo>
                <a:close/>
                <a:moveTo>
                  <a:pt x="8786251" y="1163668"/>
                </a:moveTo>
                <a:cubicBezTo>
                  <a:pt x="8767023" y="1163668"/>
                  <a:pt x="8751426" y="1179259"/>
                  <a:pt x="8751426" y="1198487"/>
                </a:cubicBezTo>
                <a:cubicBezTo>
                  <a:pt x="8751426" y="1217714"/>
                  <a:pt x="8767023" y="1233305"/>
                  <a:pt x="8786251" y="1233305"/>
                </a:cubicBezTo>
                <a:cubicBezTo>
                  <a:pt x="8805479" y="1233305"/>
                  <a:pt x="8821063" y="1217714"/>
                  <a:pt x="8821063" y="1198487"/>
                </a:cubicBezTo>
                <a:cubicBezTo>
                  <a:pt x="8821063" y="1179259"/>
                  <a:pt x="8805479" y="1163668"/>
                  <a:pt x="8786251" y="1163668"/>
                </a:cubicBezTo>
                <a:close/>
                <a:moveTo>
                  <a:pt x="8871143" y="1163668"/>
                </a:moveTo>
                <a:cubicBezTo>
                  <a:pt x="8851915" y="1163668"/>
                  <a:pt x="8836318" y="1179259"/>
                  <a:pt x="8836318" y="1198487"/>
                </a:cubicBezTo>
                <a:cubicBezTo>
                  <a:pt x="8836318" y="1217714"/>
                  <a:pt x="8851915" y="1233305"/>
                  <a:pt x="8871143" y="1233305"/>
                </a:cubicBezTo>
                <a:cubicBezTo>
                  <a:pt x="8890371" y="1233305"/>
                  <a:pt x="8905955" y="1217714"/>
                  <a:pt x="8905955" y="1198487"/>
                </a:cubicBezTo>
                <a:cubicBezTo>
                  <a:pt x="8905955" y="1179259"/>
                  <a:pt x="8890371" y="1163668"/>
                  <a:pt x="8871143" y="1163668"/>
                </a:cubicBezTo>
                <a:close/>
                <a:moveTo>
                  <a:pt x="8956035" y="1163668"/>
                </a:moveTo>
                <a:cubicBezTo>
                  <a:pt x="8936808" y="1163668"/>
                  <a:pt x="8921210" y="1179259"/>
                  <a:pt x="8921210" y="1198487"/>
                </a:cubicBezTo>
                <a:cubicBezTo>
                  <a:pt x="8921210" y="1217714"/>
                  <a:pt x="8936808" y="1233305"/>
                  <a:pt x="8956035" y="1233305"/>
                </a:cubicBezTo>
                <a:cubicBezTo>
                  <a:pt x="8975263" y="1233305"/>
                  <a:pt x="8990848" y="1217714"/>
                  <a:pt x="8990848" y="1198487"/>
                </a:cubicBezTo>
                <a:cubicBezTo>
                  <a:pt x="8990848" y="1179259"/>
                  <a:pt x="8975263" y="1163668"/>
                  <a:pt x="8956035" y="1163668"/>
                </a:cubicBezTo>
                <a:close/>
                <a:moveTo>
                  <a:pt x="9040928" y="1163668"/>
                </a:moveTo>
                <a:cubicBezTo>
                  <a:pt x="9021700" y="1163668"/>
                  <a:pt x="9006102" y="1179259"/>
                  <a:pt x="9006102" y="1198487"/>
                </a:cubicBezTo>
                <a:cubicBezTo>
                  <a:pt x="9006102" y="1217714"/>
                  <a:pt x="9021700" y="1233305"/>
                  <a:pt x="9040928" y="1233305"/>
                </a:cubicBezTo>
                <a:cubicBezTo>
                  <a:pt x="9060155" y="1233305"/>
                  <a:pt x="9075740" y="1217714"/>
                  <a:pt x="9075740" y="1198487"/>
                </a:cubicBezTo>
                <a:cubicBezTo>
                  <a:pt x="9075740" y="1179259"/>
                  <a:pt x="9060155" y="1163668"/>
                  <a:pt x="9040928" y="1163668"/>
                </a:cubicBezTo>
                <a:close/>
                <a:moveTo>
                  <a:pt x="9125821" y="1163668"/>
                </a:moveTo>
                <a:cubicBezTo>
                  <a:pt x="9106593" y="1163668"/>
                  <a:pt x="9090996" y="1179259"/>
                  <a:pt x="9090996" y="1198487"/>
                </a:cubicBezTo>
                <a:cubicBezTo>
                  <a:pt x="9090996" y="1217714"/>
                  <a:pt x="9106593" y="1233305"/>
                  <a:pt x="9125821" y="1233305"/>
                </a:cubicBezTo>
                <a:cubicBezTo>
                  <a:pt x="9145049" y="1233305"/>
                  <a:pt x="9160633" y="1217714"/>
                  <a:pt x="9160633" y="1198487"/>
                </a:cubicBezTo>
                <a:cubicBezTo>
                  <a:pt x="9160633" y="1179259"/>
                  <a:pt x="9145049" y="1163668"/>
                  <a:pt x="9125821" y="1163668"/>
                </a:cubicBezTo>
                <a:close/>
                <a:moveTo>
                  <a:pt x="9210713" y="1163668"/>
                </a:moveTo>
                <a:cubicBezTo>
                  <a:pt x="9191485" y="1163668"/>
                  <a:pt x="9175888" y="1179259"/>
                  <a:pt x="9175888" y="1198487"/>
                </a:cubicBezTo>
                <a:cubicBezTo>
                  <a:pt x="9175888" y="1217714"/>
                  <a:pt x="9191485" y="1233305"/>
                  <a:pt x="9210713" y="1233305"/>
                </a:cubicBezTo>
                <a:cubicBezTo>
                  <a:pt x="9229941" y="1233305"/>
                  <a:pt x="9245525" y="1217714"/>
                  <a:pt x="9245525" y="1198487"/>
                </a:cubicBezTo>
                <a:cubicBezTo>
                  <a:pt x="9245525" y="1179259"/>
                  <a:pt x="9229941" y="1163668"/>
                  <a:pt x="9210713" y="1163668"/>
                </a:cubicBezTo>
                <a:close/>
                <a:moveTo>
                  <a:pt x="9295605" y="1163668"/>
                </a:moveTo>
                <a:cubicBezTo>
                  <a:pt x="9276378" y="1163668"/>
                  <a:pt x="9260780" y="1179259"/>
                  <a:pt x="9260780" y="1198487"/>
                </a:cubicBezTo>
                <a:cubicBezTo>
                  <a:pt x="9260780" y="1217714"/>
                  <a:pt x="9276378" y="1233305"/>
                  <a:pt x="9295605" y="1233305"/>
                </a:cubicBezTo>
                <a:cubicBezTo>
                  <a:pt x="9314833" y="1233305"/>
                  <a:pt x="9330418" y="1217714"/>
                  <a:pt x="9330418" y="1198487"/>
                </a:cubicBezTo>
                <a:cubicBezTo>
                  <a:pt x="9330418" y="1179259"/>
                  <a:pt x="9314833" y="1163668"/>
                  <a:pt x="9295605" y="1163668"/>
                </a:cubicBezTo>
                <a:close/>
                <a:moveTo>
                  <a:pt x="9380498" y="1163668"/>
                </a:moveTo>
                <a:cubicBezTo>
                  <a:pt x="9361270" y="1163668"/>
                  <a:pt x="9345672" y="1179259"/>
                  <a:pt x="9345672" y="1198487"/>
                </a:cubicBezTo>
                <a:cubicBezTo>
                  <a:pt x="9345672" y="1217714"/>
                  <a:pt x="9361270" y="1233305"/>
                  <a:pt x="9380498" y="1233305"/>
                </a:cubicBezTo>
                <a:cubicBezTo>
                  <a:pt x="9399725" y="1233305"/>
                  <a:pt x="9415310" y="1217714"/>
                  <a:pt x="9415310" y="1198487"/>
                </a:cubicBezTo>
                <a:cubicBezTo>
                  <a:pt x="9415310" y="1179259"/>
                  <a:pt x="9399725" y="1163668"/>
                  <a:pt x="9380498" y="1163668"/>
                </a:cubicBezTo>
                <a:close/>
                <a:moveTo>
                  <a:pt x="9465391" y="1163668"/>
                </a:moveTo>
                <a:cubicBezTo>
                  <a:pt x="9446163" y="1163668"/>
                  <a:pt x="9430566" y="1179259"/>
                  <a:pt x="9430566" y="1198487"/>
                </a:cubicBezTo>
                <a:cubicBezTo>
                  <a:pt x="9430566" y="1217714"/>
                  <a:pt x="9446163" y="1233305"/>
                  <a:pt x="9465391" y="1233305"/>
                </a:cubicBezTo>
                <a:cubicBezTo>
                  <a:pt x="9484619" y="1233305"/>
                  <a:pt x="9500203" y="1217714"/>
                  <a:pt x="9500203" y="1198487"/>
                </a:cubicBezTo>
                <a:cubicBezTo>
                  <a:pt x="9500203" y="1179259"/>
                  <a:pt x="9484619" y="1163668"/>
                  <a:pt x="9465391" y="1163668"/>
                </a:cubicBezTo>
                <a:close/>
                <a:moveTo>
                  <a:pt x="9550283" y="1163668"/>
                </a:moveTo>
                <a:cubicBezTo>
                  <a:pt x="9531055" y="1163668"/>
                  <a:pt x="9515458" y="1179259"/>
                  <a:pt x="9515458" y="1198487"/>
                </a:cubicBezTo>
                <a:cubicBezTo>
                  <a:pt x="9515458" y="1217714"/>
                  <a:pt x="9531055" y="1233305"/>
                  <a:pt x="9550283" y="1233305"/>
                </a:cubicBezTo>
                <a:cubicBezTo>
                  <a:pt x="9569511" y="1233305"/>
                  <a:pt x="9585095" y="1217714"/>
                  <a:pt x="9585095" y="1198487"/>
                </a:cubicBezTo>
                <a:cubicBezTo>
                  <a:pt x="9585095" y="1179259"/>
                  <a:pt x="9569511" y="1163668"/>
                  <a:pt x="9550283" y="1163668"/>
                </a:cubicBezTo>
                <a:close/>
                <a:moveTo>
                  <a:pt x="9635175" y="1163668"/>
                </a:moveTo>
                <a:cubicBezTo>
                  <a:pt x="9615948" y="1163668"/>
                  <a:pt x="9600350" y="1179259"/>
                  <a:pt x="9600350" y="1198487"/>
                </a:cubicBezTo>
                <a:cubicBezTo>
                  <a:pt x="9600350" y="1217714"/>
                  <a:pt x="9615948" y="1233305"/>
                  <a:pt x="9635175" y="1233305"/>
                </a:cubicBezTo>
                <a:cubicBezTo>
                  <a:pt x="9654403" y="1233305"/>
                  <a:pt x="9669988" y="1217714"/>
                  <a:pt x="9669988" y="1198487"/>
                </a:cubicBezTo>
                <a:cubicBezTo>
                  <a:pt x="9669988" y="1179259"/>
                  <a:pt x="9654403" y="1163668"/>
                  <a:pt x="9635175" y="1163668"/>
                </a:cubicBezTo>
                <a:close/>
                <a:moveTo>
                  <a:pt x="9720068" y="1163668"/>
                </a:moveTo>
                <a:cubicBezTo>
                  <a:pt x="9700840" y="1163668"/>
                  <a:pt x="9685242" y="1179259"/>
                  <a:pt x="9685242" y="1198487"/>
                </a:cubicBezTo>
                <a:cubicBezTo>
                  <a:pt x="9685242" y="1217714"/>
                  <a:pt x="9700840" y="1233305"/>
                  <a:pt x="9720068" y="1233305"/>
                </a:cubicBezTo>
                <a:cubicBezTo>
                  <a:pt x="9739295" y="1233305"/>
                  <a:pt x="9754880" y="1217714"/>
                  <a:pt x="9754880" y="1198487"/>
                </a:cubicBezTo>
                <a:cubicBezTo>
                  <a:pt x="9754880" y="1179259"/>
                  <a:pt x="9739295" y="1163668"/>
                  <a:pt x="9720068" y="1163668"/>
                </a:cubicBezTo>
                <a:close/>
                <a:moveTo>
                  <a:pt x="9804961" y="1163668"/>
                </a:moveTo>
                <a:cubicBezTo>
                  <a:pt x="9785733" y="1163668"/>
                  <a:pt x="9770136" y="1179259"/>
                  <a:pt x="9770136" y="1198487"/>
                </a:cubicBezTo>
                <a:cubicBezTo>
                  <a:pt x="9770136" y="1217714"/>
                  <a:pt x="9785733" y="1233305"/>
                  <a:pt x="9804961" y="1233305"/>
                </a:cubicBezTo>
                <a:cubicBezTo>
                  <a:pt x="9824189" y="1233305"/>
                  <a:pt x="9839773" y="1217714"/>
                  <a:pt x="9839773" y="1198487"/>
                </a:cubicBezTo>
                <a:cubicBezTo>
                  <a:pt x="9839773" y="1179259"/>
                  <a:pt x="9824189" y="1163668"/>
                  <a:pt x="9804961" y="1163668"/>
                </a:cubicBezTo>
                <a:close/>
                <a:moveTo>
                  <a:pt x="9889853" y="1163668"/>
                </a:moveTo>
                <a:cubicBezTo>
                  <a:pt x="9870625" y="1163668"/>
                  <a:pt x="9855028" y="1179259"/>
                  <a:pt x="9855028" y="1198487"/>
                </a:cubicBezTo>
                <a:cubicBezTo>
                  <a:pt x="9855028" y="1217714"/>
                  <a:pt x="9870625" y="1233305"/>
                  <a:pt x="9889853" y="1233305"/>
                </a:cubicBezTo>
                <a:cubicBezTo>
                  <a:pt x="9909081" y="1233305"/>
                  <a:pt x="9924665" y="1217714"/>
                  <a:pt x="9924665" y="1198487"/>
                </a:cubicBezTo>
                <a:cubicBezTo>
                  <a:pt x="9924665" y="1179259"/>
                  <a:pt x="9909081" y="1163668"/>
                  <a:pt x="9889853" y="1163668"/>
                </a:cubicBezTo>
                <a:close/>
                <a:moveTo>
                  <a:pt x="9974745" y="1163668"/>
                </a:moveTo>
                <a:cubicBezTo>
                  <a:pt x="9955518" y="1163668"/>
                  <a:pt x="9939920" y="1179259"/>
                  <a:pt x="9939920" y="1198487"/>
                </a:cubicBezTo>
                <a:cubicBezTo>
                  <a:pt x="9939920" y="1217714"/>
                  <a:pt x="9955518" y="1233305"/>
                  <a:pt x="9974745" y="1233305"/>
                </a:cubicBezTo>
                <a:cubicBezTo>
                  <a:pt x="9993973" y="1233305"/>
                  <a:pt x="10009558" y="1217714"/>
                  <a:pt x="10009558" y="1198487"/>
                </a:cubicBezTo>
                <a:cubicBezTo>
                  <a:pt x="10009558" y="1179259"/>
                  <a:pt x="9993973" y="1163668"/>
                  <a:pt x="9974745" y="1163668"/>
                </a:cubicBezTo>
                <a:close/>
                <a:moveTo>
                  <a:pt x="10059638" y="1163668"/>
                </a:moveTo>
                <a:cubicBezTo>
                  <a:pt x="10040410" y="1163668"/>
                  <a:pt x="10024812" y="1179259"/>
                  <a:pt x="10024812" y="1198487"/>
                </a:cubicBezTo>
                <a:cubicBezTo>
                  <a:pt x="10024812" y="1217714"/>
                  <a:pt x="10040410" y="1233305"/>
                  <a:pt x="10059638" y="1233305"/>
                </a:cubicBezTo>
                <a:cubicBezTo>
                  <a:pt x="10078865" y="1233305"/>
                  <a:pt x="10094450" y="1217714"/>
                  <a:pt x="10094450" y="1198487"/>
                </a:cubicBezTo>
                <a:cubicBezTo>
                  <a:pt x="10094450" y="1179259"/>
                  <a:pt x="10078865" y="1163668"/>
                  <a:pt x="10059638" y="1163668"/>
                </a:cubicBezTo>
                <a:close/>
                <a:moveTo>
                  <a:pt x="10144530" y="1163668"/>
                </a:moveTo>
                <a:cubicBezTo>
                  <a:pt x="10125302" y="1163668"/>
                  <a:pt x="10109705" y="1179259"/>
                  <a:pt x="10109705" y="1198487"/>
                </a:cubicBezTo>
                <a:cubicBezTo>
                  <a:pt x="10109705" y="1217714"/>
                  <a:pt x="10125302" y="1233305"/>
                  <a:pt x="10144530" y="1233305"/>
                </a:cubicBezTo>
                <a:cubicBezTo>
                  <a:pt x="10163758" y="1233305"/>
                  <a:pt x="10179342" y="1217714"/>
                  <a:pt x="10179342" y="1198487"/>
                </a:cubicBezTo>
                <a:cubicBezTo>
                  <a:pt x="10179342" y="1179259"/>
                  <a:pt x="10163758" y="1163668"/>
                  <a:pt x="10144530" y="1163668"/>
                </a:cubicBezTo>
                <a:close/>
                <a:moveTo>
                  <a:pt x="10229423" y="1163668"/>
                </a:moveTo>
                <a:cubicBezTo>
                  <a:pt x="10210195" y="1163668"/>
                  <a:pt x="10194598" y="1179259"/>
                  <a:pt x="10194598" y="1198487"/>
                </a:cubicBezTo>
                <a:cubicBezTo>
                  <a:pt x="10194598" y="1217714"/>
                  <a:pt x="10210195" y="1233305"/>
                  <a:pt x="10229423" y="1233305"/>
                </a:cubicBezTo>
                <a:cubicBezTo>
                  <a:pt x="10248651" y="1233305"/>
                  <a:pt x="10264235" y="1217714"/>
                  <a:pt x="10264235" y="1198487"/>
                </a:cubicBezTo>
                <a:cubicBezTo>
                  <a:pt x="10264235" y="1179259"/>
                  <a:pt x="10248651" y="1163668"/>
                  <a:pt x="10229423" y="1163668"/>
                </a:cubicBezTo>
                <a:close/>
                <a:moveTo>
                  <a:pt x="10314315" y="1163668"/>
                </a:moveTo>
                <a:cubicBezTo>
                  <a:pt x="10295088" y="1163668"/>
                  <a:pt x="10279490" y="1179259"/>
                  <a:pt x="10279490" y="1198487"/>
                </a:cubicBezTo>
                <a:cubicBezTo>
                  <a:pt x="10279490" y="1217714"/>
                  <a:pt x="10295088" y="1233305"/>
                  <a:pt x="10314315" y="1233305"/>
                </a:cubicBezTo>
                <a:cubicBezTo>
                  <a:pt x="10333543" y="1233305"/>
                  <a:pt x="10349128" y="1217714"/>
                  <a:pt x="10349128" y="1198487"/>
                </a:cubicBezTo>
                <a:cubicBezTo>
                  <a:pt x="10349128" y="1179259"/>
                  <a:pt x="10333543" y="1163668"/>
                  <a:pt x="10314315" y="1163668"/>
                </a:cubicBezTo>
                <a:close/>
                <a:moveTo>
                  <a:pt x="10399208" y="1163668"/>
                </a:moveTo>
                <a:cubicBezTo>
                  <a:pt x="10379980" y="1163668"/>
                  <a:pt x="10364382" y="1179259"/>
                  <a:pt x="10364382" y="1198487"/>
                </a:cubicBezTo>
                <a:cubicBezTo>
                  <a:pt x="10364382" y="1217714"/>
                  <a:pt x="10379980" y="1233305"/>
                  <a:pt x="10399208" y="1233305"/>
                </a:cubicBezTo>
                <a:cubicBezTo>
                  <a:pt x="10418435" y="1233305"/>
                  <a:pt x="10434020" y="1217714"/>
                  <a:pt x="10434020" y="1198487"/>
                </a:cubicBezTo>
                <a:cubicBezTo>
                  <a:pt x="10434020" y="1179259"/>
                  <a:pt x="10418435" y="1163668"/>
                  <a:pt x="10399208" y="1163668"/>
                </a:cubicBezTo>
                <a:close/>
                <a:moveTo>
                  <a:pt x="10484100" y="1163668"/>
                </a:moveTo>
                <a:cubicBezTo>
                  <a:pt x="10464872" y="1163668"/>
                  <a:pt x="10449275" y="1179259"/>
                  <a:pt x="10449275" y="1198487"/>
                </a:cubicBezTo>
                <a:cubicBezTo>
                  <a:pt x="10449275" y="1217714"/>
                  <a:pt x="10464872" y="1233305"/>
                  <a:pt x="10484100" y="1233305"/>
                </a:cubicBezTo>
                <a:cubicBezTo>
                  <a:pt x="10503328" y="1233305"/>
                  <a:pt x="10518912" y="1217714"/>
                  <a:pt x="10518912" y="1198487"/>
                </a:cubicBezTo>
                <a:cubicBezTo>
                  <a:pt x="10518912" y="1179259"/>
                  <a:pt x="10503328" y="1163668"/>
                  <a:pt x="10484100" y="1163668"/>
                </a:cubicBezTo>
                <a:close/>
                <a:moveTo>
                  <a:pt x="1315679" y="1248528"/>
                </a:moveTo>
                <a:cubicBezTo>
                  <a:pt x="1296452" y="1248528"/>
                  <a:pt x="1280860" y="1264119"/>
                  <a:pt x="1280860" y="1283346"/>
                </a:cubicBezTo>
                <a:cubicBezTo>
                  <a:pt x="1280860" y="1302574"/>
                  <a:pt x="1296452" y="1318165"/>
                  <a:pt x="1315679" y="1318165"/>
                </a:cubicBezTo>
                <a:cubicBezTo>
                  <a:pt x="1334907" y="1318165"/>
                  <a:pt x="1350498" y="1302574"/>
                  <a:pt x="1350498" y="1283346"/>
                </a:cubicBezTo>
                <a:cubicBezTo>
                  <a:pt x="1350498" y="1264119"/>
                  <a:pt x="1334907" y="1248528"/>
                  <a:pt x="1315679" y="1248528"/>
                </a:cubicBezTo>
                <a:close/>
                <a:moveTo>
                  <a:pt x="1655255" y="1248528"/>
                </a:moveTo>
                <a:cubicBezTo>
                  <a:pt x="1636028" y="1248528"/>
                  <a:pt x="1620437" y="1264119"/>
                  <a:pt x="1620437" y="1283346"/>
                </a:cubicBezTo>
                <a:cubicBezTo>
                  <a:pt x="1620437" y="1302574"/>
                  <a:pt x="1636028" y="1318165"/>
                  <a:pt x="1655255" y="1318165"/>
                </a:cubicBezTo>
                <a:cubicBezTo>
                  <a:pt x="1674483" y="1318165"/>
                  <a:pt x="1690074" y="1302574"/>
                  <a:pt x="1690074" y="1283346"/>
                </a:cubicBezTo>
                <a:cubicBezTo>
                  <a:pt x="1690074" y="1264119"/>
                  <a:pt x="1674483" y="1248528"/>
                  <a:pt x="1655255" y="1248528"/>
                </a:cubicBezTo>
                <a:close/>
                <a:moveTo>
                  <a:pt x="1740149" y="1248528"/>
                </a:moveTo>
                <a:cubicBezTo>
                  <a:pt x="1720921" y="1248528"/>
                  <a:pt x="1705330" y="1264119"/>
                  <a:pt x="1705330" y="1283346"/>
                </a:cubicBezTo>
                <a:cubicBezTo>
                  <a:pt x="1705330" y="1302574"/>
                  <a:pt x="1720921" y="1318165"/>
                  <a:pt x="1740149" y="1318165"/>
                </a:cubicBezTo>
                <a:cubicBezTo>
                  <a:pt x="1759376" y="1318165"/>
                  <a:pt x="1774967" y="1302574"/>
                  <a:pt x="1774967" y="1283346"/>
                </a:cubicBezTo>
                <a:cubicBezTo>
                  <a:pt x="1774967" y="1264119"/>
                  <a:pt x="1759376" y="1248528"/>
                  <a:pt x="1740149" y="1248528"/>
                </a:cubicBezTo>
                <a:close/>
                <a:moveTo>
                  <a:pt x="1825041" y="1248528"/>
                </a:moveTo>
                <a:cubicBezTo>
                  <a:pt x="1805813" y="1248528"/>
                  <a:pt x="1790222" y="1264119"/>
                  <a:pt x="1790222" y="1283346"/>
                </a:cubicBezTo>
                <a:cubicBezTo>
                  <a:pt x="1790222" y="1302574"/>
                  <a:pt x="1805813" y="1318165"/>
                  <a:pt x="1825041" y="1318165"/>
                </a:cubicBezTo>
                <a:cubicBezTo>
                  <a:pt x="1844269" y="1318165"/>
                  <a:pt x="1859860" y="1302574"/>
                  <a:pt x="1859860" y="1283346"/>
                </a:cubicBezTo>
                <a:cubicBezTo>
                  <a:pt x="1859860" y="1264119"/>
                  <a:pt x="1844269" y="1248528"/>
                  <a:pt x="1825041" y="1248528"/>
                </a:cubicBezTo>
                <a:close/>
                <a:moveTo>
                  <a:pt x="1909933" y="1248528"/>
                </a:moveTo>
                <a:cubicBezTo>
                  <a:pt x="1890705" y="1248528"/>
                  <a:pt x="1875114" y="1264119"/>
                  <a:pt x="1875114" y="1283346"/>
                </a:cubicBezTo>
                <a:cubicBezTo>
                  <a:pt x="1875114" y="1302574"/>
                  <a:pt x="1890705" y="1318165"/>
                  <a:pt x="1909933" y="1318165"/>
                </a:cubicBezTo>
                <a:cubicBezTo>
                  <a:pt x="1929161" y="1318165"/>
                  <a:pt x="1944752" y="1302574"/>
                  <a:pt x="1944752" y="1283346"/>
                </a:cubicBezTo>
                <a:cubicBezTo>
                  <a:pt x="1944752" y="1264119"/>
                  <a:pt x="1929161" y="1248528"/>
                  <a:pt x="1909933" y="1248528"/>
                </a:cubicBezTo>
                <a:close/>
                <a:moveTo>
                  <a:pt x="1994825" y="1248528"/>
                </a:moveTo>
                <a:cubicBezTo>
                  <a:pt x="1975598" y="1248528"/>
                  <a:pt x="1960007" y="1264119"/>
                  <a:pt x="1960007" y="1283346"/>
                </a:cubicBezTo>
                <a:cubicBezTo>
                  <a:pt x="1960007" y="1302574"/>
                  <a:pt x="1975598" y="1318165"/>
                  <a:pt x="1994825" y="1318165"/>
                </a:cubicBezTo>
                <a:cubicBezTo>
                  <a:pt x="2014053" y="1318165"/>
                  <a:pt x="2029644" y="1302574"/>
                  <a:pt x="2029644" y="1283346"/>
                </a:cubicBezTo>
                <a:cubicBezTo>
                  <a:pt x="2029644" y="1264119"/>
                  <a:pt x="2014053" y="1248528"/>
                  <a:pt x="1994825" y="1248528"/>
                </a:cubicBezTo>
                <a:close/>
                <a:moveTo>
                  <a:pt x="2079719" y="1248528"/>
                </a:moveTo>
                <a:cubicBezTo>
                  <a:pt x="2060491" y="1248528"/>
                  <a:pt x="2044900" y="1264119"/>
                  <a:pt x="2044900" y="1283346"/>
                </a:cubicBezTo>
                <a:cubicBezTo>
                  <a:pt x="2044900" y="1302574"/>
                  <a:pt x="2060491" y="1318165"/>
                  <a:pt x="2079719" y="1318165"/>
                </a:cubicBezTo>
                <a:cubicBezTo>
                  <a:pt x="2098946" y="1318165"/>
                  <a:pt x="2114537" y="1302574"/>
                  <a:pt x="2114537" y="1283346"/>
                </a:cubicBezTo>
                <a:cubicBezTo>
                  <a:pt x="2114537" y="1264119"/>
                  <a:pt x="2098946" y="1248528"/>
                  <a:pt x="2079719" y="1248528"/>
                </a:cubicBezTo>
                <a:close/>
                <a:moveTo>
                  <a:pt x="2164611" y="1248528"/>
                </a:moveTo>
                <a:cubicBezTo>
                  <a:pt x="2145383" y="1248528"/>
                  <a:pt x="2129792" y="1264119"/>
                  <a:pt x="2129792" y="1283346"/>
                </a:cubicBezTo>
                <a:cubicBezTo>
                  <a:pt x="2129792" y="1302574"/>
                  <a:pt x="2145383" y="1318165"/>
                  <a:pt x="2164611" y="1318165"/>
                </a:cubicBezTo>
                <a:cubicBezTo>
                  <a:pt x="2183839" y="1318165"/>
                  <a:pt x="2199430" y="1302574"/>
                  <a:pt x="2199430" y="1283346"/>
                </a:cubicBezTo>
                <a:cubicBezTo>
                  <a:pt x="2199430" y="1264119"/>
                  <a:pt x="2183839" y="1248528"/>
                  <a:pt x="2164611" y="1248528"/>
                </a:cubicBezTo>
                <a:close/>
                <a:moveTo>
                  <a:pt x="2249497" y="1248528"/>
                </a:moveTo>
                <a:cubicBezTo>
                  <a:pt x="2230269" y="1248528"/>
                  <a:pt x="2214678" y="1264119"/>
                  <a:pt x="2214678" y="1283346"/>
                </a:cubicBezTo>
                <a:cubicBezTo>
                  <a:pt x="2214678" y="1302574"/>
                  <a:pt x="2230269" y="1318165"/>
                  <a:pt x="2249497" y="1318165"/>
                </a:cubicBezTo>
                <a:cubicBezTo>
                  <a:pt x="2268725" y="1318165"/>
                  <a:pt x="2284316" y="1302574"/>
                  <a:pt x="2284316" y="1283346"/>
                </a:cubicBezTo>
                <a:cubicBezTo>
                  <a:pt x="2284316" y="1264119"/>
                  <a:pt x="2268725" y="1248528"/>
                  <a:pt x="2249497" y="1248528"/>
                </a:cubicBezTo>
                <a:close/>
                <a:moveTo>
                  <a:pt x="2334389" y="1248528"/>
                </a:moveTo>
                <a:cubicBezTo>
                  <a:pt x="2315162" y="1248528"/>
                  <a:pt x="2299570" y="1264119"/>
                  <a:pt x="2299570" y="1283346"/>
                </a:cubicBezTo>
                <a:cubicBezTo>
                  <a:pt x="2299570" y="1302574"/>
                  <a:pt x="2315162" y="1318165"/>
                  <a:pt x="2334389" y="1318165"/>
                </a:cubicBezTo>
                <a:cubicBezTo>
                  <a:pt x="2353617" y="1318165"/>
                  <a:pt x="2369208" y="1302574"/>
                  <a:pt x="2369208" y="1283346"/>
                </a:cubicBezTo>
                <a:cubicBezTo>
                  <a:pt x="2369208" y="1264119"/>
                  <a:pt x="2353617" y="1248528"/>
                  <a:pt x="2334389" y="1248528"/>
                </a:cubicBezTo>
                <a:close/>
                <a:moveTo>
                  <a:pt x="2419282" y="1248528"/>
                </a:moveTo>
                <a:cubicBezTo>
                  <a:pt x="2400054" y="1248528"/>
                  <a:pt x="2384463" y="1264119"/>
                  <a:pt x="2384463" y="1283346"/>
                </a:cubicBezTo>
                <a:cubicBezTo>
                  <a:pt x="2384463" y="1302574"/>
                  <a:pt x="2400054" y="1318165"/>
                  <a:pt x="2419282" y="1318165"/>
                </a:cubicBezTo>
                <a:cubicBezTo>
                  <a:pt x="2438509" y="1318165"/>
                  <a:pt x="2454100" y="1302574"/>
                  <a:pt x="2454100" y="1283346"/>
                </a:cubicBezTo>
                <a:cubicBezTo>
                  <a:pt x="2454100" y="1264119"/>
                  <a:pt x="2438509" y="1248528"/>
                  <a:pt x="2419282" y="1248528"/>
                </a:cubicBezTo>
                <a:close/>
                <a:moveTo>
                  <a:pt x="2504174" y="1248528"/>
                </a:moveTo>
                <a:cubicBezTo>
                  <a:pt x="2484946" y="1248528"/>
                  <a:pt x="2469355" y="1264119"/>
                  <a:pt x="2469355" y="1283346"/>
                </a:cubicBezTo>
                <a:cubicBezTo>
                  <a:pt x="2469355" y="1302574"/>
                  <a:pt x="2484946" y="1318165"/>
                  <a:pt x="2504174" y="1318165"/>
                </a:cubicBezTo>
                <a:cubicBezTo>
                  <a:pt x="2523402" y="1318165"/>
                  <a:pt x="2538993" y="1302574"/>
                  <a:pt x="2538993" y="1283346"/>
                </a:cubicBezTo>
                <a:cubicBezTo>
                  <a:pt x="2538993" y="1264119"/>
                  <a:pt x="2523402" y="1248528"/>
                  <a:pt x="2504174" y="1248528"/>
                </a:cubicBezTo>
                <a:close/>
                <a:moveTo>
                  <a:pt x="2589067" y="1248528"/>
                </a:moveTo>
                <a:cubicBezTo>
                  <a:pt x="2569839" y="1248528"/>
                  <a:pt x="2554248" y="1264119"/>
                  <a:pt x="2554248" y="1283346"/>
                </a:cubicBezTo>
                <a:cubicBezTo>
                  <a:pt x="2554248" y="1302574"/>
                  <a:pt x="2569839" y="1318165"/>
                  <a:pt x="2589067" y="1318165"/>
                </a:cubicBezTo>
                <a:cubicBezTo>
                  <a:pt x="2608295" y="1318165"/>
                  <a:pt x="2623886" y="1302574"/>
                  <a:pt x="2623886" y="1283346"/>
                </a:cubicBezTo>
                <a:cubicBezTo>
                  <a:pt x="2623886" y="1264119"/>
                  <a:pt x="2608295" y="1248528"/>
                  <a:pt x="2589067" y="1248528"/>
                </a:cubicBezTo>
                <a:close/>
                <a:moveTo>
                  <a:pt x="2673959" y="1248528"/>
                </a:moveTo>
                <a:cubicBezTo>
                  <a:pt x="2654732" y="1248528"/>
                  <a:pt x="2639140" y="1264119"/>
                  <a:pt x="2639140" y="1283346"/>
                </a:cubicBezTo>
                <a:cubicBezTo>
                  <a:pt x="2639140" y="1302574"/>
                  <a:pt x="2654732" y="1318165"/>
                  <a:pt x="2673959" y="1318165"/>
                </a:cubicBezTo>
                <a:cubicBezTo>
                  <a:pt x="2693187" y="1318165"/>
                  <a:pt x="2708778" y="1302574"/>
                  <a:pt x="2708778" y="1283346"/>
                </a:cubicBezTo>
                <a:cubicBezTo>
                  <a:pt x="2708778" y="1264119"/>
                  <a:pt x="2693187" y="1248528"/>
                  <a:pt x="2673959" y="1248528"/>
                </a:cubicBezTo>
                <a:close/>
                <a:moveTo>
                  <a:pt x="2758852" y="1248528"/>
                </a:moveTo>
                <a:cubicBezTo>
                  <a:pt x="2739624" y="1248528"/>
                  <a:pt x="2724033" y="1264119"/>
                  <a:pt x="2724033" y="1283346"/>
                </a:cubicBezTo>
                <a:cubicBezTo>
                  <a:pt x="2724033" y="1302574"/>
                  <a:pt x="2739624" y="1318165"/>
                  <a:pt x="2758852" y="1318165"/>
                </a:cubicBezTo>
                <a:cubicBezTo>
                  <a:pt x="2778079" y="1318165"/>
                  <a:pt x="2793670" y="1302574"/>
                  <a:pt x="2793670" y="1283346"/>
                </a:cubicBezTo>
                <a:cubicBezTo>
                  <a:pt x="2793670" y="1264119"/>
                  <a:pt x="2778079" y="1248528"/>
                  <a:pt x="2758852" y="1248528"/>
                </a:cubicBezTo>
                <a:close/>
                <a:moveTo>
                  <a:pt x="2843744" y="1248528"/>
                </a:moveTo>
                <a:cubicBezTo>
                  <a:pt x="2824516" y="1248528"/>
                  <a:pt x="2808925" y="1264119"/>
                  <a:pt x="2808925" y="1283346"/>
                </a:cubicBezTo>
                <a:cubicBezTo>
                  <a:pt x="2808925" y="1302574"/>
                  <a:pt x="2824516" y="1318165"/>
                  <a:pt x="2843744" y="1318165"/>
                </a:cubicBezTo>
                <a:cubicBezTo>
                  <a:pt x="2862972" y="1318165"/>
                  <a:pt x="2878563" y="1302574"/>
                  <a:pt x="2878563" y="1283346"/>
                </a:cubicBezTo>
                <a:cubicBezTo>
                  <a:pt x="2878563" y="1264119"/>
                  <a:pt x="2862972" y="1248528"/>
                  <a:pt x="2843744" y="1248528"/>
                </a:cubicBezTo>
                <a:close/>
                <a:moveTo>
                  <a:pt x="3013529" y="1248528"/>
                </a:moveTo>
                <a:cubicBezTo>
                  <a:pt x="2994302" y="1248528"/>
                  <a:pt x="2978710" y="1264119"/>
                  <a:pt x="2978710" y="1283346"/>
                </a:cubicBezTo>
                <a:cubicBezTo>
                  <a:pt x="2978710" y="1302574"/>
                  <a:pt x="2994302" y="1318165"/>
                  <a:pt x="3013529" y="1318165"/>
                </a:cubicBezTo>
                <a:cubicBezTo>
                  <a:pt x="3032757" y="1318165"/>
                  <a:pt x="3048348" y="1302574"/>
                  <a:pt x="3048348" y="1283346"/>
                </a:cubicBezTo>
                <a:cubicBezTo>
                  <a:pt x="3048348" y="1264119"/>
                  <a:pt x="3032757" y="1248528"/>
                  <a:pt x="3013529" y="1248528"/>
                </a:cubicBezTo>
                <a:close/>
                <a:moveTo>
                  <a:pt x="3098422" y="1248528"/>
                </a:moveTo>
                <a:cubicBezTo>
                  <a:pt x="3079194" y="1248528"/>
                  <a:pt x="3063603" y="1264119"/>
                  <a:pt x="3063603" y="1283346"/>
                </a:cubicBezTo>
                <a:cubicBezTo>
                  <a:pt x="3063603" y="1302574"/>
                  <a:pt x="3079194" y="1318165"/>
                  <a:pt x="3098422" y="1318165"/>
                </a:cubicBezTo>
                <a:cubicBezTo>
                  <a:pt x="3117649" y="1318165"/>
                  <a:pt x="3133240" y="1302574"/>
                  <a:pt x="3133240" y="1283346"/>
                </a:cubicBezTo>
                <a:cubicBezTo>
                  <a:pt x="3133240" y="1264119"/>
                  <a:pt x="3117649" y="1248528"/>
                  <a:pt x="3098422" y="1248528"/>
                </a:cubicBezTo>
                <a:close/>
                <a:moveTo>
                  <a:pt x="3268206" y="1248528"/>
                </a:moveTo>
                <a:cubicBezTo>
                  <a:pt x="3248978" y="1248528"/>
                  <a:pt x="3233387" y="1264119"/>
                  <a:pt x="3233387" y="1283346"/>
                </a:cubicBezTo>
                <a:cubicBezTo>
                  <a:pt x="3233387" y="1302574"/>
                  <a:pt x="3248978" y="1318165"/>
                  <a:pt x="3268206" y="1318165"/>
                </a:cubicBezTo>
                <a:cubicBezTo>
                  <a:pt x="3287434" y="1318165"/>
                  <a:pt x="3303025" y="1302574"/>
                  <a:pt x="3303025" y="1283346"/>
                </a:cubicBezTo>
                <a:cubicBezTo>
                  <a:pt x="3303025" y="1264119"/>
                  <a:pt x="3287434" y="1248528"/>
                  <a:pt x="3268206" y="1248528"/>
                </a:cubicBezTo>
                <a:close/>
                <a:moveTo>
                  <a:pt x="3522884" y="1248528"/>
                </a:moveTo>
                <a:cubicBezTo>
                  <a:pt x="3503656" y="1248528"/>
                  <a:pt x="3488065" y="1264119"/>
                  <a:pt x="3488065" y="1283346"/>
                </a:cubicBezTo>
                <a:cubicBezTo>
                  <a:pt x="3488065" y="1302574"/>
                  <a:pt x="3503656" y="1318165"/>
                  <a:pt x="3522884" y="1318165"/>
                </a:cubicBezTo>
                <a:cubicBezTo>
                  <a:pt x="3542112" y="1318165"/>
                  <a:pt x="3557703" y="1302574"/>
                  <a:pt x="3557703" y="1283346"/>
                </a:cubicBezTo>
                <a:cubicBezTo>
                  <a:pt x="3557703" y="1264119"/>
                  <a:pt x="3542112" y="1248528"/>
                  <a:pt x="3522884" y="1248528"/>
                </a:cubicBezTo>
                <a:close/>
                <a:moveTo>
                  <a:pt x="3692669" y="1248528"/>
                </a:moveTo>
                <a:cubicBezTo>
                  <a:pt x="3673442" y="1248528"/>
                  <a:pt x="3657850" y="1264119"/>
                  <a:pt x="3657850" y="1283346"/>
                </a:cubicBezTo>
                <a:cubicBezTo>
                  <a:pt x="3657850" y="1302574"/>
                  <a:pt x="3673442" y="1318165"/>
                  <a:pt x="3692669" y="1318165"/>
                </a:cubicBezTo>
                <a:cubicBezTo>
                  <a:pt x="3711897" y="1318165"/>
                  <a:pt x="3727488" y="1302574"/>
                  <a:pt x="3727488" y="1283346"/>
                </a:cubicBezTo>
                <a:cubicBezTo>
                  <a:pt x="3727488" y="1264119"/>
                  <a:pt x="3711897" y="1248528"/>
                  <a:pt x="3692669" y="1248528"/>
                </a:cubicBezTo>
                <a:close/>
                <a:moveTo>
                  <a:pt x="3777562" y="1248528"/>
                </a:moveTo>
                <a:cubicBezTo>
                  <a:pt x="3758334" y="1248528"/>
                  <a:pt x="3742743" y="1264119"/>
                  <a:pt x="3742743" y="1283346"/>
                </a:cubicBezTo>
                <a:cubicBezTo>
                  <a:pt x="3742743" y="1302574"/>
                  <a:pt x="3758334" y="1318165"/>
                  <a:pt x="3777562" y="1318165"/>
                </a:cubicBezTo>
                <a:cubicBezTo>
                  <a:pt x="3796789" y="1318165"/>
                  <a:pt x="3812380" y="1302574"/>
                  <a:pt x="3812380" y="1283346"/>
                </a:cubicBezTo>
                <a:cubicBezTo>
                  <a:pt x="3812380" y="1264119"/>
                  <a:pt x="3796789" y="1248528"/>
                  <a:pt x="3777562" y="1248528"/>
                </a:cubicBezTo>
                <a:close/>
                <a:moveTo>
                  <a:pt x="3862454" y="1248528"/>
                </a:moveTo>
                <a:cubicBezTo>
                  <a:pt x="3843226" y="1248528"/>
                  <a:pt x="3827635" y="1264119"/>
                  <a:pt x="3827635" y="1283346"/>
                </a:cubicBezTo>
                <a:cubicBezTo>
                  <a:pt x="3827635" y="1302574"/>
                  <a:pt x="3843226" y="1318165"/>
                  <a:pt x="3862454" y="1318165"/>
                </a:cubicBezTo>
                <a:cubicBezTo>
                  <a:pt x="3881682" y="1318165"/>
                  <a:pt x="3897273" y="1302574"/>
                  <a:pt x="3897273" y="1283346"/>
                </a:cubicBezTo>
                <a:cubicBezTo>
                  <a:pt x="3897273" y="1264119"/>
                  <a:pt x="3881682" y="1248528"/>
                  <a:pt x="3862454" y="1248528"/>
                </a:cubicBezTo>
                <a:close/>
                <a:moveTo>
                  <a:pt x="3947353" y="1248528"/>
                </a:moveTo>
                <a:cubicBezTo>
                  <a:pt x="3928125" y="1248528"/>
                  <a:pt x="3912534" y="1264119"/>
                  <a:pt x="3912534" y="1283346"/>
                </a:cubicBezTo>
                <a:cubicBezTo>
                  <a:pt x="3912534" y="1302574"/>
                  <a:pt x="3928125" y="1318165"/>
                  <a:pt x="3947353" y="1318165"/>
                </a:cubicBezTo>
                <a:cubicBezTo>
                  <a:pt x="3966581" y="1318165"/>
                  <a:pt x="3982172" y="1302574"/>
                  <a:pt x="3982172" y="1283346"/>
                </a:cubicBezTo>
                <a:cubicBezTo>
                  <a:pt x="3982172" y="1264119"/>
                  <a:pt x="3966581" y="1248528"/>
                  <a:pt x="3947353" y="1248528"/>
                </a:cubicBezTo>
                <a:close/>
                <a:moveTo>
                  <a:pt x="4541600" y="1248528"/>
                </a:moveTo>
                <a:cubicBezTo>
                  <a:pt x="4522372" y="1248528"/>
                  <a:pt x="4506781" y="1264119"/>
                  <a:pt x="4506781" y="1283346"/>
                </a:cubicBezTo>
                <a:cubicBezTo>
                  <a:pt x="4506781" y="1302574"/>
                  <a:pt x="4522372" y="1318165"/>
                  <a:pt x="4541600" y="1318165"/>
                </a:cubicBezTo>
                <a:cubicBezTo>
                  <a:pt x="4560828" y="1318165"/>
                  <a:pt x="4576419" y="1302574"/>
                  <a:pt x="4576419" y="1283346"/>
                </a:cubicBezTo>
                <a:cubicBezTo>
                  <a:pt x="4576419" y="1264119"/>
                  <a:pt x="4560828" y="1248528"/>
                  <a:pt x="4541600" y="1248528"/>
                </a:cubicBezTo>
                <a:close/>
                <a:moveTo>
                  <a:pt x="4626493" y="1248528"/>
                </a:moveTo>
                <a:cubicBezTo>
                  <a:pt x="4607265" y="1248528"/>
                  <a:pt x="4591674" y="1264119"/>
                  <a:pt x="4591674" y="1283346"/>
                </a:cubicBezTo>
                <a:cubicBezTo>
                  <a:pt x="4591674" y="1302574"/>
                  <a:pt x="4607265" y="1318165"/>
                  <a:pt x="4626493" y="1318165"/>
                </a:cubicBezTo>
                <a:cubicBezTo>
                  <a:pt x="4645721" y="1318165"/>
                  <a:pt x="4661312" y="1302574"/>
                  <a:pt x="4661312" y="1283346"/>
                </a:cubicBezTo>
                <a:cubicBezTo>
                  <a:pt x="4661312" y="1264119"/>
                  <a:pt x="4645721" y="1248528"/>
                  <a:pt x="4626493" y="1248528"/>
                </a:cubicBezTo>
                <a:close/>
                <a:moveTo>
                  <a:pt x="4711385" y="1248528"/>
                </a:moveTo>
                <a:cubicBezTo>
                  <a:pt x="4692158" y="1248528"/>
                  <a:pt x="4676567" y="1264119"/>
                  <a:pt x="4676567" y="1283346"/>
                </a:cubicBezTo>
                <a:cubicBezTo>
                  <a:pt x="4676567" y="1302574"/>
                  <a:pt x="4692158" y="1318165"/>
                  <a:pt x="4711385" y="1318165"/>
                </a:cubicBezTo>
                <a:cubicBezTo>
                  <a:pt x="4730613" y="1318165"/>
                  <a:pt x="4746204" y="1302574"/>
                  <a:pt x="4746204" y="1283346"/>
                </a:cubicBezTo>
                <a:cubicBezTo>
                  <a:pt x="4746204" y="1264119"/>
                  <a:pt x="4730613" y="1248528"/>
                  <a:pt x="4711385" y="1248528"/>
                </a:cubicBezTo>
                <a:close/>
                <a:moveTo>
                  <a:pt x="4796278" y="1248528"/>
                </a:moveTo>
                <a:cubicBezTo>
                  <a:pt x="4777050" y="1248528"/>
                  <a:pt x="4761459" y="1264119"/>
                  <a:pt x="4761459" y="1283346"/>
                </a:cubicBezTo>
                <a:cubicBezTo>
                  <a:pt x="4761459" y="1302574"/>
                  <a:pt x="4777050" y="1318165"/>
                  <a:pt x="4796278" y="1318165"/>
                </a:cubicBezTo>
                <a:cubicBezTo>
                  <a:pt x="4815505" y="1318165"/>
                  <a:pt x="4831096" y="1302574"/>
                  <a:pt x="4831096" y="1283346"/>
                </a:cubicBezTo>
                <a:cubicBezTo>
                  <a:pt x="4831096" y="1264119"/>
                  <a:pt x="4815505" y="1248528"/>
                  <a:pt x="4796278" y="1248528"/>
                </a:cubicBezTo>
                <a:close/>
                <a:moveTo>
                  <a:pt x="4881170" y="1248528"/>
                </a:moveTo>
                <a:cubicBezTo>
                  <a:pt x="4861942" y="1248528"/>
                  <a:pt x="4846351" y="1264119"/>
                  <a:pt x="4846351" y="1283346"/>
                </a:cubicBezTo>
                <a:cubicBezTo>
                  <a:pt x="4846351" y="1302574"/>
                  <a:pt x="4861942" y="1318165"/>
                  <a:pt x="4881170" y="1318165"/>
                </a:cubicBezTo>
                <a:cubicBezTo>
                  <a:pt x="4900398" y="1318165"/>
                  <a:pt x="4915989" y="1302574"/>
                  <a:pt x="4915989" y="1283346"/>
                </a:cubicBezTo>
                <a:cubicBezTo>
                  <a:pt x="4915989" y="1264119"/>
                  <a:pt x="4900398" y="1248528"/>
                  <a:pt x="4881170" y="1248528"/>
                </a:cubicBezTo>
                <a:close/>
                <a:moveTo>
                  <a:pt x="4966063" y="1248528"/>
                </a:moveTo>
                <a:cubicBezTo>
                  <a:pt x="4946835" y="1248528"/>
                  <a:pt x="4931244" y="1264119"/>
                  <a:pt x="4931244" y="1283346"/>
                </a:cubicBezTo>
                <a:cubicBezTo>
                  <a:pt x="4931244" y="1302574"/>
                  <a:pt x="4946835" y="1318165"/>
                  <a:pt x="4966063" y="1318165"/>
                </a:cubicBezTo>
                <a:cubicBezTo>
                  <a:pt x="4985291" y="1318165"/>
                  <a:pt x="5000882" y="1302574"/>
                  <a:pt x="5000882" y="1283346"/>
                </a:cubicBezTo>
                <a:cubicBezTo>
                  <a:pt x="5000882" y="1264119"/>
                  <a:pt x="4985291" y="1248528"/>
                  <a:pt x="4966063" y="1248528"/>
                </a:cubicBezTo>
                <a:close/>
                <a:moveTo>
                  <a:pt x="5050955" y="1248528"/>
                </a:moveTo>
                <a:cubicBezTo>
                  <a:pt x="5031728" y="1248528"/>
                  <a:pt x="5016137" y="1264119"/>
                  <a:pt x="5016137" y="1283346"/>
                </a:cubicBezTo>
                <a:cubicBezTo>
                  <a:pt x="5016137" y="1302574"/>
                  <a:pt x="5031728" y="1318165"/>
                  <a:pt x="5050955" y="1318165"/>
                </a:cubicBezTo>
                <a:cubicBezTo>
                  <a:pt x="5070183" y="1318165"/>
                  <a:pt x="5085774" y="1302574"/>
                  <a:pt x="5085774" y="1283346"/>
                </a:cubicBezTo>
                <a:cubicBezTo>
                  <a:pt x="5085774" y="1264119"/>
                  <a:pt x="5070183" y="1248528"/>
                  <a:pt x="5050955" y="1248528"/>
                </a:cubicBezTo>
                <a:close/>
                <a:moveTo>
                  <a:pt x="5135848" y="1248528"/>
                </a:moveTo>
                <a:cubicBezTo>
                  <a:pt x="5116620" y="1248528"/>
                  <a:pt x="5101029" y="1264119"/>
                  <a:pt x="5101029" y="1283346"/>
                </a:cubicBezTo>
                <a:cubicBezTo>
                  <a:pt x="5101029" y="1302574"/>
                  <a:pt x="5116620" y="1318165"/>
                  <a:pt x="5135848" y="1318165"/>
                </a:cubicBezTo>
                <a:cubicBezTo>
                  <a:pt x="5155075" y="1318165"/>
                  <a:pt x="5170666" y="1302574"/>
                  <a:pt x="5170666" y="1283346"/>
                </a:cubicBezTo>
                <a:cubicBezTo>
                  <a:pt x="5170666" y="1264119"/>
                  <a:pt x="5155075" y="1248528"/>
                  <a:pt x="5135848" y="1248528"/>
                </a:cubicBezTo>
                <a:close/>
                <a:moveTo>
                  <a:pt x="7088401" y="1248528"/>
                </a:moveTo>
                <a:cubicBezTo>
                  <a:pt x="7069173" y="1248528"/>
                  <a:pt x="7053576" y="1264119"/>
                  <a:pt x="7053576" y="1283346"/>
                </a:cubicBezTo>
                <a:cubicBezTo>
                  <a:pt x="7053576" y="1302574"/>
                  <a:pt x="7069173" y="1318165"/>
                  <a:pt x="7088401" y="1318165"/>
                </a:cubicBezTo>
                <a:cubicBezTo>
                  <a:pt x="7107629" y="1318165"/>
                  <a:pt x="7123213" y="1302574"/>
                  <a:pt x="7123213" y="1283346"/>
                </a:cubicBezTo>
                <a:cubicBezTo>
                  <a:pt x="7123213" y="1264119"/>
                  <a:pt x="7107629" y="1248528"/>
                  <a:pt x="7088401" y="1248528"/>
                </a:cubicBezTo>
                <a:close/>
                <a:moveTo>
                  <a:pt x="7512863" y="1248528"/>
                </a:moveTo>
                <a:cubicBezTo>
                  <a:pt x="7493635" y="1248528"/>
                  <a:pt x="7478038" y="1264119"/>
                  <a:pt x="7478038" y="1283346"/>
                </a:cubicBezTo>
                <a:cubicBezTo>
                  <a:pt x="7478038" y="1302574"/>
                  <a:pt x="7493635" y="1318165"/>
                  <a:pt x="7512863" y="1318165"/>
                </a:cubicBezTo>
                <a:cubicBezTo>
                  <a:pt x="7532091" y="1318165"/>
                  <a:pt x="7547675" y="1302574"/>
                  <a:pt x="7547675" y="1283346"/>
                </a:cubicBezTo>
                <a:cubicBezTo>
                  <a:pt x="7547675" y="1264119"/>
                  <a:pt x="7532091" y="1248528"/>
                  <a:pt x="7512863" y="1248528"/>
                </a:cubicBezTo>
                <a:close/>
                <a:moveTo>
                  <a:pt x="7597755" y="1248528"/>
                </a:moveTo>
                <a:cubicBezTo>
                  <a:pt x="7578528" y="1248528"/>
                  <a:pt x="7562930" y="1264119"/>
                  <a:pt x="7562930" y="1283346"/>
                </a:cubicBezTo>
                <a:cubicBezTo>
                  <a:pt x="7562930" y="1302574"/>
                  <a:pt x="7578528" y="1318165"/>
                  <a:pt x="7597755" y="1318165"/>
                </a:cubicBezTo>
                <a:cubicBezTo>
                  <a:pt x="7616983" y="1318165"/>
                  <a:pt x="7632568" y="1302574"/>
                  <a:pt x="7632568" y="1283346"/>
                </a:cubicBezTo>
                <a:cubicBezTo>
                  <a:pt x="7632568" y="1264119"/>
                  <a:pt x="7616983" y="1248528"/>
                  <a:pt x="7597755" y="1248528"/>
                </a:cubicBezTo>
                <a:close/>
                <a:moveTo>
                  <a:pt x="7682649" y="1248528"/>
                </a:moveTo>
                <a:cubicBezTo>
                  <a:pt x="7663421" y="1248528"/>
                  <a:pt x="7647823" y="1264119"/>
                  <a:pt x="7647823" y="1283346"/>
                </a:cubicBezTo>
                <a:cubicBezTo>
                  <a:pt x="7647823" y="1302574"/>
                  <a:pt x="7663421" y="1318165"/>
                  <a:pt x="7682649" y="1318165"/>
                </a:cubicBezTo>
                <a:cubicBezTo>
                  <a:pt x="7701876" y="1318165"/>
                  <a:pt x="7717461" y="1302574"/>
                  <a:pt x="7717461" y="1283346"/>
                </a:cubicBezTo>
                <a:cubicBezTo>
                  <a:pt x="7717461" y="1264119"/>
                  <a:pt x="7701876" y="1248528"/>
                  <a:pt x="7682649" y="1248528"/>
                </a:cubicBezTo>
                <a:close/>
                <a:moveTo>
                  <a:pt x="7852433" y="1248528"/>
                </a:moveTo>
                <a:cubicBezTo>
                  <a:pt x="7833205" y="1248528"/>
                  <a:pt x="7817608" y="1264119"/>
                  <a:pt x="7817608" y="1283346"/>
                </a:cubicBezTo>
                <a:cubicBezTo>
                  <a:pt x="7817608" y="1302574"/>
                  <a:pt x="7833205" y="1318165"/>
                  <a:pt x="7852433" y="1318165"/>
                </a:cubicBezTo>
                <a:cubicBezTo>
                  <a:pt x="7871661" y="1318165"/>
                  <a:pt x="7887245" y="1302574"/>
                  <a:pt x="7887245" y="1283346"/>
                </a:cubicBezTo>
                <a:cubicBezTo>
                  <a:pt x="7887245" y="1264119"/>
                  <a:pt x="7871661" y="1248528"/>
                  <a:pt x="7852433" y="1248528"/>
                </a:cubicBezTo>
                <a:close/>
                <a:moveTo>
                  <a:pt x="7937325" y="1248528"/>
                </a:moveTo>
                <a:cubicBezTo>
                  <a:pt x="7918098" y="1248528"/>
                  <a:pt x="7902500" y="1264119"/>
                  <a:pt x="7902500" y="1283346"/>
                </a:cubicBezTo>
                <a:cubicBezTo>
                  <a:pt x="7902500" y="1302574"/>
                  <a:pt x="7918098" y="1318165"/>
                  <a:pt x="7937325" y="1318165"/>
                </a:cubicBezTo>
                <a:cubicBezTo>
                  <a:pt x="7956553" y="1318165"/>
                  <a:pt x="7972138" y="1302574"/>
                  <a:pt x="7972138" y="1283346"/>
                </a:cubicBezTo>
                <a:cubicBezTo>
                  <a:pt x="7972138" y="1264119"/>
                  <a:pt x="7956553" y="1248528"/>
                  <a:pt x="7937325" y="1248528"/>
                </a:cubicBezTo>
                <a:close/>
                <a:moveTo>
                  <a:pt x="8022219" y="1248528"/>
                </a:moveTo>
                <a:cubicBezTo>
                  <a:pt x="8002991" y="1248528"/>
                  <a:pt x="7987393" y="1264119"/>
                  <a:pt x="7987393" y="1283346"/>
                </a:cubicBezTo>
                <a:cubicBezTo>
                  <a:pt x="7987393" y="1302574"/>
                  <a:pt x="8002991" y="1318165"/>
                  <a:pt x="8022219" y="1318165"/>
                </a:cubicBezTo>
                <a:cubicBezTo>
                  <a:pt x="8041446" y="1318165"/>
                  <a:pt x="8057031" y="1302574"/>
                  <a:pt x="8057031" y="1283346"/>
                </a:cubicBezTo>
                <a:cubicBezTo>
                  <a:pt x="8057031" y="1264119"/>
                  <a:pt x="8041446" y="1248528"/>
                  <a:pt x="8022219" y="1248528"/>
                </a:cubicBezTo>
                <a:close/>
                <a:moveTo>
                  <a:pt x="8107111" y="1248528"/>
                </a:moveTo>
                <a:cubicBezTo>
                  <a:pt x="8087883" y="1248528"/>
                  <a:pt x="8072286" y="1264119"/>
                  <a:pt x="8072286" y="1283346"/>
                </a:cubicBezTo>
                <a:cubicBezTo>
                  <a:pt x="8072286" y="1302574"/>
                  <a:pt x="8087883" y="1318165"/>
                  <a:pt x="8107111" y="1318165"/>
                </a:cubicBezTo>
                <a:cubicBezTo>
                  <a:pt x="8126339" y="1318165"/>
                  <a:pt x="8141923" y="1302574"/>
                  <a:pt x="8141923" y="1283346"/>
                </a:cubicBezTo>
                <a:cubicBezTo>
                  <a:pt x="8141923" y="1264119"/>
                  <a:pt x="8126339" y="1248528"/>
                  <a:pt x="8107111" y="1248528"/>
                </a:cubicBezTo>
                <a:close/>
                <a:moveTo>
                  <a:pt x="8192003" y="1248528"/>
                </a:moveTo>
                <a:cubicBezTo>
                  <a:pt x="8172775" y="1248528"/>
                  <a:pt x="8157178" y="1264119"/>
                  <a:pt x="8157178" y="1283346"/>
                </a:cubicBezTo>
                <a:cubicBezTo>
                  <a:pt x="8157178" y="1302574"/>
                  <a:pt x="8172775" y="1318165"/>
                  <a:pt x="8192003" y="1318165"/>
                </a:cubicBezTo>
                <a:cubicBezTo>
                  <a:pt x="8211231" y="1318165"/>
                  <a:pt x="8226815" y="1302574"/>
                  <a:pt x="8226815" y="1283346"/>
                </a:cubicBezTo>
                <a:cubicBezTo>
                  <a:pt x="8226815" y="1264119"/>
                  <a:pt x="8211231" y="1248528"/>
                  <a:pt x="8192003" y="1248528"/>
                </a:cubicBezTo>
                <a:close/>
                <a:moveTo>
                  <a:pt x="8276895" y="1248528"/>
                </a:moveTo>
                <a:cubicBezTo>
                  <a:pt x="8257668" y="1248528"/>
                  <a:pt x="8242070" y="1264119"/>
                  <a:pt x="8242070" y="1283346"/>
                </a:cubicBezTo>
                <a:cubicBezTo>
                  <a:pt x="8242070" y="1302574"/>
                  <a:pt x="8257668" y="1318165"/>
                  <a:pt x="8276895" y="1318165"/>
                </a:cubicBezTo>
                <a:cubicBezTo>
                  <a:pt x="8296123" y="1318165"/>
                  <a:pt x="8311708" y="1302574"/>
                  <a:pt x="8311708" y="1283346"/>
                </a:cubicBezTo>
                <a:cubicBezTo>
                  <a:pt x="8311708" y="1264119"/>
                  <a:pt x="8296123" y="1248528"/>
                  <a:pt x="8276895" y="1248528"/>
                </a:cubicBezTo>
                <a:close/>
                <a:moveTo>
                  <a:pt x="8361789" y="1248528"/>
                </a:moveTo>
                <a:cubicBezTo>
                  <a:pt x="8342561" y="1248528"/>
                  <a:pt x="8326963" y="1264119"/>
                  <a:pt x="8326963" y="1283346"/>
                </a:cubicBezTo>
                <a:cubicBezTo>
                  <a:pt x="8326963" y="1302574"/>
                  <a:pt x="8342561" y="1318165"/>
                  <a:pt x="8361789" y="1318165"/>
                </a:cubicBezTo>
                <a:cubicBezTo>
                  <a:pt x="8381016" y="1318165"/>
                  <a:pt x="8396601" y="1302574"/>
                  <a:pt x="8396601" y="1283346"/>
                </a:cubicBezTo>
                <a:cubicBezTo>
                  <a:pt x="8396601" y="1264119"/>
                  <a:pt x="8381016" y="1248528"/>
                  <a:pt x="8361789" y="1248528"/>
                </a:cubicBezTo>
                <a:close/>
                <a:moveTo>
                  <a:pt x="8446681" y="1248528"/>
                </a:moveTo>
                <a:cubicBezTo>
                  <a:pt x="8427453" y="1248528"/>
                  <a:pt x="8411856" y="1264119"/>
                  <a:pt x="8411856" y="1283346"/>
                </a:cubicBezTo>
                <a:cubicBezTo>
                  <a:pt x="8411856" y="1302574"/>
                  <a:pt x="8427453" y="1318165"/>
                  <a:pt x="8446681" y="1318165"/>
                </a:cubicBezTo>
                <a:cubicBezTo>
                  <a:pt x="8465909" y="1318165"/>
                  <a:pt x="8481493" y="1302574"/>
                  <a:pt x="8481493" y="1283346"/>
                </a:cubicBezTo>
                <a:cubicBezTo>
                  <a:pt x="8481493" y="1264119"/>
                  <a:pt x="8465909" y="1248528"/>
                  <a:pt x="8446681" y="1248528"/>
                </a:cubicBezTo>
                <a:close/>
                <a:moveTo>
                  <a:pt x="8531573" y="1248528"/>
                </a:moveTo>
                <a:cubicBezTo>
                  <a:pt x="8512345" y="1248528"/>
                  <a:pt x="8496748" y="1264119"/>
                  <a:pt x="8496748" y="1283346"/>
                </a:cubicBezTo>
                <a:cubicBezTo>
                  <a:pt x="8496748" y="1302574"/>
                  <a:pt x="8512345" y="1318165"/>
                  <a:pt x="8531573" y="1318165"/>
                </a:cubicBezTo>
                <a:cubicBezTo>
                  <a:pt x="8550801" y="1318165"/>
                  <a:pt x="8566385" y="1302574"/>
                  <a:pt x="8566385" y="1283346"/>
                </a:cubicBezTo>
                <a:cubicBezTo>
                  <a:pt x="8566385" y="1264119"/>
                  <a:pt x="8550801" y="1248528"/>
                  <a:pt x="8531573" y="1248528"/>
                </a:cubicBezTo>
                <a:close/>
                <a:moveTo>
                  <a:pt x="8616465" y="1248528"/>
                </a:moveTo>
                <a:cubicBezTo>
                  <a:pt x="8597238" y="1248528"/>
                  <a:pt x="8581640" y="1264119"/>
                  <a:pt x="8581640" y="1283346"/>
                </a:cubicBezTo>
                <a:cubicBezTo>
                  <a:pt x="8581640" y="1302574"/>
                  <a:pt x="8597238" y="1318165"/>
                  <a:pt x="8616465" y="1318165"/>
                </a:cubicBezTo>
                <a:cubicBezTo>
                  <a:pt x="8635693" y="1318165"/>
                  <a:pt x="8651278" y="1302574"/>
                  <a:pt x="8651278" y="1283346"/>
                </a:cubicBezTo>
                <a:cubicBezTo>
                  <a:pt x="8651278" y="1264119"/>
                  <a:pt x="8635693" y="1248528"/>
                  <a:pt x="8616465" y="1248528"/>
                </a:cubicBezTo>
                <a:close/>
                <a:moveTo>
                  <a:pt x="8701358" y="1248528"/>
                </a:moveTo>
                <a:cubicBezTo>
                  <a:pt x="8682130" y="1248528"/>
                  <a:pt x="8666532" y="1264119"/>
                  <a:pt x="8666532" y="1283346"/>
                </a:cubicBezTo>
                <a:cubicBezTo>
                  <a:pt x="8666532" y="1302574"/>
                  <a:pt x="8682130" y="1318165"/>
                  <a:pt x="8701358" y="1318165"/>
                </a:cubicBezTo>
                <a:cubicBezTo>
                  <a:pt x="8720585" y="1318165"/>
                  <a:pt x="8736170" y="1302574"/>
                  <a:pt x="8736170" y="1283346"/>
                </a:cubicBezTo>
                <a:cubicBezTo>
                  <a:pt x="8736170" y="1264119"/>
                  <a:pt x="8720585" y="1248528"/>
                  <a:pt x="8701358" y="1248528"/>
                </a:cubicBezTo>
                <a:close/>
                <a:moveTo>
                  <a:pt x="8786251" y="1248528"/>
                </a:moveTo>
                <a:cubicBezTo>
                  <a:pt x="8767023" y="1248528"/>
                  <a:pt x="8751426" y="1264119"/>
                  <a:pt x="8751426" y="1283346"/>
                </a:cubicBezTo>
                <a:cubicBezTo>
                  <a:pt x="8751426" y="1302574"/>
                  <a:pt x="8767023" y="1318165"/>
                  <a:pt x="8786251" y="1318165"/>
                </a:cubicBezTo>
                <a:cubicBezTo>
                  <a:pt x="8805479" y="1318165"/>
                  <a:pt x="8821063" y="1302574"/>
                  <a:pt x="8821063" y="1283346"/>
                </a:cubicBezTo>
                <a:cubicBezTo>
                  <a:pt x="8821063" y="1264119"/>
                  <a:pt x="8805479" y="1248528"/>
                  <a:pt x="8786251" y="1248528"/>
                </a:cubicBezTo>
                <a:close/>
                <a:moveTo>
                  <a:pt x="8871143" y="1248528"/>
                </a:moveTo>
                <a:cubicBezTo>
                  <a:pt x="8851915" y="1248528"/>
                  <a:pt x="8836318" y="1264119"/>
                  <a:pt x="8836318" y="1283346"/>
                </a:cubicBezTo>
                <a:cubicBezTo>
                  <a:pt x="8836318" y="1302574"/>
                  <a:pt x="8851915" y="1318165"/>
                  <a:pt x="8871143" y="1318165"/>
                </a:cubicBezTo>
                <a:cubicBezTo>
                  <a:pt x="8890371" y="1318165"/>
                  <a:pt x="8905955" y="1302574"/>
                  <a:pt x="8905955" y="1283346"/>
                </a:cubicBezTo>
                <a:cubicBezTo>
                  <a:pt x="8905955" y="1264119"/>
                  <a:pt x="8890371" y="1248528"/>
                  <a:pt x="8871143" y="1248528"/>
                </a:cubicBezTo>
                <a:close/>
                <a:moveTo>
                  <a:pt x="8956035" y="1248528"/>
                </a:moveTo>
                <a:cubicBezTo>
                  <a:pt x="8936808" y="1248528"/>
                  <a:pt x="8921210" y="1264119"/>
                  <a:pt x="8921210" y="1283346"/>
                </a:cubicBezTo>
                <a:cubicBezTo>
                  <a:pt x="8921210" y="1302574"/>
                  <a:pt x="8936808" y="1318165"/>
                  <a:pt x="8956035" y="1318165"/>
                </a:cubicBezTo>
                <a:cubicBezTo>
                  <a:pt x="8975263" y="1318165"/>
                  <a:pt x="8990848" y="1302574"/>
                  <a:pt x="8990848" y="1283346"/>
                </a:cubicBezTo>
                <a:cubicBezTo>
                  <a:pt x="8990848" y="1264119"/>
                  <a:pt x="8975263" y="1248528"/>
                  <a:pt x="8956035" y="1248528"/>
                </a:cubicBezTo>
                <a:close/>
                <a:moveTo>
                  <a:pt x="9040928" y="1248528"/>
                </a:moveTo>
                <a:cubicBezTo>
                  <a:pt x="9021700" y="1248528"/>
                  <a:pt x="9006102" y="1264119"/>
                  <a:pt x="9006102" y="1283346"/>
                </a:cubicBezTo>
                <a:cubicBezTo>
                  <a:pt x="9006102" y="1302574"/>
                  <a:pt x="9021700" y="1318165"/>
                  <a:pt x="9040928" y="1318165"/>
                </a:cubicBezTo>
                <a:cubicBezTo>
                  <a:pt x="9060155" y="1318165"/>
                  <a:pt x="9075740" y="1302574"/>
                  <a:pt x="9075740" y="1283346"/>
                </a:cubicBezTo>
                <a:cubicBezTo>
                  <a:pt x="9075740" y="1264119"/>
                  <a:pt x="9060155" y="1248528"/>
                  <a:pt x="9040928" y="1248528"/>
                </a:cubicBezTo>
                <a:close/>
                <a:moveTo>
                  <a:pt x="9125821" y="1248528"/>
                </a:moveTo>
                <a:cubicBezTo>
                  <a:pt x="9106593" y="1248528"/>
                  <a:pt x="9090996" y="1264119"/>
                  <a:pt x="9090996" y="1283346"/>
                </a:cubicBezTo>
                <a:cubicBezTo>
                  <a:pt x="9090996" y="1302574"/>
                  <a:pt x="9106593" y="1318165"/>
                  <a:pt x="9125821" y="1318165"/>
                </a:cubicBezTo>
                <a:cubicBezTo>
                  <a:pt x="9145049" y="1318165"/>
                  <a:pt x="9160633" y="1302574"/>
                  <a:pt x="9160633" y="1283346"/>
                </a:cubicBezTo>
                <a:cubicBezTo>
                  <a:pt x="9160633" y="1264119"/>
                  <a:pt x="9145049" y="1248528"/>
                  <a:pt x="9125821" y="1248528"/>
                </a:cubicBezTo>
                <a:close/>
                <a:moveTo>
                  <a:pt x="9210713" y="1248528"/>
                </a:moveTo>
                <a:cubicBezTo>
                  <a:pt x="9191485" y="1248528"/>
                  <a:pt x="9175888" y="1264119"/>
                  <a:pt x="9175888" y="1283346"/>
                </a:cubicBezTo>
                <a:cubicBezTo>
                  <a:pt x="9175888" y="1302574"/>
                  <a:pt x="9191485" y="1318165"/>
                  <a:pt x="9210713" y="1318165"/>
                </a:cubicBezTo>
                <a:cubicBezTo>
                  <a:pt x="9229941" y="1318165"/>
                  <a:pt x="9245525" y="1302574"/>
                  <a:pt x="9245525" y="1283346"/>
                </a:cubicBezTo>
                <a:cubicBezTo>
                  <a:pt x="9245525" y="1264119"/>
                  <a:pt x="9229941" y="1248528"/>
                  <a:pt x="9210713" y="1248528"/>
                </a:cubicBezTo>
                <a:close/>
                <a:moveTo>
                  <a:pt x="9295605" y="1248528"/>
                </a:moveTo>
                <a:cubicBezTo>
                  <a:pt x="9276378" y="1248528"/>
                  <a:pt x="9260780" y="1264119"/>
                  <a:pt x="9260780" y="1283346"/>
                </a:cubicBezTo>
                <a:cubicBezTo>
                  <a:pt x="9260780" y="1302574"/>
                  <a:pt x="9276378" y="1318165"/>
                  <a:pt x="9295605" y="1318165"/>
                </a:cubicBezTo>
                <a:cubicBezTo>
                  <a:pt x="9314833" y="1318165"/>
                  <a:pt x="9330418" y="1302574"/>
                  <a:pt x="9330418" y="1283346"/>
                </a:cubicBezTo>
                <a:cubicBezTo>
                  <a:pt x="9330418" y="1264119"/>
                  <a:pt x="9314833" y="1248528"/>
                  <a:pt x="9295605" y="1248528"/>
                </a:cubicBezTo>
                <a:close/>
                <a:moveTo>
                  <a:pt x="9380498" y="1248528"/>
                </a:moveTo>
                <a:cubicBezTo>
                  <a:pt x="9361270" y="1248528"/>
                  <a:pt x="9345672" y="1264119"/>
                  <a:pt x="9345672" y="1283346"/>
                </a:cubicBezTo>
                <a:cubicBezTo>
                  <a:pt x="9345672" y="1302574"/>
                  <a:pt x="9361270" y="1318165"/>
                  <a:pt x="9380498" y="1318165"/>
                </a:cubicBezTo>
                <a:cubicBezTo>
                  <a:pt x="9399725" y="1318165"/>
                  <a:pt x="9415310" y="1302574"/>
                  <a:pt x="9415310" y="1283346"/>
                </a:cubicBezTo>
                <a:cubicBezTo>
                  <a:pt x="9415310" y="1264119"/>
                  <a:pt x="9399725" y="1248528"/>
                  <a:pt x="9380498" y="1248528"/>
                </a:cubicBezTo>
                <a:close/>
                <a:moveTo>
                  <a:pt x="9465391" y="1248528"/>
                </a:moveTo>
                <a:cubicBezTo>
                  <a:pt x="9446163" y="1248528"/>
                  <a:pt x="9430566" y="1264119"/>
                  <a:pt x="9430566" y="1283346"/>
                </a:cubicBezTo>
                <a:cubicBezTo>
                  <a:pt x="9430566" y="1302574"/>
                  <a:pt x="9446163" y="1318165"/>
                  <a:pt x="9465391" y="1318165"/>
                </a:cubicBezTo>
                <a:cubicBezTo>
                  <a:pt x="9484619" y="1318165"/>
                  <a:pt x="9500203" y="1302574"/>
                  <a:pt x="9500203" y="1283346"/>
                </a:cubicBezTo>
                <a:cubicBezTo>
                  <a:pt x="9500203" y="1264119"/>
                  <a:pt x="9484619" y="1248528"/>
                  <a:pt x="9465391" y="1248528"/>
                </a:cubicBezTo>
                <a:close/>
                <a:moveTo>
                  <a:pt x="9550283" y="1248528"/>
                </a:moveTo>
                <a:cubicBezTo>
                  <a:pt x="9531055" y="1248528"/>
                  <a:pt x="9515458" y="1264119"/>
                  <a:pt x="9515458" y="1283346"/>
                </a:cubicBezTo>
                <a:cubicBezTo>
                  <a:pt x="9515458" y="1302574"/>
                  <a:pt x="9531055" y="1318165"/>
                  <a:pt x="9550283" y="1318165"/>
                </a:cubicBezTo>
                <a:cubicBezTo>
                  <a:pt x="9569511" y="1318165"/>
                  <a:pt x="9585095" y="1302574"/>
                  <a:pt x="9585095" y="1283346"/>
                </a:cubicBezTo>
                <a:cubicBezTo>
                  <a:pt x="9585095" y="1264119"/>
                  <a:pt x="9569511" y="1248528"/>
                  <a:pt x="9550283" y="1248528"/>
                </a:cubicBezTo>
                <a:close/>
                <a:moveTo>
                  <a:pt x="9635175" y="1248528"/>
                </a:moveTo>
                <a:cubicBezTo>
                  <a:pt x="9615948" y="1248528"/>
                  <a:pt x="9600350" y="1264119"/>
                  <a:pt x="9600350" y="1283346"/>
                </a:cubicBezTo>
                <a:cubicBezTo>
                  <a:pt x="9600350" y="1302574"/>
                  <a:pt x="9615948" y="1318165"/>
                  <a:pt x="9635175" y="1318165"/>
                </a:cubicBezTo>
                <a:cubicBezTo>
                  <a:pt x="9654403" y="1318165"/>
                  <a:pt x="9669988" y="1302574"/>
                  <a:pt x="9669988" y="1283346"/>
                </a:cubicBezTo>
                <a:cubicBezTo>
                  <a:pt x="9669988" y="1264119"/>
                  <a:pt x="9654403" y="1248528"/>
                  <a:pt x="9635175" y="1248528"/>
                </a:cubicBezTo>
                <a:close/>
                <a:moveTo>
                  <a:pt x="9720068" y="1248528"/>
                </a:moveTo>
                <a:cubicBezTo>
                  <a:pt x="9700840" y="1248528"/>
                  <a:pt x="9685242" y="1264119"/>
                  <a:pt x="9685242" y="1283346"/>
                </a:cubicBezTo>
                <a:cubicBezTo>
                  <a:pt x="9685242" y="1302574"/>
                  <a:pt x="9700840" y="1318165"/>
                  <a:pt x="9720068" y="1318165"/>
                </a:cubicBezTo>
                <a:cubicBezTo>
                  <a:pt x="9739295" y="1318165"/>
                  <a:pt x="9754880" y="1302574"/>
                  <a:pt x="9754880" y="1283346"/>
                </a:cubicBezTo>
                <a:cubicBezTo>
                  <a:pt x="9754880" y="1264119"/>
                  <a:pt x="9739295" y="1248528"/>
                  <a:pt x="9720068" y="1248528"/>
                </a:cubicBezTo>
                <a:close/>
                <a:moveTo>
                  <a:pt x="9804961" y="1248528"/>
                </a:moveTo>
                <a:cubicBezTo>
                  <a:pt x="9785733" y="1248528"/>
                  <a:pt x="9770136" y="1264119"/>
                  <a:pt x="9770136" y="1283346"/>
                </a:cubicBezTo>
                <a:cubicBezTo>
                  <a:pt x="9770136" y="1302574"/>
                  <a:pt x="9785733" y="1318165"/>
                  <a:pt x="9804961" y="1318165"/>
                </a:cubicBezTo>
                <a:cubicBezTo>
                  <a:pt x="9824189" y="1318165"/>
                  <a:pt x="9839773" y="1302574"/>
                  <a:pt x="9839773" y="1283346"/>
                </a:cubicBezTo>
                <a:cubicBezTo>
                  <a:pt x="9839773" y="1264119"/>
                  <a:pt x="9824189" y="1248528"/>
                  <a:pt x="9804961" y="1248528"/>
                </a:cubicBezTo>
                <a:close/>
                <a:moveTo>
                  <a:pt x="9889853" y="1248528"/>
                </a:moveTo>
                <a:cubicBezTo>
                  <a:pt x="9870625" y="1248528"/>
                  <a:pt x="9855028" y="1264119"/>
                  <a:pt x="9855028" y="1283346"/>
                </a:cubicBezTo>
                <a:cubicBezTo>
                  <a:pt x="9855028" y="1302574"/>
                  <a:pt x="9870625" y="1318165"/>
                  <a:pt x="9889853" y="1318165"/>
                </a:cubicBezTo>
                <a:cubicBezTo>
                  <a:pt x="9909081" y="1318165"/>
                  <a:pt x="9924665" y="1302574"/>
                  <a:pt x="9924665" y="1283346"/>
                </a:cubicBezTo>
                <a:cubicBezTo>
                  <a:pt x="9924665" y="1264119"/>
                  <a:pt x="9909081" y="1248528"/>
                  <a:pt x="9889853" y="1248528"/>
                </a:cubicBezTo>
                <a:close/>
                <a:moveTo>
                  <a:pt x="9974745" y="1248528"/>
                </a:moveTo>
                <a:cubicBezTo>
                  <a:pt x="9955518" y="1248528"/>
                  <a:pt x="9939920" y="1264119"/>
                  <a:pt x="9939920" y="1283346"/>
                </a:cubicBezTo>
                <a:cubicBezTo>
                  <a:pt x="9939920" y="1302574"/>
                  <a:pt x="9955518" y="1318165"/>
                  <a:pt x="9974745" y="1318165"/>
                </a:cubicBezTo>
                <a:cubicBezTo>
                  <a:pt x="9993973" y="1318165"/>
                  <a:pt x="10009558" y="1302574"/>
                  <a:pt x="10009558" y="1283346"/>
                </a:cubicBezTo>
                <a:cubicBezTo>
                  <a:pt x="10009558" y="1264119"/>
                  <a:pt x="9993973" y="1248528"/>
                  <a:pt x="9974745" y="1248528"/>
                </a:cubicBezTo>
                <a:close/>
                <a:moveTo>
                  <a:pt x="10059638" y="1248528"/>
                </a:moveTo>
                <a:cubicBezTo>
                  <a:pt x="10040410" y="1248528"/>
                  <a:pt x="10024812" y="1264119"/>
                  <a:pt x="10024812" y="1283346"/>
                </a:cubicBezTo>
                <a:cubicBezTo>
                  <a:pt x="10024812" y="1302574"/>
                  <a:pt x="10040410" y="1318165"/>
                  <a:pt x="10059638" y="1318165"/>
                </a:cubicBezTo>
                <a:cubicBezTo>
                  <a:pt x="10078865" y="1318165"/>
                  <a:pt x="10094450" y="1302574"/>
                  <a:pt x="10094450" y="1283346"/>
                </a:cubicBezTo>
                <a:cubicBezTo>
                  <a:pt x="10094450" y="1264119"/>
                  <a:pt x="10078865" y="1248528"/>
                  <a:pt x="10059638" y="1248528"/>
                </a:cubicBezTo>
                <a:close/>
                <a:moveTo>
                  <a:pt x="10144530" y="1248528"/>
                </a:moveTo>
                <a:cubicBezTo>
                  <a:pt x="10125302" y="1248528"/>
                  <a:pt x="10109705" y="1264119"/>
                  <a:pt x="10109705" y="1283346"/>
                </a:cubicBezTo>
                <a:cubicBezTo>
                  <a:pt x="10109705" y="1302574"/>
                  <a:pt x="10125302" y="1318165"/>
                  <a:pt x="10144530" y="1318165"/>
                </a:cubicBezTo>
                <a:cubicBezTo>
                  <a:pt x="10163758" y="1318165"/>
                  <a:pt x="10179342" y="1302574"/>
                  <a:pt x="10179342" y="1283346"/>
                </a:cubicBezTo>
                <a:cubicBezTo>
                  <a:pt x="10179342" y="1264119"/>
                  <a:pt x="10163758" y="1248528"/>
                  <a:pt x="10144530" y="1248528"/>
                </a:cubicBezTo>
                <a:close/>
                <a:moveTo>
                  <a:pt x="10229423" y="1248528"/>
                </a:moveTo>
                <a:cubicBezTo>
                  <a:pt x="10210195" y="1248528"/>
                  <a:pt x="10194598" y="1264119"/>
                  <a:pt x="10194598" y="1283346"/>
                </a:cubicBezTo>
                <a:cubicBezTo>
                  <a:pt x="10194598" y="1302574"/>
                  <a:pt x="10210195" y="1318165"/>
                  <a:pt x="10229423" y="1318165"/>
                </a:cubicBezTo>
                <a:cubicBezTo>
                  <a:pt x="10248651" y="1318165"/>
                  <a:pt x="10264235" y="1302574"/>
                  <a:pt x="10264235" y="1283346"/>
                </a:cubicBezTo>
                <a:cubicBezTo>
                  <a:pt x="10264235" y="1264119"/>
                  <a:pt x="10248651" y="1248528"/>
                  <a:pt x="10229423" y="1248528"/>
                </a:cubicBezTo>
                <a:close/>
                <a:moveTo>
                  <a:pt x="10314315" y="1248528"/>
                </a:moveTo>
                <a:cubicBezTo>
                  <a:pt x="10295088" y="1248528"/>
                  <a:pt x="10279490" y="1264119"/>
                  <a:pt x="10279490" y="1283346"/>
                </a:cubicBezTo>
                <a:cubicBezTo>
                  <a:pt x="10279490" y="1302574"/>
                  <a:pt x="10295088" y="1318165"/>
                  <a:pt x="10314315" y="1318165"/>
                </a:cubicBezTo>
                <a:cubicBezTo>
                  <a:pt x="10333543" y="1318165"/>
                  <a:pt x="10349128" y="1302574"/>
                  <a:pt x="10349128" y="1283346"/>
                </a:cubicBezTo>
                <a:cubicBezTo>
                  <a:pt x="10349128" y="1264119"/>
                  <a:pt x="10333543" y="1248528"/>
                  <a:pt x="10314315" y="1248528"/>
                </a:cubicBezTo>
                <a:close/>
                <a:moveTo>
                  <a:pt x="10399208" y="1248528"/>
                </a:moveTo>
                <a:cubicBezTo>
                  <a:pt x="10379980" y="1248528"/>
                  <a:pt x="10364382" y="1264119"/>
                  <a:pt x="10364382" y="1283346"/>
                </a:cubicBezTo>
                <a:cubicBezTo>
                  <a:pt x="10364382" y="1302574"/>
                  <a:pt x="10379980" y="1318165"/>
                  <a:pt x="10399208" y="1318165"/>
                </a:cubicBezTo>
                <a:cubicBezTo>
                  <a:pt x="10418435" y="1318165"/>
                  <a:pt x="10434020" y="1302574"/>
                  <a:pt x="10434020" y="1283346"/>
                </a:cubicBezTo>
                <a:cubicBezTo>
                  <a:pt x="10434020" y="1264119"/>
                  <a:pt x="10418435" y="1248528"/>
                  <a:pt x="10399208" y="1248528"/>
                </a:cubicBezTo>
                <a:close/>
                <a:moveTo>
                  <a:pt x="10484100" y="1248528"/>
                </a:moveTo>
                <a:cubicBezTo>
                  <a:pt x="10464872" y="1248528"/>
                  <a:pt x="10449275" y="1264119"/>
                  <a:pt x="10449275" y="1283346"/>
                </a:cubicBezTo>
                <a:cubicBezTo>
                  <a:pt x="10449275" y="1302574"/>
                  <a:pt x="10464872" y="1318165"/>
                  <a:pt x="10484100" y="1318165"/>
                </a:cubicBezTo>
                <a:cubicBezTo>
                  <a:pt x="10503328" y="1318165"/>
                  <a:pt x="10518912" y="1302574"/>
                  <a:pt x="10518912" y="1283346"/>
                </a:cubicBezTo>
                <a:cubicBezTo>
                  <a:pt x="10518912" y="1264119"/>
                  <a:pt x="10503328" y="1248528"/>
                  <a:pt x="10484100" y="1248528"/>
                </a:cubicBezTo>
                <a:close/>
                <a:moveTo>
                  <a:pt x="10568993" y="1248528"/>
                </a:moveTo>
                <a:cubicBezTo>
                  <a:pt x="10549765" y="1248528"/>
                  <a:pt x="10534168" y="1264119"/>
                  <a:pt x="10534168" y="1283346"/>
                </a:cubicBezTo>
                <a:cubicBezTo>
                  <a:pt x="10534168" y="1302574"/>
                  <a:pt x="10549765" y="1318165"/>
                  <a:pt x="10568993" y="1318165"/>
                </a:cubicBezTo>
                <a:cubicBezTo>
                  <a:pt x="10588221" y="1318165"/>
                  <a:pt x="10603805" y="1302574"/>
                  <a:pt x="10603805" y="1283346"/>
                </a:cubicBezTo>
                <a:cubicBezTo>
                  <a:pt x="10603805" y="1264119"/>
                  <a:pt x="10588221" y="1248528"/>
                  <a:pt x="10568993" y="1248528"/>
                </a:cubicBezTo>
                <a:close/>
                <a:moveTo>
                  <a:pt x="1485471" y="1333387"/>
                </a:moveTo>
                <a:cubicBezTo>
                  <a:pt x="1466243" y="1333387"/>
                  <a:pt x="1450652" y="1348978"/>
                  <a:pt x="1450652" y="1368206"/>
                </a:cubicBezTo>
                <a:cubicBezTo>
                  <a:pt x="1450652" y="1387434"/>
                  <a:pt x="1466243" y="1403025"/>
                  <a:pt x="1485471" y="1403025"/>
                </a:cubicBezTo>
                <a:cubicBezTo>
                  <a:pt x="1504699" y="1403025"/>
                  <a:pt x="1520290" y="1387434"/>
                  <a:pt x="1520290" y="1368206"/>
                </a:cubicBezTo>
                <a:cubicBezTo>
                  <a:pt x="1520290" y="1348978"/>
                  <a:pt x="1504699" y="1333387"/>
                  <a:pt x="1485471" y="1333387"/>
                </a:cubicBezTo>
                <a:close/>
                <a:moveTo>
                  <a:pt x="1570363" y="1333387"/>
                </a:moveTo>
                <a:cubicBezTo>
                  <a:pt x="1551135" y="1333387"/>
                  <a:pt x="1535544" y="1348978"/>
                  <a:pt x="1535544" y="1368206"/>
                </a:cubicBezTo>
                <a:cubicBezTo>
                  <a:pt x="1535544" y="1387434"/>
                  <a:pt x="1551135" y="1403025"/>
                  <a:pt x="1570363" y="1403025"/>
                </a:cubicBezTo>
                <a:cubicBezTo>
                  <a:pt x="1589591" y="1403025"/>
                  <a:pt x="1605182" y="1387434"/>
                  <a:pt x="1605182" y="1368206"/>
                </a:cubicBezTo>
                <a:cubicBezTo>
                  <a:pt x="1605182" y="1348978"/>
                  <a:pt x="1589591" y="1333387"/>
                  <a:pt x="1570363" y="1333387"/>
                </a:cubicBezTo>
                <a:close/>
                <a:moveTo>
                  <a:pt x="1655255" y="1333387"/>
                </a:moveTo>
                <a:cubicBezTo>
                  <a:pt x="1636028" y="1333387"/>
                  <a:pt x="1620437" y="1348978"/>
                  <a:pt x="1620437" y="1368206"/>
                </a:cubicBezTo>
                <a:cubicBezTo>
                  <a:pt x="1620437" y="1387434"/>
                  <a:pt x="1636028" y="1403025"/>
                  <a:pt x="1655255" y="1403025"/>
                </a:cubicBezTo>
                <a:cubicBezTo>
                  <a:pt x="1674483" y="1403025"/>
                  <a:pt x="1690074" y="1387434"/>
                  <a:pt x="1690074" y="1368206"/>
                </a:cubicBezTo>
                <a:cubicBezTo>
                  <a:pt x="1690074" y="1348978"/>
                  <a:pt x="1674483" y="1333387"/>
                  <a:pt x="1655255" y="1333387"/>
                </a:cubicBezTo>
                <a:close/>
                <a:moveTo>
                  <a:pt x="1740149" y="1333387"/>
                </a:moveTo>
                <a:cubicBezTo>
                  <a:pt x="1720921" y="1333387"/>
                  <a:pt x="1705330" y="1348978"/>
                  <a:pt x="1705330" y="1368206"/>
                </a:cubicBezTo>
                <a:cubicBezTo>
                  <a:pt x="1705330" y="1387434"/>
                  <a:pt x="1720921" y="1403025"/>
                  <a:pt x="1740149" y="1403025"/>
                </a:cubicBezTo>
                <a:cubicBezTo>
                  <a:pt x="1759376" y="1403025"/>
                  <a:pt x="1774967" y="1387434"/>
                  <a:pt x="1774967" y="1368206"/>
                </a:cubicBezTo>
                <a:cubicBezTo>
                  <a:pt x="1774967" y="1348978"/>
                  <a:pt x="1759376" y="1333387"/>
                  <a:pt x="1740149" y="1333387"/>
                </a:cubicBezTo>
                <a:close/>
                <a:moveTo>
                  <a:pt x="1825041" y="1333387"/>
                </a:moveTo>
                <a:cubicBezTo>
                  <a:pt x="1805813" y="1333387"/>
                  <a:pt x="1790222" y="1348978"/>
                  <a:pt x="1790222" y="1368206"/>
                </a:cubicBezTo>
                <a:cubicBezTo>
                  <a:pt x="1790222" y="1387434"/>
                  <a:pt x="1805813" y="1403025"/>
                  <a:pt x="1825041" y="1403025"/>
                </a:cubicBezTo>
                <a:cubicBezTo>
                  <a:pt x="1844269" y="1403025"/>
                  <a:pt x="1859860" y="1387434"/>
                  <a:pt x="1859860" y="1368206"/>
                </a:cubicBezTo>
                <a:cubicBezTo>
                  <a:pt x="1859860" y="1348978"/>
                  <a:pt x="1844269" y="1333387"/>
                  <a:pt x="1825041" y="1333387"/>
                </a:cubicBezTo>
                <a:close/>
                <a:moveTo>
                  <a:pt x="1909933" y="1333387"/>
                </a:moveTo>
                <a:cubicBezTo>
                  <a:pt x="1890705" y="1333387"/>
                  <a:pt x="1875114" y="1348978"/>
                  <a:pt x="1875114" y="1368206"/>
                </a:cubicBezTo>
                <a:cubicBezTo>
                  <a:pt x="1875114" y="1387434"/>
                  <a:pt x="1890705" y="1403025"/>
                  <a:pt x="1909933" y="1403025"/>
                </a:cubicBezTo>
                <a:cubicBezTo>
                  <a:pt x="1929161" y="1403025"/>
                  <a:pt x="1944752" y="1387434"/>
                  <a:pt x="1944752" y="1368206"/>
                </a:cubicBezTo>
                <a:cubicBezTo>
                  <a:pt x="1944752" y="1348978"/>
                  <a:pt x="1929161" y="1333387"/>
                  <a:pt x="1909933" y="1333387"/>
                </a:cubicBezTo>
                <a:close/>
                <a:moveTo>
                  <a:pt x="1994825" y="1333387"/>
                </a:moveTo>
                <a:cubicBezTo>
                  <a:pt x="1975598" y="1333387"/>
                  <a:pt x="1960007" y="1348978"/>
                  <a:pt x="1960007" y="1368206"/>
                </a:cubicBezTo>
                <a:cubicBezTo>
                  <a:pt x="1960007" y="1387434"/>
                  <a:pt x="1975598" y="1403025"/>
                  <a:pt x="1994825" y="1403025"/>
                </a:cubicBezTo>
                <a:cubicBezTo>
                  <a:pt x="2014053" y="1403025"/>
                  <a:pt x="2029644" y="1387434"/>
                  <a:pt x="2029644" y="1368206"/>
                </a:cubicBezTo>
                <a:cubicBezTo>
                  <a:pt x="2029644" y="1348978"/>
                  <a:pt x="2014053" y="1333387"/>
                  <a:pt x="1994825" y="1333387"/>
                </a:cubicBezTo>
                <a:close/>
                <a:moveTo>
                  <a:pt x="2079719" y="1333387"/>
                </a:moveTo>
                <a:cubicBezTo>
                  <a:pt x="2060491" y="1333387"/>
                  <a:pt x="2044900" y="1348978"/>
                  <a:pt x="2044900" y="1368206"/>
                </a:cubicBezTo>
                <a:cubicBezTo>
                  <a:pt x="2044900" y="1387434"/>
                  <a:pt x="2060491" y="1403025"/>
                  <a:pt x="2079719" y="1403025"/>
                </a:cubicBezTo>
                <a:cubicBezTo>
                  <a:pt x="2098946" y="1403025"/>
                  <a:pt x="2114537" y="1387434"/>
                  <a:pt x="2114537" y="1368206"/>
                </a:cubicBezTo>
                <a:cubicBezTo>
                  <a:pt x="2114537" y="1348978"/>
                  <a:pt x="2098946" y="1333387"/>
                  <a:pt x="2079719" y="1333387"/>
                </a:cubicBezTo>
                <a:close/>
                <a:moveTo>
                  <a:pt x="2164611" y="1333387"/>
                </a:moveTo>
                <a:cubicBezTo>
                  <a:pt x="2145383" y="1333387"/>
                  <a:pt x="2129792" y="1348978"/>
                  <a:pt x="2129792" y="1368206"/>
                </a:cubicBezTo>
                <a:cubicBezTo>
                  <a:pt x="2129792" y="1387434"/>
                  <a:pt x="2145383" y="1403025"/>
                  <a:pt x="2164611" y="1403025"/>
                </a:cubicBezTo>
                <a:cubicBezTo>
                  <a:pt x="2183839" y="1403025"/>
                  <a:pt x="2199430" y="1387434"/>
                  <a:pt x="2199430" y="1368206"/>
                </a:cubicBezTo>
                <a:cubicBezTo>
                  <a:pt x="2199430" y="1348978"/>
                  <a:pt x="2183839" y="1333387"/>
                  <a:pt x="2164611" y="1333387"/>
                </a:cubicBezTo>
                <a:close/>
                <a:moveTo>
                  <a:pt x="2249497" y="1333387"/>
                </a:moveTo>
                <a:cubicBezTo>
                  <a:pt x="2230269" y="1333387"/>
                  <a:pt x="2214678" y="1348978"/>
                  <a:pt x="2214678" y="1368206"/>
                </a:cubicBezTo>
                <a:cubicBezTo>
                  <a:pt x="2214678" y="1387434"/>
                  <a:pt x="2230269" y="1403025"/>
                  <a:pt x="2249497" y="1403025"/>
                </a:cubicBezTo>
                <a:cubicBezTo>
                  <a:pt x="2268725" y="1403025"/>
                  <a:pt x="2284316" y="1387434"/>
                  <a:pt x="2284316" y="1368206"/>
                </a:cubicBezTo>
                <a:cubicBezTo>
                  <a:pt x="2284316" y="1348978"/>
                  <a:pt x="2268725" y="1333387"/>
                  <a:pt x="2249497" y="1333387"/>
                </a:cubicBezTo>
                <a:close/>
                <a:moveTo>
                  <a:pt x="2334389" y="1333387"/>
                </a:moveTo>
                <a:cubicBezTo>
                  <a:pt x="2315162" y="1333387"/>
                  <a:pt x="2299570" y="1348978"/>
                  <a:pt x="2299570" y="1368206"/>
                </a:cubicBezTo>
                <a:cubicBezTo>
                  <a:pt x="2299570" y="1387434"/>
                  <a:pt x="2315162" y="1403025"/>
                  <a:pt x="2334389" y="1403025"/>
                </a:cubicBezTo>
                <a:cubicBezTo>
                  <a:pt x="2353617" y="1403025"/>
                  <a:pt x="2369208" y="1387434"/>
                  <a:pt x="2369208" y="1368206"/>
                </a:cubicBezTo>
                <a:cubicBezTo>
                  <a:pt x="2369208" y="1348978"/>
                  <a:pt x="2353617" y="1333387"/>
                  <a:pt x="2334389" y="1333387"/>
                </a:cubicBezTo>
                <a:close/>
                <a:moveTo>
                  <a:pt x="2419282" y="1333387"/>
                </a:moveTo>
                <a:cubicBezTo>
                  <a:pt x="2400054" y="1333387"/>
                  <a:pt x="2384463" y="1348978"/>
                  <a:pt x="2384463" y="1368206"/>
                </a:cubicBezTo>
                <a:cubicBezTo>
                  <a:pt x="2384463" y="1387434"/>
                  <a:pt x="2400054" y="1403025"/>
                  <a:pt x="2419282" y="1403025"/>
                </a:cubicBezTo>
                <a:cubicBezTo>
                  <a:pt x="2438509" y="1403025"/>
                  <a:pt x="2454100" y="1387434"/>
                  <a:pt x="2454100" y="1368206"/>
                </a:cubicBezTo>
                <a:cubicBezTo>
                  <a:pt x="2454100" y="1348978"/>
                  <a:pt x="2438509" y="1333387"/>
                  <a:pt x="2419282" y="1333387"/>
                </a:cubicBezTo>
                <a:close/>
                <a:moveTo>
                  <a:pt x="2504174" y="1333387"/>
                </a:moveTo>
                <a:cubicBezTo>
                  <a:pt x="2484946" y="1333387"/>
                  <a:pt x="2469355" y="1348978"/>
                  <a:pt x="2469355" y="1368206"/>
                </a:cubicBezTo>
                <a:cubicBezTo>
                  <a:pt x="2469355" y="1387434"/>
                  <a:pt x="2484946" y="1403025"/>
                  <a:pt x="2504174" y="1403025"/>
                </a:cubicBezTo>
                <a:cubicBezTo>
                  <a:pt x="2523402" y="1403025"/>
                  <a:pt x="2538993" y="1387434"/>
                  <a:pt x="2538993" y="1368206"/>
                </a:cubicBezTo>
                <a:cubicBezTo>
                  <a:pt x="2538993" y="1348978"/>
                  <a:pt x="2523402" y="1333387"/>
                  <a:pt x="2504174" y="1333387"/>
                </a:cubicBezTo>
                <a:close/>
                <a:moveTo>
                  <a:pt x="2673959" y="1333387"/>
                </a:moveTo>
                <a:cubicBezTo>
                  <a:pt x="2654732" y="1333387"/>
                  <a:pt x="2639140" y="1348978"/>
                  <a:pt x="2639140" y="1368206"/>
                </a:cubicBezTo>
                <a:cubicBezTo>
                  <a:pt x="2639140" y="1387434"/>
                  <a:pt x="2654732" y="1403025"/>
                  <a:pt x="2673959" y="1403025"/>
                </a:cubicBezTo>
                <a:cubicBezTo>
                  <a:pt x="2693187" y="1403025"/>
                  <a:pt x="2708778" y="1387434"/>
                  <a:pt x="2708778" y="1368206"/>
                </a:cubicBezTo>
                <a:cubicBezTo>
                  <a:pt x="2708778" y="1348978"/>
                  <a:pt x="2693187" y="1333387"/>
                  <a:pt x="2673959" y="1333387"/>
                </a:cubicBezTo>
                <a:close/>
                <a:moveTo>
                  <a:pt x="2758852" y="1333387"/>
                </a:moveTo>
                <a:cubicBezTo>
                  <a:pt x="2739624" y="1333387"/>
                  <a:pt x="2724033" y="1348978"/>
                  <a:pt x="2724033" y="1368206"/>
                </a:cubicBezTo>
                <a:cubicBezTo>
                  <a:pt x="2724033" y="1387434"/>
                  <a:pt x="2739624" y="1403025"/>
                  <a:pt x="2758852" y="1403025"/>
                </a:cubicBezTo>
                <a:cubicBezTo>
                  <a:pt x="2778079" y="1403025"/>
                  <a:pt x="2793670" y="1387434"/>
                  <a:pt x="2793670" y="1368206"/>
                </a:cubicBezTo>
                <a:cubicBezTo>
                  <a:pt x="2793670" y="1348978"/>
                  <a:pt x="2778079" y="1333387"/>
                  <a:pt x="2758852" y="1333387"/>
                </a:cubicBezTo>
                <a:close/>
                <a:moveTo>
                  <a:pt x="2843744" y="1333387"/>
                </a:moveTo>
                <a:cubicBezTo>
                  <a:pt x="2824516" y="1333387"/>
                  <a:pt x="2808925" y="1348978"/>
                  <a:pt x="2808925" y="1368206"/>
                </a:cubicBezTo>
                <a:cubicBezTo>
                  <a:pt x="2808925" y="1387434"/>
                  <a:pt x="2824516" y="1403025"/>
                  <a:pt x="2843744" y="1403025"/>
                </a:cubicBezTo>
                <a:cubicBezTo>
                  <a:pt x="2862972" y="1403025"/>
                  <a:pt x="2878563" y="1387434"/>
                  <a:pt x="2878563" y="1368206"/>
                </a:cubicBezTo>
                <a:cubicBezTo>
                  <a:pt x="2878563" y="1348978"/>
                  <a:pt x="2862972" y="1333387"/>
                  <a:pt x="2843744" y="1333387"/>
                </a:cubicBezTo>
                <a:close/>
                <a:moveTo>
                  <a:pt x="3013529" y="1333387"/>
                </a:moveTo>
                <a:cubicBezTo>
                  <a:pt x="2994302" y="1333387"/>
                  <a:pt x="2978710" y="1348978"/>
                  <a:pt x="2978710" y="1368206"/>
                </a:cubicBezTo>
                <a:cubicBezTo>
                  <a:pt x="2978710" y="1387434"/>
                  <a:pt x="2994302" y="1403025"/>
                  <a:pt x="3013529" y="1403025"/>
                </a:cubicBezTo>
                <a:cubicBezTo>
                  <a:pt x="3032757" y="1403025"/>
                  <a:pt x="3048348" y="1387434"/>
                  <a:pt x="3048348" y="1368206"/>
                </a:cubicBezTo>
                <a:cubicBezTo>
                  <a:pt x="3048348" y="1348978"/>
                  <a:pt x="3032757" y="1333387"/>
                  <a:pt x="3013529" y="1333387"/>
                </a:cubicBezTo>
                <a:close/>
                <a:moveTo>
                  <a:pt x="3098422" y="1333387"/>
                </a:moveTo>
                <a:cubicBezTo>
                  <a:pt x="3079194" y="1333387"/>
                  <a:pt x="3063603" y="1348978"/>
                  <a:pt x="3063603" y="1368206"/>
                </a:cubicBezTo>
                <a:cubicBezTo>
                  <a:pt x="3063603" y="1387434"/>
                  <a:pt x="3079194" y="1403025"/>
                  <a:pt x="3098422" y="1403025"/>
                </a:cubicBezTo>
                <a:cubicBezTo>
                  <a:pt x="3117649" y="1403025"/>
                  <a:pt x="3133240" y="1387434"/>
                  <a:pt x="3133240" y="1368206"/>
                </a:cubicBezTo>
                <a:cubicBezTo>
                  <a:pt x="3133240" y="1348978"/>
                  <a:pt x="3117649" y="1333387"/>
                  <a:pt x="3098422" y="1333387"/>
                </a:cubicBezTo>
                <a:close/>
                <a:moveTo>
                  <a:pt x="3353099" y="1333387"/>
                </a:moveTo>
                <a:cubicBezTo>
                  <a:pt x="3333872" y="1333387"/>
                  <a:pt x="3318280" y="1348978"/>
                  <a:pt x="3318280" y="1368206"/>
                </a:cubicBezTo>
                <a:cubicBezTo>
                  <a:pt x="3318280" y="1387434"/>
                  <a:pt x="3333872" y="1403025"/>
                  <a:pt x="3353099" y="1403025"/>
                </a:cubicBezTo>
                <a:cubicBezTo>
                  <a:pt x="3372327" y="1403025"/>
                  <a:pt x="3387918" y="1387434"/>
                  <a:pt x="3387918" y="1368206"/>
                </a:cubicBezTo>
                <a:cubicBezTo>
                  <a:pt x="3387918" y="1348978"/>
                  <a:pt x="3372327" y="1333387"/>
                  <a:pt x="3353099" y="1333387"/>
                </a:cubicBezTo>
                <a:close/>
                <a:moveTo>
                  <a:pt x="3777562" y="1333387"/>
                </a:moveTo>
                <a:cubicBezTo>
                  <a:pt x="3758334" y="1333387"/>
                  <a:pt x="3742743" y="1348978"/>
                  <a:pt x="3742743" y="1368206"/>
                </a:cubicBezTo>
                <a:cubicBezTo>
                  <a:pt x="3742743" y="1387434"/>
                  <a:pt x="3758334" y="1403025"/>
                  <a:pt x="3777562" y="1403025"/>
                </a:cubicBezTo>
                <a:cubicBezTo>
                  <a:pt x="3796789" y="1403025"/>
                  <a:pt x="3812380" y="1387434"/>
                  <a:pt x="3812380" y="1368206"/>
                </a:cubicBezTo>
                <a:cubicBezTo>
                  <a:pt x="3812380" y="1348978"/>
                  <a:pt x="3796789" y="1333387"/>
                  <a:pt x="3777562" y="1333387"/>
                </a:cubicBezTo>
                <a:close/>
                <a:moveTo>
                  <a:pt x="3947353" y="1333387"/>
                </a:moveTo>
                <a:cubicBezTo>
                  <a:pt x="3928125" y="1333387"/>
                  <a:pt x="3912534" y="1348978"/>
                  <a:pt x="3912534" y="1368206"/>
                </a:cubicBezTo>
                <a:cubicBezTo>
                  <a:pt x="3912534" y="1387434"/>
                  <a:pt x="3928125" y="1403025"/>
                  <a:pt x="3947353" y="1403025"/>
                </a:cubicBezTo>
                <a:cubicBezTo>
                  <a:pt x="3966581" y="1403025"/>
                  <a:pt x="3982172" y="1387434"/>
                  <a:pt x="3982172" y="1368206"/>
                </a:cubicBezTo>
                <a:cubicBezTo>
                  <a:pt x="3982172" y="1348978"/>
                  <a:pt x="3966581" y="1333387"/>
                  <a:pt x="3947353" y="1333387"/>
                </a:cubicBezTo>
                <a:close/>
                <a:moveTo>
                  <a:pt x="4032245" y="1333387"/>
                </a:moveTo>
                <a:cubicBezTo>
                  <a:pt x="4013018" y="1333387"/>
                  <a:pt x="3997427" y="1348978"/>
                  <a:pt x="3997427" y="1368206"/>
                </a:cubicBezTo>
                <a:cubicBezTo>
                  <a:pt x="3997427" y="1387434"/>
                  <a:pt x="4013018" y="1403025"/>
                  <a:pt x="4032245" y="1403025"/>
                </a:cubicBezTo>
                <a:cubicBezTo>
                  <a:pt x="4051473" y="1403025"/>
                  <a:pt x="4067064" y="1387434"/>
                  <a:pt x="4067064" y="1368206"/>
                </a:cubicBezTo>
                <a:cubicBezTo>
                  <a:pt x="4067064" y="1348978"/>
                  <a:pt x="4051473" y="1333387"/>
                  <a:pt x="4032245" y="1333387"/>
                </a:cubicBezTo>
                <a:close/>
                <a:moveTo>
                  <a:pt x="4541600" y="1333387"/>
                </a:moveTo>
                <a:cubicBezTo>
                  <a:pt x="4522372" y="1333387"/>
                  <a:pt x="4506781" y="1348978"/>
                  <a:pt x="4506781" y="1368206"/>
                </a:cubicBezTo>
                <a:cubicBezTo>
                  <a:pt x="4506781" y="1387434"/>
                  <a:pt x="4522372" y="1403025"/>
                  <a:pt x="4541600" y="1403025"/>
                </a:cubicBezTo>
                <a:cubicBezTo>
                  <a:pt x="4560828" y="1403025"/>
                  <a:pt x="4576419" y="1387434"/>
                  <a:pt x="4576419" y="1368206"/>
                </a:cubicBezTo>
                <a:cubicBezTo>
                  <a:pt x="4576419" y="1348978"/>
                  <a:pt x="4560828" y="1333387"/>
                  <a:pt x="4541600" y="1333387"/>
                </a:cubicBezTo>
                <a:close/>
                <a:moveTo>
                  <a:pt x="4626493" y="1333387"/>
                </a:moveTo>
                <a:cubicBezTo>
                  <a:pt x="4607265" y="1333387"/>
                  <a:pt x="4591674" y="1348978"/>
                  <a:pt x="4591674" y="1368206"/>
                </a:cubicBezTo>
                <a:cubicBezTo>
                  <a:pt x="4591674" y="1387434"/>
                  <a:pt x="4607265" y="1403025"/>
                  <a:pt x="4626493" y="1403025"/>
                </a:cubicBezTo>
                <a:cubicBezTo>
                  <a:pt x="4645721" y="1403025"/>
                  <a:pt x="4661312" y="1387434"/>
                  <a:pt x="4661312" y="1368206"/>
                </a:cubicBezTo>
                <a:cubicBezTo>
                  <a:pt x="4661312" y="1348978"/>
                  <a:pt x="4645721" y="1333387"/>
                  <a:pt x="4626493" y="1333387"/>
                </a:cubicBezTo>
                <a:close/>
                <a:moveTo>
                  <a:pt x="4711385" y="1333387"/>
                </a:moveTo>
                <a:cubicBezTo>
                  <a:pt x="4692158" y="1333387"/>
                  <a:pt x="4676567" y="1348978"/>
                  <a:pt x="4676567" y="1368206"/>
                </a:cubicBezTo>
                <a:cubicBezTo>
                  <a:pt x="4676567" y="1387434"/>
                  <a:pt x="4692158" y="1403025"/>
                  <a:pt x="4711385" y="1403025"/>
                </a:cubicBezTo>
                <a:cubicBezTo>
                  <a:pt x="4730613" y="1403025"/>
                  <a:pt x="4746204" y="1387434"/>
                  <a:pt x="4746204" y="1368206"/>
                </a:cubicBezTo>
                <a:cubicBezTo>
                  <a:pt x="4746204" y="1348978"/>
                  <a:pt x="4730613" y="1333387"/>
                  <a:pt x="4711385" y="1333387"/>
                </a:cubicBezTo>
                <a:close/>
                <a:moveTo>
                  <a:pt x="4796278" y="1333387"/>
                </a:moveTo>
                <a:cubicBezTo>
                  <a:pt x="4777050" y="1333387"/>
                  <a:pt x="4761459" y="1348978"/>
                  <a:pt x="4761459" y="1368206"/>
                </a:cubicBezTo>
                <a:cubicBezTo>
                  <a:pt x="4761459" y="1387434"/>
                  <a:pt x="4777050" y="1403025"/>
                  <a:pt x="4796278" y="1403025"/>
                </a:cubicBezTo>
                <a:cubicBezTo>
                  <a:pt x="4815505" y="1403025"/>
                  <a:pt x="4831096" y="1387434"/>
                  <a:pt x="4831096" y="1368206"/>
                </a:cubicBezTo>
                <a:cubicBezTo>
                  <a:pt x="4831096" y="1348978"/>
                  <a:pt x="4815505" y="1333387"/>
                  <a:pt x="4796278" y="1333387"/>
                </a:cubicBezTo>
                <a:close/>
                <a:moveTo>
                  <a:pt x="4881170" y="1333387"/>
                </a:moveTo>
                <a:cubicBezTo>
                  <a:pt x="4861942" y="1333387"/>
                  <a:pt x="4846351" y="1348978"/>
                  <a:pt x="4846351" y="1368206"/>
                </a:cubicBezTo>
                <a:cubicBezTo>
                  <a:pt x="4846351" y="1387434"/>
                  <a:pt x="4861942" y="1403025"/>
                  <a:pt x="4881170" y="1403025"/>
                </a:cubicBezTo>
                <a:cubicBezTo>
                  <a:pt x="4900398" y="1403025"/>
                  <a:pt x="4915989" y="1387434"/>
                  <a:pt x="4915989" y="1368206"/>
                </a:cubicBezTo>
                <a:cubicBezTo>
                  <a:pt x="4915989" y="1348978"/>
                  <a:pt x="4900398" y="1333387"/>
                  <a:pt x="4881170" y="1333387"/>
                </a:cubicBezTo>
                <a:close/>
                <a:moveTo>
                  <a:pt x="4966063" y="1333387"/>
                </a:moveTo>
                <a:cubicBezTo>
                  <a:pt x="4946835" y="1333387"/>
                  <a:pt x="4931244" y="1348978"/>
                  <a:pt x="4931244" y="1368206"/>
                </a:cubicBezTo>
                <a:cubicBezTo>
                  <a:pt x="4931244" y="1387434"/>
                  <a:pt x="4946835" y="1403025"/>
                  <a:pt x="4966063" y="1403025"/>
                </a:cubicBezTo>
                <a:cubicBezTo>
                  <a:pt x="4985291" y="1403025"/>
                  <a:pt x="5000882" y="1387434"/>
                  <a:pt x="5000882" y="1368206"/>
                </a:cubicBezTo>
                <a:cubicBezTo>
                  <a:pt x="5000882" y="1348978"/>
                  <a:pt x="4985291" y="1333387"/>
                  <a:pt x="4966063" y="1333387"/>
                </a:cubicBezTo>
                <a:close/>
                <a:moveTo>
                  <a:pt x="5050955" y="1333387"/>
                </a:moveTo>
                <a:cubicBezTo>
                  <a:pt x="5031728" y="1333387"/>
                  <a:pt x="5016137" y="1348978"/>
                  <a:pt x="5016137" y="1368206"/>
                </a:cubicBezTo>
                <a:cubicBezTo>
                  <a:pt x="5016137" y="1387434"/>
                  <a:pt x="5031728" y="1403025"/>
                  <a:pt x="5050955" y="1403025"/>
                </a:cubicBezTo>
                <a:cubicBezTo>
                  <a:pt x="5070183" y="1403025"/>
                  <a:pt x="5085774" y="1387434"/>
                  <a:pt x="5085774" y="1368206"/>
                </a:cubicBezTo>
                <a:cubicBezTo>
                  <a:pt x="5085774" y="1348978"/>
                  <a:pt x="5070183" y="1333387"/>
                  <a:pt x="5050955" y="1333387"/>
                </a:cubicBezTo>
                <a:close/>
                <a:moveTo>
                  <a:pt x="5135848" y="1333387"/>
                </a:moveTo>
                <a:cubicBezTo>
                  <a:pt x="5116620" y="1333387"/>
                  <a:pt x="5101029" y="1348978"/>
                  <a:pt x="5101029" y="1368206"/>
                </a:cubicBezTo>
                <a:cubicBezTo>
                  <a:pt x="5101029" y="1387434"/>
                  <a:pt x="5116620" y="1403025"/>
                  <a:pt x="5135848" y="1403025"/>
                </a:cubicBezTo>
                <a:cubicBezTo>
                  <a:pt x="5155075" y="1403025"/>
                  <a:pt x="5170666" y="1387434"/>
                  <a:pt x="5170666" y="1368206"/>
                </a:cubicBezTo>
                <a:cubicBezTo>
                  <a:pt x="5170666" y="1348978"/>
                  <a:pt x="5155075" y="1333387"/>
                  <a:pt x="5135848" y="1333387"/>
                </a:cubicBezTo>
                <a:close/>
                <a:moveTo>
                  <a:pt x="7088401" y="1333387"/>
                </a:moveTo>
                <a:cubicBezTo>
                  <a:pt x="7069173" y="1333387"/>
                  <a:pt x="7053576" y="1348978"/>
                  <a:pt x="7053576" y="1368206"/>
                </a:cubicBezTo>
                <a:cubicBezTo>
                  <a:pt x="7053576" y="1387434"/>
                  <a:pt x="7069173" y="1403025"/>
                  <a:pt x="7088401" y="1403025"/>
                </a:cubicBezTo>
                <a:cubicBezTo>
                  <a:pt x="7107629" y="1403025"/>
                  <a:pt x="7123213" y="1387434"/>
                  <a:pt x="7123213" y="1368206"/>
                </a:cubicBezTo>
                <a:cubicBezTo>
                  <a:pt x="7123213" y="1348978"/>
                  <a:pt x="7107629" y="1333387"/>
                  <a:pt x="7088401" y="1333387"/>
                </a:cubicBezTo>
                <a:close/>
                <a:moveTo>
                  <a:pt x="7427971" y="1333387"/>
                </a:moveTo>
                <a:cubicBezTo>
                  <a:pt x="7408743" y="1333387"/>
                  <a:pt x="7393146" y="1348978"/>
                  <a:pt x="7393146" y="1368206"/>
                </a:cubicBezTo>
                <a:cubicBezTo>
                  <a:pt x="7393146" y="1387434"/>
                  <a:pt x="7408743" y="1403025"/>
                  <a:pt x="7427971" y="1403025"/>
                </a:cubicBezTo>
                <a:cubicBezTo>
                  <a:pt x="7447199" y="1403025"/>
                  <a:pt x="7462783" y="1387434"/>
                  <a:pt x="7462783" y="1368206"/>
                </a:cubicBezTo>
                <a:cubicBezTo>
                  <a:pt x="7462783" y="1348978"/>
                  <a:pt x="7447199" y="1333387"/>
                  <a:pt x="7427971" y="1333387"/>
                </a:cubicBezTo>
                <a:close/>
                <a:moveTo>
                  <a:pt x="7512863" y="1333387"/>
                </a:moveTo>
                <a:cubicBezTo>
                  <a:pt x="7493635" y="1333387"/>
                  <a:pt x="7478038" y="1348978"/>
                  <a:pt x="7478038" y="1368206"/>
                </a:cubicBezTo>
                <a:cubicBezTo>
                  <a:pt x="7478038" y="1387434"/>
                  <a:pt x="7493635" y="1403025"/>
                  <a:pt x="7512863" y="1403025"/>
                </a:cubicBezTo>
                <a:cubicBezTo>
                  <a:pt x="7532091" y="1403025"/>
                  <a:pt x="7547675" y="1387434"/>
                  <a:pt x="7547675" y="1368206"/>
                </a:cubicBezTo>
                <a:cubicBezTo>
                  <a:pt x="7547675" y="1348978"/>
                  <a:pt x="7532091" y="1333387"/>
                  <a:pt x="7512863" y="1333387"/>
                </a:cubicBezTo>
                <a:close/>
                <a:moveTo>
                  <a:pt x="7682649" y="1333387"/>
                </a:moveTo>
                <a:cubicBezTo>
                  <a:pt x="7663421" y="1333387"/>
                  <a:pt x="7647823" y="1348978"/>
                  <a:pt x="7647823" y="1368206"/>
                </a:cubicBezTo>
                <a:cubicBezTo>
                  <a:pt x="7647823" y="1387434"/>
                  <a:pt x="7663421" y="1403025"/>
                  <a:pt x="7682649" y="1403025"/>
                </a:cubicBezTo>
                <a:cubicBezTo>
                  <a:pt x="7701876" y="1403025"/>
                  <a:pt x="7717461" y="1387434"/>
                  <a:pt x="7717461" y="1368206"/>
                </a:cubicBezTo>
                <a:cubicBezTo>
                  <a:pt x="7717461" y="1348978"/>
                  <a:pt x="7701876" y="1333387"/>
                  <a:pt x="7682649" y="1333387"/>
                </a:cubicBezTo>
                <a:close/>
                <a:moveTo>
                  <a:pt x="7767541" y="1333387"/>
                </a:moveTo>
                <a:cubicBezTo>
                  <a:pt x="7748313" y="1333387"/>
                  <a:pt x="7732716" y="1348978"/>
                  <a:pt x="7732716" y="1368206"/>
                </a:cubicBezTo>
                <a:cubicBezTo>
                  <a:pt x="7732716" y="1387434"/>
                  <a:pt x="7748313" y="1403025"/>
                  <a:pt x="7767541" y="1403025"/>
                </a:cubicBezTo>
                <a:cubicBezTo>
                  <a:pt x="7786769" y="1403025"/>
                  <a:pt x="7802353" y="1387434"/>
                  <a:pt x="7802353" y="1368206"/>
                </a:cubicBezTo>
                <a:cubicBezTo>
                  <a:pt x="7802353" y="1348978"/>
                  <a:pt x="7786769" y="1333387"/>
                  <a:pt x="7767541" y="1333387"/>
                </a:cubicBezTo>
                <a:close/>
                <a:moveTo>
                  <a:pt x="7937325" y="1333387"/>
                </a:moveTo>
                <a:cubicBezTo>
                  <a:pt x="7918098" y="1333387"/>
                  <a:pt x="7902500" y="1348978"/>
                  <a:pt x="7902500" y="1368206"/>
                </a:cubicBezTo>
                <a:cubicBezTo>
                  <a:pt x="7902500" y="1387434"/>
                  <a:pt x="7918098" y="1403025"/>
                  <a:pt x="7937325" y="1403025"/>
                </a:cubicBezTo>
                <a:cubicBezTo>
                  <a:pt x="7956553" y="1403025"/>
                  <a:pt x="7972138" y="1387434"/>
                  <a:pt x="7972138" y="1368206"/>
                </a:cubicBezTo>
                <a:cubicBezTo>
                  <a:pt x="7972138" y="1348978"/>
                  <a:pt x="7956553" y="1333387"/>
                  <a:pt x="7937325" y="1333387"/>
                </a:cubicBezTo>
                <a:close/>
                <a:moveTo>
                  <a:pt x="8022219" y="1333387"/>
                </a:moveTo>
                <a:cubicBezTo>
                  <a:pt x="8002991" y="1333387"/>
                  <a:pt x="7987393" y="1348978"/>
                  <a:pt x="7987393" y="1368206"/>
                </a:cubicBezTo>
                <a:cubicBezTo>
                  <a:pt x="7987393" y="1387434"/>
                  <a:pt x="8002991" y="1403025"/>
                  <a:pt x="8022219" y="1403025"/>
                </a:cubicBezTo>
                <a:cubicBezTo>
                  <a:pt x="8041446" y="1403025"/>
                  <a:pt x="8057031" y="1387434"/>
                  <a:pt x="8057031" y="1368206"/>
                </a:cubicBezTo>
                <a:cubicBezTo>
                  <a:pt x="8057031" y="1348978"/>
                  <a:pt x="8041446" y="1333387"/>
                  <a:pt x="8022219" y="1333387"/>
                </a:cubicBezTo>
                <a:close/>
                <a:moveTo>
                  <a:pt x="8107111" y="1333387"/>
                </a:moveTo>
                <a:cubicBezTo>
                  <a:pt x="8087883" y="1333387"/>
                  <a:pt x="8072286" y="1348978"/>
                  <a:pt x="8072286" y="1368206"/>
                </a:cubicBezTo>
                <a:cubicBezTo>
                  <a:pt x="8072286" y="1387434"/>
                  <a:pt x="8087883" y="1403025"/>
                  <a:pt x="8107111" y="1403025"/>
                </a:cubicBezTo>
                <a:cubicBezTo>
                  <a:pt x="8126339" y="1403025"/>
                  <a:pt x="8141923" y="1387434"/>
                  <a:pt x="8141923" y="1368206"/>
                </a:cubicBezTo>
                <a:cubicBezTo>
                  <a:pt x="8141923" y="1348978"/>
                  <a:pt x="8126339" y="1333387"/>
                  <a:pt x="8107111" y="1333387"/>
                </a:cubicBezTo>
                <a:close/>
                <a:moveTo>
                  <a:pt x="8192003" y="1333387"/>
                </a:moveTo>
                <a:cubicBezTo>
                  <a:pt x="8172775" y="1333387"/>
                  <a:pt x="8157178" y="1348978"/>
                  <a:pt x="8157178" y="1368206"/>
                </a:cubicBezTo>
                <a:cubicBezTo>
                  <a:pt x="8157178" y="1387434"/>
                  <a:pt x="8172775" y="1403025"/>
                  <a:pt x="8192003" y="1403025"/>
                </a:cubicBezTo>
                <a:cubicBezTo>
                  <a:pt x="8211231" y="1403025"/>
                  <a:pt x="8226815" y="1387434"/>
                  <a:pt x="8226815" y="1368206"/>
                </a:cubicBezTo>
                <a:cubicBezTo>
                  <a:pt x="8226815" y="1348978"/>
                  <a:pt x="8211231" y="1333387"/>
                  <a:pt x="8192003" y="1333387"/>
                </a:cubicBezTo>
                <a:close/>
                <a:moveTo>
                  <a:pt x="8276895" y="1333387"/>
                </a:moveTo>
                <a:cubicBezTo>
                  <a:pt x="8257668" y="1333387"/>
                  <a:pt x="8242070" y="1348978"/>
                  <a:pt x="8242070" y="1368206"/>
                </a:cubicBezTo>
                <a:cubicBezTo>
                  <a:pt x="8242070" y="1387434"/>
                  <a:pt x="8257668" y="1403025"/>
                  <a:pt x="8276895" y="1403025"/>
                </a:cubicBezTo>
                <a:cubicBezTo>
                  <a:pt x="8296123" y="1403025"/>
                  <a:pt x="8311708" y="1387434"/>
                  <a:pt x="8311708" y="1368206"/>
                </a:cubicBezTo>
                <a:cubicBezTo>
                  <a:pt x="8311708" y="1348978"/>
                  <a:pt x="8296123" y="1333387"/>
                  <a:pt x="8276895" y="1333387"/>
                </a:cubicBezTo>
                <a:close/>
                <a:moveTo>
                  <a:pt x="8361789" y="1333387"/>
                </a:moveTo>
                <a:cubicBezTo>
                  <a:pt x="8342561" y="1333387"/>
                  <a:pt x="8326963" y="1348978"/>
                  <a:pt x="8326963" y="1368206"/>
                </a:cubicBezTo>
                <a:cubicBezTo>
                  <a:pt x="8326963" y="1387434"/>
                  <a:pt x="8342561" y="1403025"/>
                  <a:pt x="8361789" y="1403025"/>
                </a:cubicBezTo>
                <a:cubicBezTo>
                  <a:pt x="8381016" y="1403025"/>
                  <a:pt x="8396601" y="1387434"/>
                  <a:pt x="8396601" y="1368206"/>
                </a:cubicBezTo>
                <a:cubicBezTo>
                  <a:pt x="8396601" y="1348978"/>
                  <a:pt x="8381016" y="1333387"/>
                  <a:pt x="8361789" y="1333387"/>
                </a:cubicBezTo>
                <a:close/>
                <a:moveTo>
                  <a:pt x="8446681" y="1333387"/>
                </a:moveTo>
                <a:cubicBezTo>
                  <a:pt x="8427453" y="1333387"/>
                  <a:pt x="8411856" y="1348978"/>
                  <a:pt x="8411856" y="1368206"/>
                </a:cubicBezTo>
                <a:cubicBezTo>
                  <a:pt x="8411856" y="1387434"/>
                  <a:pt x="8427453" y="1403025"/>
                  <a:pt x="8446681" y="1403025"/>
                </a:cubicBezTo>
                <a:cubicBezTo>
                  <a:pt x="8465909" y="1403025"/>
                  <a:pt x="8481493" y="1387434"/>
                  <a:pt x="8481493" y="1368206"/>
                </a:cubicBezTo>
                <a:cubicBezTo>
                  <a:pt x="8481493" y="1348978"/>
                  <a:pt x="8465909" y="1333387"/>
                  <a:pt x="8446681" y="1333387"/>
                </a:cubicBezTo>
                <a:close/>
                <a:moveTo>
                  <a:pt x="8531573" y="1333387"/>
                </a:moveTo>
                <a:cubicBezTo>
                  <a:pt x="8512345" y="1333387"/>
                  <a:pt x="8496748" y="1348978"/>
                  <a:pt x="8496748" y="1368206"/>
                </a:cubicBezTo>
                <a:cubicBezTo>
                  <a:pt x="8496748" y="1387434"/>
                  <a:pt x="8512345" y="1403025"/>
                  <a:pt x="8531573" y="1403025"/>
                </a:cubicBezTo>
                <a:cubicBezTo>
                  <a:pt x="8550801" y="1403025"/>
                  <a:pt x="8566385" y="1387434"/>
                  <a:pt x="8566385" y="1368206"/>
                </a:cubicBezTo>
                <a:cubicBezTo>
                  <a:pt x="8566385" y="1348978"/>
                  <a:pt x="8550801" y="1333387"/>
                  <a:pt x="8531573" y="1333387"/>
                </a:cubicBezTo>
                <a:close/>
                <a:moveTo>
                  <a:pt x="8616465" y="1333387"/>
                </a:moveTo>
                <a:cubicBezTo>
                  <a:pt x="8597238" y="1333387"/>
                  <a:pt x="8581640" y="1348978"/>
                  <a:pt x="8581640" y="1368206"/>
                </a:cubicBezTo>
                <a:cubicBezTo>
                  <a:pt x="8581640" y="1387434"/>
                  <a:pt x="8597238" y="1403025"/>
                  <a:pt x="8616465" y="1403025"/>
                </a:cubicBezTo>
                <a:cubicBezTo>
                  <a:pt x="8635693" y="1403025"/>
                  <a:pt x="8651278" y="1387434"/>
                  <a:pt x="8651278" y="1368206"/>
                </a:cubicBezTo>
                <a:cubicBezTo>
                  <a:pt x="8651278" y="1348978"/>
                  <a:pt x="8635693" y="1333387"/>
                  <a:pt x="8616465" y="1333387"/>
                </a:cubicBezTo>
                <a:close/>
                <a:moveTo>
                  <a:pt x="8701358" y="1333387"/>
                </a:moveTo>
                <a:cubicBezTo>
                  <a:pt x="8682130" y="1333387"/>
                  <a:pt x="8666532" y="1348978"/>
                  <a:pt x="8666532" y="1368206"/>
                </a:cubicBezTo>
                <a:cubicBezTo>
                  <a:pt x="8666532" y="1387434"/>
                  <a:pt x="8682130" y="1403025"/>
                  <a:pt x="8701358" y="1403025"/>
                </a:cubicBezTo>
                <a:cubicBezTo>
                  <a:pt x="8720585" y="1403025"/>
                  <a:pt x="8736170" y="1387434"/>
                  <a:pt x="8736170" y="1368206"/>
                </a:cubicBezTo>
                <a:cubicBezTo>
                  <a:pt x="8736170" y="1348978"/>
                  <a:pt x="8720585" y="1333387"/>
                  <a:pt x="8701358" y="1333387"/>
                </a:cubicBezTo>
                <a:close/>
                <a:moveTo>
                  <a:pt x="8786251" y="1333387"/>
                </a:moveTo>
                <a:cubicBezTo>
                  <a:pt x="8767023" y="1333387"/>
                  <a:pt x="8751426" y="1348978"/>
                  <a:pt x="8751426" y="1368206"/>
                </a:cubicBezTo>
                <a:cubicBezTo>
                  <a:pt x="8751426" y="1387434"/>
                  <a:pt x="8767023" y="1403025"/>
                  <a:pt x="8786251" y="1403025"/>
                </a:cubicBezTo>
                <a:cubicBezTo>
                  <a:pt x="8805479" y="1403025"/>
                  <a:pt x="8821063" y="1387434"/>
                  <a:pt x="8821063" y="1368206"/>
                </a:cubicBezTo>
                <a:cubicBezTo>
                  <a:pt x="8821063" y="1348978"/>
                  <a:pt x="8805479" y="1333387"/>
                  <a:pt x="8786251" y="1333387"/>
                </a:cubicBezTo>
                <a:close/>
                <a:moveTo>
                  <a:pt x="8871143" y="1333387"/>
                </a:moveTo>
                <a:cubicBezTo>
                  <a:pt x="8851915" y="1333387"/>
                  <a:pt x="8836318" y="1348978"/>
                  <a:pt x="8836318" y="1368206"/>
                </a:cubicBezTo>
                <a:cubicBezTo>
                  <a:pt x="8836318" y="1387434"/>
                  <a:pt x="8851915" y="1403025"/>
                  <a:pt x="8871143" y="1403025"/>
                </a:cubicBezTo>
                <a:cubicBezTo>
                  <a:pt x="8890371" y="1403025"/>
                  <a:pt x="8905955" y="1387434"/>
                  <a:pt x="8905955" y="1368206"/>
                </a:cubicBezTo>
                <a:cubicBezTo>
                  <a:pt x="8905955" y="1348978"/>
                  <a:pt x="8890371" y="1333387"/>
                  <a:pt x="8871143" y="1333387"/>
                </a:cubicBezTo>
                <a:close/>
                <a:moveTo>
                  <a:pt x="8956035" y="1333387"/>
                </a:moveTo>
                <a:cubicBezTo>
                  <a:pt x="8936808" y="1333387"/>
                  <a:pt x="8921210" y="1348978"/>
                  <a:pt x="8921210" y="1368206"/>
                </a:cubicBezTo>
                <a:cubicBezTo>
                  <a:pt x="8921210" y="1387434"/>
                  <a:pt x="8936808" y="1403025"/>
                  <a:pt x="8956035" y="1403025"/>
                </a:cubicBezTo>
                <a:cubicBezTo>
                  <a:pt x="8975263" y="1403025"/>
                  <a:pt x="8990848" y="1387434"/>
                  <a:pt x="8990848" y="1368206"/>
                </a:cubicBezTo>
                <a:cubicBezTo>
                  <a:pt x="8990848" y="1348978"/>
                  <a:pt x="8975263" y="1333387"/>
                  <a:pt x="8956035" y="1333387"/>
                </a:cubicBezTo>
                <a:close/>
                <a:moveTo>
                  <a:pt x="9040928" y="1333387"/>
                </a:moveTo>
                <a:cubicBezTo>
                  <a:pt x="9021700" y="1333387"/>
                  <a:pt x="9006102" y="1348978"/>
                  <a:pt x="9006102" y="1368206"/>
                </a:cubicBezTo>
                <a:cubicBezTo>
                  <a:pt x="9006102" y="1387434"/>
                  <a:pt x="9021700" y="1403025"/>
                  <a:pt x="9040928" y="1403025"/>
                </a:cubicBezTo>
                <a:cubicBezTo>
                  <a:pt x="9060155" y="1403025"/>
                  <a:pt x="9075740" y="1387434"/>
                  <a:pt x="9075740" y="1368206"/>
                </a:cubicBezTo>
                <a:cubicBezTo>
                  <a:pt x="9075740" y="1348978"/>
                  <a:pt x="9060155" y="1333387"/>
                  <a:pt x="9040928" y="1333387"/>
                </a:cubicBezTo>
                <a:close/>
                <a:moveTo>
                  <a:pt x="9125821" y="1333387"/>
                </a:moveTo>
                <a:cubicBezTo>
                  <a:pt x="9106593" y="1333387"/>
                  <a:pt x="9090996" y="1348978"/>
                  <a:pt x="9090996" y="1368206"/>
                </a:cubicBezTo>
                <a:cubicBezTo>
                  <a:pt x="9090996" y="1387434"/>
                  <a:pt x="9106593" y="1403025"/>
                  <a:pt x="9125821" y="1403025"/>
                </a:cubicBezTo>
                <a:cubicBezTo>
                  <a:pt x="9145049" y="1403025"/>
                  <a:pt x="9160633" y="1387434"/>
                  <a:pt x="9160633" y="1368206"/>
                </a:cubicBezTo>
                <a:cubicBezTo>
                  <a:pt x="9160633" y="1348978"/>
                  <a:pt x="9145049" y="1333387"/>
                  <a:pt x="9125821" y="1333387"/>
                </a:cubicBezTo>
                <a:close/>
                <a:moveTo>
                  <a:pt x="9210713" y="1333387"/>
                </a:moveTo>
                <a:cubicBezTo>
                  <a:pt x="9191485" y="1333387"/>
                  <a:pt x="9175888" y="1348978"/>
                  <a:pt x="9175888" y="1368206"/>
                </a:cubicBezTo>
                <a:cubicBezTo>
                  <a:pt x="9175888" y="1387434"/>
                  <a:pt x="9191485" y="1403025"/>
                  <a:pt x="9210713" y="1403025"/>
                </a:cubicBezTo>
                <a:cubicBezTo>
                  <a:pt x="9229941" y="1403025"/>
                  <a:pt x="9245525" y="1387434"/>
                  <a:pt x="9245525" y="1368206"/>
                </a:cubicBezTo>
                <a:cubicBezTo>
                  <a:pt x="9245525" y="1348978"/>
                  <a:pt x="9229941" y="1333387"/>
                  <a:pt x="9210713" y="1333387"/>
                </a:cubicBezTo>
                <a:close/>
                <a:moveTo>
                  <a:pt x="9295605" y="1333387"/>
                </a:moveTo>
                <a:cubicBezTo>
                  <a:pt x="9276378" y="1333387"/>
                  <a:pt x="9260780" y="1348978"/>
                  <a:pt x="9260780" y="1368206"/>
                </a:cubicBezTo>
                <a:cubicBezTo>
                  <a:pt x="9260780" y="1387434"/>
                  <a:pt x="9276378" y="1403025"/>
                  <a:pt x="9295605" y="1403025"/>
                </a:cubicBezTo>
                <a:cubicBezTo>
                  <a:pt x="9314833" y="1403025"/>
                  <a:pt x="9330418" y="1387434"/>
                  <a:pt x="9330418" y="1368206"/>
                </a:cubicBezTo>
                <a:cubicBezTo>
                  <a:pt x="9330418" y="1348978"/>
                  <a:pt x="9314833" y="1333387"/>
                  <a:pt x="9295605" y="1333387"/>
                </a:cubicBezTo>
                <a:close/>
                <a:moveTo>
                  <a:pt x="9380498" y="1333387"/>
                </a:moveTo>
                <a:cubicBezTo>
                  <a:pt x="9361270" y="1333387"/>
                  <a:pt x="9345672" y="1348978"/>
                  <a:pt x="9345672" y="1368206"/>
                </a:cubicBezTo>
                <a:cubicBezTo>
                  <a:pt x="9345672" y="1387434"/>
                  <a:pt x="9361270" y="1403025"/>
                  <a:pt x="9380498" y="1403025"/>
                </a:cubicBezTo>
                <a:cubicBezTo>
                  <a:pt x="9399725" y="1403025"/>
                  <a:pt x="9415310" y="1387434"/>
                  <a:pt x="9415310" y="1368206"/>
                </a:cubicBezTo>
                <a:cubicBezTo>
                  <a:pt x="9415310" y="1348978"/>
                  <a:pt x="9399725" y="1333387"/>
                  <a:pt x="9380498" y="1333387"/>
                </a:cubicBezTo>
                <a:close/>
                <a:moveTo>
                  <a:pt x="9465391" y="1333387"/>
                </a:moveTo>
                <a:cubicBezTo>
                  <a:pt x="9446163" y="1333387"/>
                  <a:pt x="9430566" y="1348978"/>
                  <a:pt x="9430566" y="1368206"/>
                </a:cubicBezTo>
                <a:cubicBezTo>
                  <a:pt x="9430566" y="1387434"/>
                  <a:pt x="9446163" y="1403025"/>
                  <a:pt x="9465391" y="1403025"/>
                </a:cubicBezTo>
                <a:cubicBezTo>
                  <a:pt x="9484619" y="1403025"/>
                  <a:pt x="9500203" y="1387434"/>
                  <a:pt x="9500203" y="1368206"/>
                </a:cubicBezTo>
                <a:cubicBezTo>
                  <a:pt x="9500203" y="1348978"/>
                  <a:pt x="9484619" y="1333387"/>
                  <a:pt x="9465391" y="1333387"/>
                </a:cubicBezTo>
                <a:close/>
                <a:moveTo>
                  <a:pt x="9550283" y="1333387"/>
                </a:moveTo>
                <a:cubicBezTo>
                  <a:pt x="9531055" y="1333387"/>
                  <a:pt x="9515458" y="1348978"/>
                  <a:pt x="9515458" y="1368206"/>
                </a:cubicBezTo>
                <a:cubicBezTo>
                  <a:pt x="9515458" y="1387434"/>
                  <a:pt x="9531055" y="1403025"/>
                  <a:pt x="9550283" y="1403025"/>
                </a:cubicBezTo>
                <a:cubicBezTo>
                  <a:pt x="9569511" y="1403025"/>
                  <a:pt x="9585095" y="1387434"/>
                  <a:pt x="9585095" y="1368206"/>
                </a:cubicBezTo>
                <a:cubicBezTo>
                  <a:pt x="9585095" y="1348978"/>
                  <a:pt x="9569511" y="1333387"/>
                  <a:pt x="9550283" y="1333387"/>
                </a:cubicBezTo>
                <a:close/>
                <a:moveTo>
                  <a:pt x="9635175" y="1333387"/>
                </a:moveTo>
                <a:cubicBezTo>
                  <a:pt x="9615948" y="1333387"/>
                  <a:pt x="9600350" y="1348978"/>
                  <a:pt x="9600350" y="1368206"/>
                </a:cubicBezTo>
                <a:cubicBezTo>
                  <a:pt x="9600350" y="1387434"/>
                  <a:pt x="9615948" y="1403025"/>
                  <a:pt x="9635175" y="1403025"/>
                </a:cubicBezTo>
                <a:cubicBezTo>
                  <a:pt x="9654403" y="1403025"/>
                  <a:pt x="9669988" y="1387434"/>
                  <a:pt x="9669988" y="1368206"/>
                </a:cubicBezTo>
                <a:cubicBezTo>
                  <a:pt x="9669988" y="1348978"/>
                  <a:pt x="9654403" y="1333387"/>
                  <a:pt x="9635175" y="1333387"/>
                </a:cubicBezTo>
                <a:close/>
                <a:moveTo>
                  <a:pt x="9720068" y="1333387"/>
                </a:moveTo>
                <a:cubicBezTo>
                  <a:pt x="9700840" y="1333387"/>
                  <a:pt x="9685242" y="1348978"/>
                  <a:pt x="9685242" y="1368206"/>
                </a:cubicBezTo>
                <a:cubicBezTo>
                  <a:pt x="9685242" y="1387434"/>
                  <a:pt x="9700840" y="1403025"/>
                  <a:pt x="9720068" y="1403025"/>
                </a:cubicBezTo>
                <a:cubicBezTo>
                  <a:pt x="9739295" y="1403025"/>
                  <a:pt x="9754880" y="1387434"/>
                  <a:pt x="9754880" y="1368206"/>
                </a:cubicBezTo>
                <a:cubicBezTo>
                  <a:pt x="9754880" y="1348978"/>
                  <a:pt x="9739295" y="1333387"/>
                  <a:pt x="9720068" y="1333387"/>
                </a:cubicBezTo>
                <a:close/>
                <a:moveTo>
                  <a:pt x="9804961" y="1333387"/>
                </a:moveTo>
                <a:cubicBezTo>
                  <a:pt x="9785733" y="1333387"/>
                  <a:pt x="9770136" y="1348978"/>
                  <a:pt x="9770136" y="1368206"/>
                </a:cubicBezTo>
                <a:cubicBezTo>
                  <a:pt x="9770136" y="1387434"/>
                  <a:pt x="9785733" y="1403025"/>
                  <a:pt x="9804961" y="1403025"/>
                </a:cubicBezTo>
                <a:cubicBezTo>
                  <a:pt x="9824189" y="1403025"/>
                  <a:pt x="9839773" y="1387434"/>
                  <a:pt x="9839773" y="1368206"/>
                </a:cubicBezTo>
                <a:cubicBezTo>
                  <a:pt x="9839773" y="1348978"/>
                  <a:pt x="9824189" y="1333387"/>
                  <a:pt x="9804961" y="1333387"/>
                </a:cubicBezTo>
                <a:close/>
                <a:moveTo>
                  <a:pt x="9889853" y="1333387"/>
                </a:moveTo>
                <a:cubicBezTo>
                  <a:pt x="9870625" y="1333387"/>
                  <a:pt x="9855028" y="1348978"/>
                  <a:pt x="9855028" y="1368206"/>
                </a:cubicBezTo>
                <a:cubicBezTo>
                  <a:pt x="9855028" y="1387434"/>
                  <a:pt x="9870625" y="1403025"/>
                  <a:pt x="9889853" y="1403025"/>
                </a:cubicBezTo>
                <a:cubicBezTo>
                  <a:pt x="9909081" y="1403025"/>
                  <a:pt x="9924665" y="1387434"/>
                  <a:pt x="9924665" y="1368206"/>
                </a:cubicBezTo>
                <a:cubicBezTo>
                  <a:pt x="9924665" y="1348978"/>
                  <a:pt x="9909081" y="1333387"/>
                  <a:pt x="9889853" y="1333387"/>
                </a:cubicBezTo>
                <a:close/>
                <a:moveTo>
                  <a:pt x="9974745" y="1333387"/>
                </a:moveTo>
                <a:cubicBezTo>
                  <a:pt x="9955518" y="1333387"/>
                  <a:pt x="9939920" y="1348978"/>
                  <a:pt x="9939920" y="1368206"/>
                </a:cubicBezTo>
                <a:cubicBezTo>
                  <a:pt x="9939920" y="1387434"/>
                  <a:pt x="9955518" y="1403025"/>
                  <a:pt x="9974745" y="1403025"/>
                </a:cubicBezTo>
                <a:cubicBezTo>
                  <a:pt x="9993973" y="1403025"/>
                  <a:pt x="10009558" y="1387434"/>
                  <a:pt x="10009558" y="1368206"/>
                </a:cubicBezTo>
                <a:cubicBezTo>
                  <a:pt x="10009558" y="1348978"/>
                  <a:pt x="9993973" y="1333387"/>
                  <a:pt x="9974745" y="1333387"/>
                </a:cubicBezTo>
                <a:close/>
                <a:moveTo>
                  <a:pt x="10059638" y="1333387"/>
                </a:moveTo>
                <a:cubicBezTo>
                  <a:pt x="10040410" y="1333387"/>
                  <a:pt x="10024812" y="1348978"/>
                  <a:pt x="10024812" y="1368206"/>
                </a:cubicBezTo>
                <a:cubicBezTo>
                  <a:pt x="10024812" y="1387434"/>
                  <a:pt x="10040410" y="1403025"/>
                  <a:pt x="10059638" y="1403025"/>
                </a:cubicBezTo>
                <a:cubicBezTo>
                  <a:pt x="10078865" y="1403025"/>
                  <a:pt x="10094450" y="1387434"/>
                  <a:pt x="10094450" y="1368206"/>
                </a:cubicBezTo>
                <a:cubicBezTo>
                  <a:pt x="10094450" y="1348978"/>
                  <a:pt x="10078865" y="1333387"/>
                  <a:pt x="10059638" y="1333387"/>
                </a:cubicBezTo>
                <a:close/>
                <a:moveTo>
                  <a:pt x="10144530" y="1333387"/>
                </a:moveTo>
                <a:cubicBezTo>
                  <a:pt x="10125302" y="1333387"/>
                  <a:pt x="10109705" y="1348978"/>
                  <a:pt x="10109705" y="1368206"/>
                </a:cubicBezTo>
                <a:cubicBezTo>
                  <a:pt x="10109705" y="1387434"/>
                  <a:pt x="10125302" y="1403025"/>
                  <a:pt x="10144530" y="1403025"/>
                </a:cubicBezTo>
                <a:cubicBezTo>
                  <a:pt x="10163758" y="1403025"/>
                  <a:pt x="10179342" y="1387434"/>
                  <a:pt x="10179342" y="1368206"/>
                </a:cubicBezTo>
                <a:cubicBezTo>
                  <a:pt x="10179342" y="1348978"/>
                  <a:pt x="10163758" y="1333387"/>
                  <a:pt x="10144530" y="1333387"/>
                </a:cubicBezTo>
                <a:close/>
                <a:moveTo>
                  <a:pt x="10229423" y="1333387"/>
                </a:moveTo>
                <a:cubicBezTo>
                  <a:pt x="10210195" y="1333387"/>
                  <a:pt x="10194598" y="1348978"/>
                  <a:pt x="10194598" y="1368206"/>
                </a:cubicBezTo>
                <a:cubicBezTo>
                  <a:pt x="10194598" y="1387434"/>
                  <a:pt x="10210195" y="1403025"/>
                  <a:pt x="10229423" y="1403025"/>
                </a:cubicBezTo>
                <a:cubicBezTo>
                  <a:pt x="10248651" y="1403025"/>
                  <a:pt x="10264235" y="1387434"/>
                  <a:pt x="10264235" y="1368206"/>
                </a:cubicBezTo>
                <a:cubicBezTo>
                  <a:pt x="10264235" y="1348978"/>
                  <a:pt x="10248651" y="1333387"/>
                  <a:pt x="10229423" y="1333387"/>
                </a:cubicBezTo>
                <a:close/>
                <a:moveTo>
                  <a:pt x="10314315" y="1333387"/>
                </a:moveTo>
                <a:cubicBezTo>
                  <a:pt x="10295088" y="1333387"/>
                  <a:pt x="10279490" y="1348978"/>
                  <a:pt x="10279490" y="1368206"/>
                </a:cubicBezTo>
                <a:cubicBezTo>
                  <a:pt x="10279490" y="1387434"/>
                  <a:pt x="10295088" y="1403025"/>
                  <a:pt x="10314315" y="1403025"/>
                </a:cubicBezTo>
                <a:cubicBezTo>
                  <a:pt x="10333543" y="1403025"/>
                  <a:pt x="10349128" y="1387434"/>
                  <a:pt x="10349128" y="1368206"/>
                </a:cubicBezTo>
                <a:cubicBezTo>
                  <a:pt x="10349128" y="1348978"/>
                  <a:pt x="10333543" y="1333387"/>
                  <a:pt x="10314315" y="1333387"/>
                </a:cubicBezTo>
                <a:close/>
                <a:moveTo>
                  <a:pt x="10399208" y="1333387"/>
                </a:moveTo>
                <a:cubicBezTo>
                  <a:pt x="10379980" y="1333387"/>
                  <a:pt x="10364382" y="1348978"/>
                  <a:pt x="10364382" y="1368206"/>
                </a:cubicBezTo>
                <a:cubicBezTo>
                  <a:pt x="10364382" y="1387434"/>
                  <a:pt x="10379980" y="1403025"/>
                  <a:pt x="10399208" y="1403025"/>
                </a:cubicBezTo>
                <a:cubicBezTo>
                  <a:pt x="10418435" y="1403025"/>
                  <a:pt x="10434020" y="1387434"/>
                  <a:pt x="10434020" y="1368206"/>
                </a:cubicBezTo>
                <a:cubicBezTo>
                  <a:pt x="10434020" y="1348978"/>
                  <a:pt x="10418435" y="1333387"/>
                  <a:pt x="10399208" y="1333387"/>
                </a:cubicBezTo>
                <a:close/>
                <a:moveTo>
                  <a:pt x="1400579" y="1418247"/>
                </a:moveTo>
                <a:cubicBezTo>
                  <a:pt x="1381351" y="1418247"/>
                  <a:pt x="1365760" y="1433838"/>
                  <a:pt x="1365760" y="1453066"/>
                </a:cubicBezTo>
                <a:cubicBezTo>
                  <a:pt x="1365760" y="1472294"/>
                  <a:pt x="1381351" y="1487885"/>
                  <a:pt x="1400579" y="1487885"/>
                </a:cubicBezTo>
                <a:cubicBezTo>
                  <a:pt x="1419806" y="1487885"/>
                  <a:pt x="1435397" y="1472294"/>
                  <a:pt x="1435397" y="1453066"/>
                </a:cubicBezTo>
                <a:cubicBezTo>
                  <a:pt x="1435397" y="1433838"/>
                  <a:pt x="1419806" y="1418247"/>
                  <a:pt x="1400579" y="1418247"/>
                </a:cubicBezTo>
                <a:close/>
                <a:moveTo>
                  <a:pt x="1485471" y="1418247"/>
                </a:moveTo>
                <a:cubicBezTo>
                  <a:pt x="1466243" y="1418247"/>
                  <a:pt x="1450652" y="1433838"/>
                  <a:pt x="1450652" y="1453066"/>
                </a:cubicBezTo>
                <a:cubicBezTo>
                  <a:pt x="1450652" y="1472294"/>
                  <a:pt x="1466243" y="1487885"/>
                  <a:pt x="1485471" y="1487885"/>
                </a:cubicBezTo>
                <a:cubicBezTo>
                  <a:pt x="1504699" y="1487885"/>
                  <a:pt x="1520290" y="1472294"/>
                  <a:pt x="1520290" y="1453066"/>
                </a:cubicBezTo>
                <a:cubicBezTo>
                  <a:pt x="1520290" y="1433838"/>
                  <a:pt x="1504699" y="1418247"/>
                  <a:pt x="1485471" y="1418247"/>
                </a:cubicBezTo>
                <a:close/>
                <a:moveTo>
                  <a:pt x="1570363" y="1418247"/>
                </a:moveTo>
                <a:cubicBezTo>
                  <a:pt x="1551135" y="1418247"/>
                  <a:pt x="1535544" y="1433838"/>
                  <a:pt x="1535544" y="1453066"/>
                </a:cubicBezTo>
                <a:cubicBezTo>
                  <a:pt x="1535544" y="1472294"/>
                  <a:pt x="1551135" y="1487885"/>
                  <a:pt x="1570363" y="1487885"/>
                </a:cubicBezTo>
                <a:cubicBezTo>
                  <a:pt x="1589591" y="1487885"/>
                  <a:pt x="1605182" y="1472294"/>
                  <a:pt x="1605182" y="1453066"/>
                </a:cubicBezTo>
                <a:cubicBezTo>
                  <a:pt x="1605182" y="1433838"/>
                  <a:pt x="1589591" y="1418247"/>
                  <a:pt x="1570363" y="1418247"/>
                </a:cubicBezTo>
                <a:close/>
                <a:moveTo>
                  <a:pt x="1655255" y="1418247"/>
                </a:moveTo>
                <a:cubicBezTo>
                  <a:pt x="1636028" y="1418247"/>
                  <a:pt x="1620437" y="1433838"/>
                  <a:pt x="1620437" y="1453066"/>
                </a:cubicBezTo>
                <a:cubicBezTo>
                  <a:pt x="1620437" y="1472294"/>
                  <a:pt x="1636028" y="1487885"/>
                  <a:pt x="1655255" y="1487885"/>
                </a:cubicBezTo>
                <a:cubicBezTo>
                  <a:pt x="1674483" y="1487885"/>
                  <a:pt x="1690074" y="1472294"/>
                  <a:pt x="1690074" y="1453066"/>
                </a:cubicBezTo>
                <a:cubicBezTo>
                  <a:pt x="1690074" y="1433838"/>
                  <a:pt x="1674483" y="1418247"/>
                  <a:pt x="1655255" y="1418247"/>
                </a:cubicBezTo>
                <a:close/>
                <a:moveTo>
                  <a:pt x="1740149" y="1418247"/>
                </a:moveTo>
                <a:cubicBezTo>
                  <a:pt x="1720921" y="1418247"/>
                  <a:pt x="1705330" y="1433838"/>
                  <a:pt x="1705330" y="1453066"/>
                </a:cubicBezTo>
                <a:cubicBezTo>
                  <a:pt x="1705330" y="1472294"/>
                  <a:pt x="1720921" y="1487885"/>
                  <a:pt x="1740149" y="1487885"/>
                </a:cubicBezTo>
                <a:cubicBezTo>
                  <a:pt x="1759376" y="1487885"/>
                  <a:pt x="1774967" y="1472294"/>
                  <a:pt x="1774967" y="1453066"/>
                </a:cubicBezTo>
                <a:cubicBezTo>
                  <a:pt x="1774967" y="1433838"/>
                  <a:pt x="1759376" y="1418247"/>
                  <a:pt x="1740149" y="1418247"/>
                </a:cubicBezTo>
                <a:close/>
                <a:moveTo>
                  <a:pt x="1825041" y="1418247"/>
                </a:moveTo>
                <a:cubicBezTo>
                  <a:pt x="1805813" y="1418247"/>
                  <a:pt x="1790222" y="1433838"/>
                  <a:pt x="1790222" y="1453066"/>
                </a:cubicBezTo>
                <a:cubicBezTo>
                  <a:pt x="1790222" y="1472294"/>
                  <a:pt x="1805813" y="1487885"/>
                  <a:pt x="1825041" y="1487885"/>
                </a:cubicBezTo>
                <a:cubicBezTo>
                  <a:pt x="1844269" y="1487885"/>
                  <a:pt x="1859860" y="1472294"/>
                  <a:pt x="1859860" y="1453066"/>
                </a:cubicBezTo>
                <a:cubicBezTo>
                  <a:pt x="1859860" y="1433838"/>
                  <a:pt x="1844269" y="1418247"/>
                  <a:pt x="1825041" y="1418247"/>
                </a:cubicBezTo>
                <a:close/>
                <a:moveTo>
                  <a:pt x="1909933" y="1418247"/>
                </a:moveTo>
                <a:cubicBezTo>
                  <a:pt x="1890705" y="1418247"/>
                  <a:pt x="1875114" y="1433838"/>
                  <a:pt x="1875114" y="1453066"/>
                </a:cubicBezTo>
                <a:cubicBezTo>
                  <a:pt x="1875114" y="1472294"/>
                  <a:pt x="1890705" y="1487885"/>
                  <a:pt x="1909933" y="1487885"/>
                </a:cubicBezTo>
                <a:cubicBezTo>
                  <a:pt x="1929161" y="1487885"/>
                  <a:pt x="1944752" y="1472294"/>
                  <a:pt x="1944752" y="1453066"/>
                </a:cubicBezTo>
                <a:cubicBezTo>
                  <a:pt x="1944752" y="1433838"/>
                  <a:pt x="1929161" y="1418247"/>
                  <a:pt x="1909933" y="1418247"/>
                </a:cubicBezTo>
                <a:close/>
                <a:moveTo>
                  <a:pt x="1994825" y="1418247"/>
                </a:moveTo>
                <a:cubicBezTo>
                  <a:pt x="1975598" y="1418247"/>
                  <a:pt x="1960007" y="1433838"/>
                  <a:pt x="1960007" y="1453066"/>
                </a:cubicBezTo>
                <a:cubicBezTo>
                  <a:pt x="1960007" y="1472294"/>
                  <a:pt x="1975598" y="1487885"/>
                  <a:pt x="1994825" y="1487885"/>
                </a:cubicBezTo>
                <a:cubicBezTo>
                  <a:pt x="2014053" y="1487885"/>
                  <a:pt x="2029644" y="1472294"/>
                  <a:pt x="2029644" y="1453066"/>
                </a:cubicBezTo>
                <a:cubicBezTo>
                  <a:pt x="2029644" y="1433838"/>
                  <a:pt x="2014053" y="1418247"/>
                  <a:pt x="1994825" y="1418247"/>
                </a:cubicBezTo>
                <a:close/>
                <a:moveTo>
                  <a:pt x="2079719" y="1418247"/>
                </a:moveTo>
                <a:cubicBezTo>
                  <a:pt x="2060491" y="1418247"/>
                  <a:pt x="2044900" y="1433838"/>
                  <a:pt x="2044900" y="1453066"/>
                </a:cubicBezTo>
                <a:cubicBezTo>
                  <a:pt x="2044900" y="1472294"/>
                  <a:pt x="2060491" y="1487885"/>
                  <a:pt x="2079719" y="1487885"/>
                </a:cubicBezTo>
                <a:cubicBezTo>
                  <a:pt x="2098946" y="1487885"/>
                  <a:pt x="2114537" y="1472294"/>
                  <a:pt x="2114537" y="1453066"/>
                </a:cubicBezTo>
                <a:cubicBezTo>
                  <a:pt x="2114537" y="1433838"/>
                  <a:pt x="2098946" y="1418247"/>
                  <a:pt x="2079719" y="1418247"/>
                </a:cubicBezTo>
                <a:close/>
                <a:moveTo>
                  <a:pt x="2164611" y="1418247"/>
                </a:moveTo>
                <a:cubicBezTo>
                  <a:pt x="2145383" y="1418247"/>
                  <a:pt x="2129792" y="1433838"/>
                  <a:pt x="2129792" y="1453066"/>
                </a:cubicBezTo>
                <a:cubicBezTo>
                  <a:pt x="2129792" y="1472294"/>
                  <a:pt x="2145383" y="1487885"/>
                  <a:pt x="2164611" y="1487885"/>
                </a:cubicBezTo>
                <a:cubicBezTo>
                  <a:pt x="2183839" y="1487885"/>
                  <a:pt x="2199430" y="1472294"/>
                  <a:pt x="2199430" y="1453066"/>
                </a:cubicBezTo>
                <a:cubicBezTo>
                  <a:pt x="2199430" y="1433838"/>
                  <a:pt x="2183839" y="1418247"/>
                  <a:pt x="2164611" y="1418247"/>
                </a:cubicBezTo>
                <a:close/>
                <a:moveTo>
                  <a:pt x="2249497" y="1418247"/>
                </a:moveTo>
                <a:cubicBezTo>
                  <a:pt x="2230269" y="1418247"/>
                  <a:pt x="2214678" y="1433838"/>
                  <a:pt x="2214678" y="1453066"/>
                </a:cubicBezTo>
                <a:cubicBezTo>
                  <a:pt x="2214678" y="1472294"/>
                  <a:pt x="2230269" y="1487885"/>
                  <a:pt x="2249497" y="1487885"/>
                </a:cubicBezTo>
                <a:cubicBezTo>
                  <a:pt x="2268725" y="1487885"/>
                  <a:pt x="2284316" y="1472294"/>
                  <a:pt x="2284316" y="1453066"/>
                </a:cubicBezTo>
                <a:cubicBezTo>
                  <a:pt x="2284316" y="1433838"/>
                  <a:pt x="2268725" y="1418247"/>
                  <a:pt x="2249497" y="1418247"/>
                </a:cubicBezTo>
                <a:close/>
                <a:moveTo>
                  <a:pt x="2334389" y="1418247"/>
                </a:moveTo>
                <a:cubicBezTo>
                  <a:pt x="2315162" y="1418247"/>
                  <a:pt x="2299570" y="1433838"/>
                  <a:pt x="2299570" y="1453066"/>
                </a:cubicBezTo>
                <a:cubicBezTo>
                  <a:pt x="2299570" y="1472294"/>
                  <a:pt x="2315162" y="1487885"/>
                  <a:pt x="2334389" y="1487885"/>
                </a:cubicBezTo>
                <a:cubicBezTo>
                  <a:pt x="2353617" y="1487885"/>
                  <a:pt x="2369208" y="1472294"/>
                  <a:pt x="2369208" y="1453066"/>
                </a:cubicBezTo>
                <a:cubicBezTo>
                  <a:pt x="2369208" y="1433838"/>
                  <a:pt x="2353617" y="1418247"/>
                  <a:pt x="2334389" y="1418247"/>
                </a:cubicBezTo>
                <a:close/>
                <a:moveTo>
                  <a:pt x="2419282" y="1418247"/>
                </a:moveTo>
                <a:cubicBezTo>
                  <a:pt x="2400054" y="1418247"/>
                  <a:pt x="2384463" y="1433838"/>
                  <a:pt x="2384463" y="1453066"/>
                </a:cubicBezTo>
                <a:cubicBezTo>
                  <a:pt x="2384463" y="1472294"/>
                  <a:pt x="2400054" y="1487885"/>
                  <a:pt x="2419282" y="1487885"/>
                </a:cubicBezTo>
                <a:cubicBezTo>
                  <a:pt x="2438509" y="1487885"/>
                  <a:pt x="2454100" y="1472294"/>
                  <a:pt x="2454100" y="1453066"/>
                </a:cubicBezTo>
                <a:cubicBezTo>
                  <a:pt x="2454100" y="1433838"/>
                  <a:pt x="2438509" y="1418247"/>
                  <a:pt x="2419282" y="1418247"/>
                </a:cubicBezTo>
                <a:close/>
                <a:moveTo>
                  <a:pt x="2504174" y="1418247"/>
                </a:moveTo>
                <a:cubicBezTo>
                  <a:pt x="2484946" y="1418247"/>
                  <a:pt x="2469355" y="1433838"/>
                  <a:pt x="2469355" y="1453066"/>
                </a:cubicBezTo>
                <a:cubicBezTo>
                  <a:pt x="2469355" y="1472294"/>
                  <a:pt x="2484946" y="1487885"/>
                  <a:pt x="2504174" y="1487885"/>
                </a:cubicBezTo>
                <a:cubicBezTo>
                  <a:pt x="2523402" y="1487885"/>
                  <a:pt x="2538993" y="1472294"/>
                  <a:pt x="2538993" y="1453066"/>
                </a:cubicBezTo>
                <a:cubicBezTo>
                  <a:pt x="2538993" y="1433838"/>
                  <a:pt x="2523402" y="1418247"/>
                  <a:pt x="2504174" y="1418247"/>
                </a:cubicBezTo>
                <a:close/>
                <a:moveTo>
                  <a:pt x="2589067" y="1418247"/>
                </a:moveTo>
                <a:cubicBezTo>
                  <a:pt x="2569839" y="1418247"/>
                  <a:pt x="2554248" y="1433838"/>
                  <a:pt x="2554248" y="1453066"/>
                </a:cubicBezTo>
                <a:cubicBezTo>
                  <a:pt x="2554248" y="1472294"/>
                  <a:pt x="2569839" y="1487885"/>
                  <a:pt x="2589067" y="1487885"/>
                </a:cubicBezTo>
                <a:cubicBezTo>
                  <a:pt x="2608295" y="1487885"/>
                  <a:pt x="2623886" y="1472294"/>
                  <a:pt x="2623886" y="1453066"/>
                </a:cubicBezTo>
                <a:cubicBezTo>
                  <a:pt x="2623886" y="1433838"/>
                  <a:pt x="2608295" y="1418247"/>
                  <a:pt x="2589067" y="1418247"/>
                </a:cubicBezTo>
                <a:close/>
                <a:moveTo>
                  <a:pt x="2843744" y="1418247"/>
                </a:moveTo>
                <a:cubicBezTo>
                  <a:pt x="2824516" y="1418247"/>
                  <a:pt x="2808925" y="1433838"/>
                  <a:pt x="2808925" y="1453066"/>
                </a:cubicBezTo>
                <a:cubicBezTo>
                  <a:pt x="2808925" y="1472294"/>
                  <a:pt x="2824516" y="1487885"/>
                  <a:pt x="2843744" y="1487885"/>
                </a:cubicBezTo>
                <a:cubicBezTo>
                  <a:pt x="2862972" y="1487885"/>
                  <a:pt x="2878563" y="1472294"/>
                  <a:pt x="2878563" y="1453066"/>
                </a:cubicBezTo>
                <a:cubicBezTo>
                  <a:pt x="2878563" y="1433838"/>
                  <a:pt x="2862972" y="1418247"/>
                  <a:pt x="2843744" y="1418247"/>
                </a:cubicBezTo>
                <a:close/>
                <a:moveTo>
                  <a:pt x="2928636" y="1418247"/>
                </a:moveTo>
                <a:cubicBezTo>
                  <a:pt x="2909408" y="1418247"/>
                  <a:pt x="2893817" y="1433838"/>
                  <a:pt x="2893817" y="1453066"/>
                </a:cubicBezTo>
                <a:cubicBezTo>
                  <a:pt x="2893817" y="1472294"/>
                  <a:pt x="2909408" y="1487885"/>
                  <a:pt x="2928636" y="1487885"/>
                </a:cubicBezTo>
                <a:cubicBezTo>
                  <a:pt x="2947864" y="1487885"/>
                  <a:pt x="2963455" y="1472294"/>
                  <a:pt x="2963455" y="1453066"/>
                </a:cubicBezTo>
                <a:cubicBezTo>
                  <a:pt x="2963455" y="1433838"/>
                  <a:pt x="2947864" y="1418247"/>
                  <a:pt x="2928636" y="1418247"/>
                </a:cubicBezTo>
                <a:close/>
                <a:moveTo>
                  <a:pt x="3013529" y="1418247"/>
                </a:moveTo>
                <a:cubicBezTo>
                  <a:pt x="2994302" y="1418247"/>
                  <a:pt x="2978710" y="1433838"/>
                  <a:pt x="2978710" y="1453066"/>
                </a:cubicBezTo>
                <a:cubicBezTo>
                  <a:pt x="2978710" y="1472294"/>
                  <a:pt x="2994302" y="1487885"/>
                  <a:pt x="3013529" y="1487885"/>
                </a:cubicBezTo>
                <a:cubicBezTo>
                  <a:pt x="3032757" y="1487885"/>
                  <a:pt x="3048348" y="1472294"/>
                  <a:pt x="3048348" y="1453066"/>
                </a:cubicBezTo>
                <a:cubicBezTo>
                  <a:pt x="3048348" y="1433838"/>
                  <a:pt x="3032757" y="1418247"/>
                  <a:pt x="3013529" y="1418247"/>
                </a:cubicBezTo>
                <a:close/>
                <a:moveTo>
                  <a:pt x="3098422" y="1418247"/>
                </a:moveTo>
                <a:cubicBezTo>
                  <a:pt x="3079194" y="1418247"/>
                  <a:pt x="3063603" y="1433838"/>
                  <a:pt x="3063603" y="1453066"/>
                </a:cubicBezTo>
                <a:cubicBezTo>
                  <a:pt x="3063603" y="1472294"/>
                  <a:pt x="3079194" y="1487885"/>
                  <a:pt x="3098422" y="1487885"/>
                </a:cubicBezTo>
                <a:cubicBezTo>
                  <a:pt x="3117649" y="1487885"/>
                  <a:pt x="3133240" y="1472294"/>
                  <a:pt x="3133240" y="1453066"/>
                </a:cubicBezTo>
                <a:cubicBezTo>
                  <a:pt x="3133240" y="1433838"/>
                  <a:pt x="3117649" y="1418247"/>
                  <a:pt x="3098422" y="1418247"/>
                </a:cubicBezTo>
                <a:close/>
                <a:moveTo>
                  <a:pt x="3183314" y="1418247"/>
                </a:moveTo>
                <a:cubicBezTo>
                  <a:pt x="3164086" y="1418247"/>
                  <a:pt x="3148495" y="1433838"/>
                  <a:pt x="3148495" y="1453066"/>
                </a:cubicBezTo>
                <a:cubicBezTo>
                  <a:pt x="3148495" y="1472294"/>
                  <a:pt x="3164086" y="1487885"/>
                  <a:pt x="3183314" y="1487885"/>
                </a:cubicBezTo>
                <a:cubicBezTo>
                  <a:pt x="3202542" y="1487885"/>
                  <a:pt x="3218133" y="1472294"/>
                  <a:pt x="3218133" y="1453066"/>
                </a:cubicBezTo>
                <a:cubicBezTo>
                  <a:pt x="3218133" y="1433838"/>
                  <a:pt x="3202542" y="1418247"/>
                  <a:pt x="3183314" y="1418247"/>
                </a:cubicBezTo>
                <a:close/>
                <a:moveTo>
                  <a:pt x="3268206" y="1418247"/>
                </a:moveTo>
                <a:cubicBezTo>
                  <a:pt x="3248978" y="1418247"/>
                  <a:pt x="3233387" y="1433838"/>
                  <a:pt x="3233387" y="1453066"/>
                </a:cubicBezTo>
                <a:cubicBezTo>
                  <a:pt x="3233387" y="1472294"/>
                  <a:pt x="3248978" y="1487885"/>
                  <a:pt x="3268206" y="1487885"/>
                </a:cubicBezTo>
                <a:cubicBezTo>
                  <a:pt x="3287434" y="1487885"/>
                  <a:pt x="3303025" y="1472294"/>
                  <a:pt x="3303025" y="1453066"/>
                </a:cubicBezTo>
                <a:cubicBezTo>
                  <a:pt x="3303025" y="1433838"/>
                  <a:pt x="3287434" y="1418247"/>
                  <a:pt x="3268206" y="1418247"/>
                </a:cubicBezTo>
                <a:close/>
                <a:moveTo>
                  <a:pt x="3353099" y="1418247"/>
                </a:moveTo>
                <a:cubicBezTo>
                  <a:pt x="3333872" y="1418247"/>
                  <a:pt x="3318280" y="1433838"/>
                  <a:pt x="3318280" y="1453066"/>
                </a:cubicBezTo>
                <a:cubicBezTo>
                  <a:pt x="3318280" y="1472294"/>
                  <a:pt x="3333872" y="1487885"/>
                  <a:pt x="3353099" y="1487885"/>
                </a:cubicBezTo>
                <a:cubicBezTo>
                  <a:pt x="3372327" y="1487885"/>
                  <a:pt x="3387918" y="1472294"/>
                  <a:pt x="3387918" y="1453066"/>
                </a:cubicBezTo>
                <a:cubicBezTo>
                  <a:pt x="3387918" y="1433838"/>
                  <a:pt x="3372327" y="1418247"/>
                  <a:pt x="3353099" y="1418247"/>
                </a:cubicBezTo>
                <a:close/>
                <a:moveTo>
                  <a:pt x="3437992" y="1418247"/>
                </a:moveTo>
                <a:cubicBezTo>
                  <a:pt x="3418764" y="1418247"/>
                  <a:pt x="3403173" y="1433838"/>
                  <a:pt x="3403173" y="1453066"/>
                </a:cubicBezTo>
                <a:cubicBezTo>
                  <a:pt x="3403173" y="1472294"/>
                  <a:pt x="3418764" y="1487885"/>
                  <a:pt x="3437992" y="1487885"/>
                </a:cubicBezTo>
                <a:cubicBezTo>
                  <a:pt x="3457219" y="1487885"/>
                  <a:pt x="3472810" y="1472294"/>
                  <a:pt x="3472810" y="1453066"/>
                </a:cubicBezTo>
                <a:cubicBezTo>
                  <a:pt x="3472810" y="1433838"/>
                  <a:pt x="3457219" y="1418247"/>
                  <a:pt x="3437992" y="1418247"/>
                </a:cubicBezTo>
                <a:close/>
                <a:moveTo>
                  <a:pt x="3522884" y="1418247"/>
                </a:moveTo>
                <a:cubicBezTo>
                  <a:pt x="3503656" y="1418247"/>
                  <a:pt x="3488065" y="1433838"/>
                  <a:pt x="3488065" y="1453066"/>
                </a:cubicBezTo>
                <a:cubicBezTo>
                  <a:pt x="3488065" y="1472294"/>
                  <a:pt x="3503656" y="1487885"/>
                  <a:pt x="3522884" y="1487885"/>
                </a:cubicBezTo>
                <a:cubicBezTo>
                  <a:pt x="3542112" y="1487885"/>
                  <a:pt x="3557703" y="1472294"/>
                  <a:pt x="3557703" y="1453066"/>
                </a:cubicBezTo>
                <a:cubicBezTo>
                  <a:pt x="3557703" y="1433838"/>
                  <a:pt x="3542112" y="1418247"/>
                  <a:pt x="3522884" y="1418247"/>
                </a:cubicBezTo>
                <a:close/>
                <a:moveTo>
                  <a:pt x="3692669" y="1418247"/>
                </a:moveTo>
                <a:cubicBezTo>
                  <a:pt x="3673442" y="1418247"/>
                  <a:pt x="3657850" y="1433838"/>
                  <a:pt x="3657850" y="1453066"/>
                </a:cubicBezTo>
                <a:cubicBezTo>
                  <a:pt x="3657850" y="1472294"/>
                  <a:pt x="3673442" y="1487885"/>
                  <a:pt x="3692669" y="1487885"/>
                </a:cubicBezTo>
                <a:cubicBezTo>
                  <a:pt x="3711897" y="1487885"/>
                  <a:pt x="3727488" y="1472294"/>
                  <a:pt x="3727488" y="1453066"/>
                </a:cubicBezTo>
                <a:cubicBezTo>
                  <a:pt x="3727488" y="1433838"/>
                  <a:pt x="3711897" y="1418247"/>
                  <a:pt x="3692669" y="1418247"/>
                </a:cubicBezTo>
                <a:close/>
                <a:moveTo>
                  <a:pt x="4032245" y="1418247"/>
                </a:moveTo>
                <a:cubicBezTo>
                  <a:pt x="4013018" y="1418247"/>
                  <a:pt x="3997427" y="1433838"/>
                  <a:pt x="3997427" y="1453066"/>
                </a:cubicBezTo>
                <a:cubicBezTo>
                  <a:pt x="3997427" y="1472294"/>
                  <a:pt x="4013018" y="1487885"/>
                  <a:pt x="4032245" y="1487885"/>
                </a:cubicBezTo>
                <a:cubicBezTo>
                  <a:pt x="4051473" y="1487885"/>
                  <a:pt x="4067064" y="1472294"/>
                  <a:pt x="4067064" y="1453066"/>
                </a:cubicBezTo>
                <a:cubicBezTo>
                  <a:pt x="4067064" y="1433838"/>
                  <a:pt x="4051473" y="1418247"/>
                  <a:pt x="4032245" y="1418247"/>
                </a:cubicBezTo>
                <a:close/>
                <a:moveTo>
                  <a:pt x="4117138" y="1418247"/>
                </a:moveTo>
                <a:cubicBezTo>
                  <a:pt x="4097910" y="1418247"/>
                  <a:pt x="4082319" y="1433838"/>
                  <a:pt x="4082319" y="1453066"/>
                </a:cubicBezTo>
                <a:cubicBezTo>
                  <a:pt x="4082319" y="1472294"/>
                  <a:pt x="4097910" y="1487885"/>
                  <a:pt x="4117138" y="1487885"/>
                </a:cubicBezTo>
                <a:cubicBezTo>
                  <a:pt x="4136365" y="1487885"/>
                  <a:pt x="4151956" y="1472294"/>
                  <a:pt x="4151956" y="1453066"/>
                </a:cubicBezTo>
                <a:cubicBezTo>
                  <a:pt x="4151956" y="1433838"/>
                  <a:pt x="4136365" y="1418247"/>
                  <a:pt x="4117138" y="1418247"/>
                </a:cubicBezTo>
                <a:close/>
                <a:moveTo>
                  <a:pt x="4456708" y="1418247"/>
                </a:moveTo>
                <a:cubicBezTo>
                  <a:pt x="4437480" y="1418247"/>
                  <a:pt x="4421889" y="1433838"/>
                  <a:pt x="4421889" y="1453066"/>
                </a:cubicBezTo>
                <a:cubicBezTo>
                  <a:pt x="4421889" y="1472294"/>
                  <a:pt x="4437480" y="1487885"/>
                  <a:pt x="4456708" y="1487885"/>
                </a:cubicBezTo>
                <a:cubicBezTo>
                  <a:pt x="4475935" y="1487885"/>
                  <a:pt x="4491526" y="1472294"/>
                  <a:pt x="4491526" y="1453066"/>
                </a:cubicBezTo>
                <a:cubicBezTo>
                  <a:pt x="4491526" y="1433838"/>
                  <a:pt x="4475935" y="1418247"/>
                  <a:pt x="4456708" y="1418247"/>
                </a:cubicBezTo>
                <a:close/>
                <a:moveTo>
                  <a:pt x="4541600" y="1418247"/>
                </a:moveTo>
                <a:cubicBezTo>
                  <a:pt x="4522372" y="1418247"/>
                  <a:pt x="4506781" y="1433838"/>
                  <a:pt x="4506781" y="1453066"/>
                </a:cubicBezTo>
                <a:cubicBezTo>
                  <a:pt x="4506781" y="1472294"/>
                  <a:pt x="4522372" y="1487885"/>
                  <a:pt x="4541600" y="1487885"/>
                </a:cubicBezTo>
                <a:cubicBezTo>
                  <a:pt x="4560828" y="1487885"/>
                  <a:pt x="4576419" y="1472294"/>
                  <a:pt x="4576419" y="1453066"/>
                </a:cubicBezTo>
                <a:cubicBezTo>
                  <a:pt x="4576419" y="1433838"/>
                  <a:pt x="4560828" y="1418247"/>
                  <a:pt x="4541600" y="1418247"/>
                </a:cubicBezTo>
                <a:close/>
                <a:moveTo>
                  <a:pt x="4626493" y="1418247"/>
                </a:moveTo>
                <a:cubicBezTo>
                  <a:pt x="4607265" y="1418247"/>
                  <a:pt x="4591674" y="1433838"/>
                  <a:pt x="4591674" y="1453066"/>
                </a:cubicBezTo>
                <a:cubicBezTo>
                  <a:pt x="4591674" y="1472294"/>
                  <a:pt x="4607265" y="1487885"/>
                  <a:pt x="4626493" y="1487885"/>
                </a:cubicBezTo>
                <a:cubicBezTo>
                  <a:pt x="4645721" y="1487885"/>
                  <a:pt x="4661312" y="1472294"/>
                  <a:pt x="4661312" y="1453066"/>
                </a:cubicBezTo>
                <a:cubicBezTo>
                  <a:pt x="4661312" y="1433838"/>
                  <a:pt x="4645721" y="1418247"/>
                  <a:pt x="4626493" y="1418247"/>
                </a:cubicBezTo>
                <a:close/>
                <a:moveTo>
                  <a:pt x="4711385" y="1418247"/>
                </a:moveTo>
                <a:cubicBezTo>
                  <a:pt x="4692158" y="1418247"/>
                  <a:pt x="4676567" y="1433838"/>
                  <a:pt x="4676567" y="1453066"/>
                </a:cubicBezTo>
                <a:cubicBezTo>
                  <a:pt x="4676567" y="1472294"/>
                  <a:pt x="4692158" y="1487885"/>
                  <a:pt x="4711385" y="1487885"/>
                </a:cubicBezTo>
                <a:cubicBezTo>
                  <a:pt x="4730613" y="1487885"/>
                  <a:pt x="4746204" y="1472294"/>
                  <a:pt x="4746204" y="1453066"/>
                </a:cubicBezTo>
                <a:cubicBezTo>
                  <a:pt x="4746204" y="1433838"/>
                  <a:pt x="4730613" y="1418247"/>
                  <a:pt x="4711385" y="1418247"/>
                </a:cubicBezTo>
                <a:close/>
                <a:moveTo>
                  <a:pt x="4796278" y="1418247"/>
                </a:moveTo>
                <a:cubicBezTo>
                  <a:pt x="4777050" y="1418247"/>
                  <a:pt x="4761459" y="1433838"/>
                  <a:pt x="4761459" y="1453066"/>
                </a:cubicBezTo>
                <a:cubicBezTo>
                  <a:pt x="4761459" y="1472294"/>
                  <a:pt x="4777050" y="1487885"/>
                  <a:pt x="4796278" y="1487885"/>
                </a:cubicBezTo>
                <a:cubicBezTo>
                  <a:pt x="4815505" y="1487885"/>
                  <a:pt x="4831096" y="1472294"/>
                  <a:pt x="4831096" y="1453066"/>
                </a:cubicBezTo>
                <a:cubicBezTo>
                  <a:pt x="4831096" y="1433838"/>
                  <a:pt x="4815505" y="1418247"/>
                  <a:pt x="4796278" y="1418247"/>
                </a:cubicBezTo>
                <a:close/>
                <a:moveTo>
                  <a:pt x="4881170" y="1418247"/>
                </a:moveTo>
                <a:cubicBezTo>
                  <a:pt x="4861942" y="1418247"/>
                  <a:pt x="4846351" y="1433838"/>
                  <a:pt x="4846351" y="1453066"/>
                </a:cubicBezTo>
                <a:cubicBezTo>
                  <a:pt x="4846351" y="1472294"/>
                  <a:pt x="4861942" y="1487885"/>
                  <a:pt x="4881170" y="1487885"/>
                </a:cubicBezTo>
                <a:cubicBezTo>
                  <a:pt x="4900398" y="1487885"/>
                  <a:pt x="4915989" y="1472294"/>
                  <a:pt x="4915989" y="1453066"/>
                </a:cubicBezTo>
                <a:cubicBezTo>
                  <a:pt x="4915989" y="1433838"/>
                  <a:pt x="4900398" y="1418247"/>
                  <a:pt x="4881170" y="1418247"/>
                </a:cubicBezTo>
                <a:close/>
                <a:moveTo>
                  <a:pt x="4966063" y="1418247"/>
                </a:moveTo>
                <a:cubicBezTo>
                  <a:pt x="4946835" y="1418247"/>
                  <a:pt x="4931244" y="1433838"/>
                  <a:pt x="4931244" y="1453066"/>
                </a:cubicBezTo>
                <a:cubicBezTo>
                  <a:pt x="4931244" y="1472294"/>
                  <a:pt x="4946835" y="1487885"/>
                  <a:pt x="4966063" y="1487885"/>
                </a:cubicBezTo>
                <a:cubicBezTo>
                  <a:pt x="4985291" y="1487885"/>
                  <a:pt x="5000882" y="1472294"/>
                  <a:pt x="5000882" y="1453066"/>
                </a:cubicBezTo>
                <a:cubicBezTo>
                  <a:pt x="5000882" y="1433838"/>
                  <a:pt x="4985291" y="1418247"/>
                  <a:pt x="4966063" y="1418247"/>
                </a:cubicBezTo>
                <a:close/>
                <a:moveTo>
                  <a:pt x="5050955" y="1418247"/>
                </a:moveTo>
                <a:cubicBezTo>
                  <a:pt x="5031728" y="1418247"/>
                  <a:pt x="5016137" y="1433838"/>
                  <a:pt x="5016137" y="1453066"/>
                </a:cubicBezTo>
                <a:cubicBezTo>
                  <a:pt x="5016137" y="1472294"/>
                  <a:pt x="5031728" y="1487885"/>
                  <a:pt x="5050955" y="1487885"/>
                </a:cubicBezTo>
                <a:cubicBezTo>
                  <a:pt x="5070183" y="1487885"/>
                  <a:pt x="5085774" y="1472294"/>
                  <a:pt x="5085774" y="1453066"/>
                </a:cubicBezTo>
                <a:cubicBezTo>
                  <a:pt x="5085774" y="1433838"/>
                  <a:pt x="5070183" y="1418247"/>
                  <a:pt x="5050955" y="1418247"/>
                </a:cubicBezTo>
                <a:close/>
                <a:moveTo>
                  <a:pt x="5220740" y="1418247"/>
                </a:moveTo>
                <a:cubicBezTo>
                  <a:pt x="5201512" y="1418247"/>
                  <a:pt x="5185921" y="1433838"/>
                  <a:pt x="5185921" y="1453066"/>
                </a:cubicBezTo>
                <a:cubicBezTo>
                  <a:pt x="5185921" y="1472294"/>
                  <a:pt x="5201512" y="1487885"/>
                  <a:pt x="5220740" y="1487885"/>
                </a:cubicBezTo>
                <a:cubicBezTo>
                  <a:pt x="5239968" y="1487885"/>
                  <a:pt x="5255559" y="1472294"/>
                  <a:pt x="5255559" y="1453066"/>
                </a:cubicBezTo>
                <a:cubicBezTo>
                  <a:pt x="5255559" y="1433838"/>
                  <a:pt x="5239968" y="1418247"/>
                  <a:pt x="5220740" y="1418247"/>
                </a:cubicBezTo>
                <a:close/>
                <a:moveTo>
                  <a:pt x="7173293" y="1418247"/>
                </a:moveTo>
                <a:cubicBezTo>
                  <a:pt x="7154065" y="1418247"/>
                  <a:pt x="7138468" y="1433838"/>
                  <a:pt x="7138468" y="1453066"/>
                </a:cubicBezTo>
                <a:cubicBezTo>
                  <a:pt x="7138468" y="1472294"/>
                  <a:pt x="7154065" y="1487885"/>
                  <a:pt x="7173293" y="1487885"/>
                </a:cubicBezTo>
                <a:cubicBezTo>
                  <a:pt x="7192521" y="1487885"/>
                  <a:pt x="7208105" y="1472294"/>
                  <a:pt x="7208105" y="1453066"/>
                </a:cubicBezTo>
                <a:cubicBezTo>
                  <a:pt x="7208105" y="1433838"/>
                  <a:pt x="7192521" y="1418247"/>
                  <a:pt x="7173293" y="1418247"/>
                </a:cubicBezTo>
                <a:close/>
                <a:moveTo>
                  <a:pt x="7512863" y="1418247"/>
                </a:moveTo>
                <a:cubicBezTo>
                  <a:pt x="7493635" y="1418247"/>
                  <a:pt x="7478038" y="1433838"/>
                  <a:pt x="7478038" y="1453066"/>
                </a:cubicBezTo>
                <a:cubicBezTo>
                  <a:pt x="7478038" y="1472294"/>
                  <a:pt x="7493635" y="1487885"/>
                  <a:pt x="7512863" y="1487885"/>
                </a:cubicBezTo>
                <a:cubicBezTo>
                  <a:pt x="7532091" y="1487885"/>
                  <a:pt x="7547675" y="1472294"/>
                  <a:pt x="7547675" y="1453066"/>
                </a:cubicBezTo>
                <a:cubicBezTo>
                  <a:pt x="7547675" y="1433838"/>
                  <a:pt x="7532091" y="1418247"/>
                  <a:pt x="7512863" y="1418247"/>
                </a:cubicBezTo>
                <a:close/>
                <a:moveTo>
                  <a:pt x="7767541" y="1418247"/>
                </a:moveTo>
                <a:cubicBezTo>
                  <a:pt x="7748313" y="1418247"/>
                  <a:pt x="7732716" y="1433838"/>
                  <a:pt x="7732716" y="1453066"/>
                </a:cubicBezTo>
                <a:cubicBezTo>
                  <a:pt x="7732716" y="1472294"/>
                  <a:pt x="7748313" y="1487885"/>
                  <a:pt x="7767541" y="1487885"/>
                </a:cubicBezTo>
                <a:cubicBezTo>
                  <a:pt x="7786769" y="1487885"/>
                  <a:pt x="7802353" y="1472294"/>
                  <a:pt x="7802353" y="1453066"/>
                </a:cubicBezTo>
                <a:cubicBezTo>
                  <a:pt x="7802353" y="1433838"/>
                  <a:pt x="7786769" y="1418247"/>
                  <a:pt x="7767541" y="1418247"/>
                </a:cubicBezTo>
                <a:close/>
                <a:moveTo>
                  <a:pt x="7852433" y="1418247"/>
                </a:moveTo>
                <a:cubicBezTo>
                  <a:pt x="7833205" y="1418247"/>
                  <a:pt x="7817608" y="1433838"/>
                  <a:pt x="7817608" y="1453066"/>
                </a:cubicBezTo>
                <a:cubicBezTo>
                  <a:pt x="7817608" y="1472294"/>
                  <a:pt x="7833205" y="1487885"/>
                  <a:pt x="7852433" y="1487885"/>
                </a:cubicBezTo>
                <a:cubicBezTo>
                  <a:pt x="7871661" y="1487885"/>
                  <a:pt x="7887245" y="1472294"/>
                  <a:pt x="7887245" y="1453066"/>
                </a:cubicBezTo>
                <a:cubicBezTo>
                  <a:pt x="7887245" y="1433838"/>
                  <a:pt x="7871661" y="1418247"/>
                  <a:pt x="7852433" y="1418247"/>
                </a:cubicBezTo>
                <a:close/>
                <a:moveTo>
                  <a:pt x="7937325" y="1418247"/>
                </a:moveTo>
                <a:cubicBezTo>
                  <a:pt x="7918098" y="1418247"/>
                  <a:pt x="7902500" y="1433838"/>
                  <a:pt x="7902500" y="1453066"/>
                </a:cubicBezTo>
                <a:cubicBezTo>
                  <a:pt x="7902500" y="1472294"/>
                  <a:pt x="7918098" y="1487885"/>
                  <a:pt x="7937325" y="1487885"/>
                </a:cubicBezTo>
                <a:cubicBezTo>
                  <a:pt x="7956553" y="1487885"/>
                  <a:pt x="7972138" y="1472294"/>
                  <a:pt x="7972138" y="1453066"/>
                </a:cubicBezTo>
                <a:cubicBezTo>
                  <a:pt x="7972138" y="1433838"/>
                  <a:pt x="7956553" y="1418247"/>
                  <a:pt x="7937325" y="1418247"/>
                </a:cubicBezTo>
                <a:close/>
                <a:moveTo>
                  <a:pt x="8022219" y="1418247"/>
                </a:moveTo>
                <a:cubicBezTo>
                  <a:pt x="8002991" y="1418247"/>
                  <a:pt x="7987393" y="1433838"/>
                  <a:pt x="7987393" y="1453066"/>
                </a:cubicBezTo>
                <a:cubicBezTo>
                  <a:pt x="7987393" y="1472294"/>
                  <a:pt x="8002991" y="1487885"/>
                  <a:pt x="8022219" y="1487885"/>
                </a:cubicBezTo>
                <a:cubicBezTo>
                  <a:pt x="8041446" y="1487885"/>
                  <a:pt x="8057031" y="1472294"/>
                  <a:pt x="8057031" y="1453066"/>
                </a:cubicBezTo>
                <a:cubicBezTo>
                  <a:pt x="8057031" y="1433838"/>
                  <a:pt x="8041446" y="1418247"/>
                  <a:pt x="8022219" y="1418247"/>
                </a:cubicBezTo>
                <a:close/>
                <a:moveTo>
                  <a:pt x="8107111" y="1418247"/>
                </a:moveTo>
                <a:cubicBezTo>
                  <a:pt x="8087883" y="1418247"/>
                  <a:pt x="8072286" y="1433838"/>
                  <a:pt x="8072286" y="1453066"/>
                </a:cubicBezTo>
                <a:cubicBezTo>
                  <a:pt x="8072286" y="1472294"/>
                  <a:pt x="8087883" y="1487885"/>
                  <a:pt x="8107111" y="1487885"/>
                </a:cubicBezTo>
                <a:cubicBezTo>
                  <a:pt x="8126339" y="1487885"/>
                  <a:pt x="8141923" y="1472294"/>
                  <a:pt x="8141923" y="1453066"/>
                </a:cubicBezTo>
                <a:cubicBezTo>
                  <a:pt x="8141923" y="1433838"/>
                  <a:pt x="8126339" y="1418247"/>
                  <a:pt x="8107111" y="1418247"/>
                </a:cubicBezTo>
                <a:close/>
                <a:moveTo>
                  <a:pt x="8192003" y="1418247"/>
                </a:moveTo>
                <a:cubicBezTo>
                  <a:pt x="8172775" y="1418247"/>
                  <a:pt x="8157178" y="1433838"/>
                  <a:pt x="8157178" y="1453066"/>
                </a:cubicBezTo>
                <a:cubicBezTo>
                  <a:pt x="8157178" y="1472294"/>
                  <a:pt x="8172775" y="1487885"/>
                  <a:pt x="8192003" y="1487885"/>
                </a:cubicBezTo>
                <a:cubicBezTo>
                  <a:pt x="8211231" y="1487885"/>
                  <a:pt x="8226815" y="1472294"/>
                  <a:pt x="8226815" y="1453066"/>
                </a:cubicBezTo>
                <a:cubicBezTo>
                  <a:pt x="8226815" y="1433838"/>
                  <a:pt x="8211231" y="1418247"/>
                  <a:pt x="8192003" y="1418247"/>
                </a:cubicBezTo>
                <a:close/>
                <a:moveTo>
                  <a:pt x="8276895" y="1418247"/>
                </a:moveTo>
                <a:cubicBezTo>
                  <a:pt x="8257668" y="1418247"/>
                  <a:pt x="8242070" y="1433838"/>
                  <a:pt x="8242070" y="1453066"/>
                </a:cubicBezTo>
                <a:cubicBezTo>
                  <a:pt x="8242070" y="1472294"/>
                  <a:pt x="8257668" y="1487885"/>
                  <a:pt x="8276895" y="1487885"/>
                </a:cubicBezTo>
                <a:cubicBezTo>
                  <a:pt x="8296123" y="1487885"/>
                  <a:pt x="8311708" y="1472294"/>
                  <a:pt x="8311708" y="1453066"/>
                </a:cubicBezTo>
                <a:cubicBezTo>
                  <a:pt x="8311708" y="1433838"/>
                  <a:pt x="8296123" y="1418247"/>
                  <a:pt x="8276895" y="1418247"/>
                </a:cubicBezTo>
                <a:close/>
                <a:moveTo>
                  <a:pt x="8361789" y="1418247"/>
                </a:moveTo>
                <a:cubicBezTo>
                  <a:pt x="8342561" y="1418247"/>
                  <a:pt x="8326963" y="1433838"/>
                  <a:pt x="8326963" y="1453066"/>
                </a:cubicBezTo>
                <a:cubicBezTo>
                  <a:pt x="8326963" y="1472294"/>
                  <a:pt x="8342561" y="1487885"/>
                  <a:pt x="8361789" y="1487885"/>
                </a:cubicBezTo>
                <a:cubicBezTo>
                  <a:pt x="8381016" y="1487885"/>
                  <a:pt x="8396601" y="1472294"/>
                  <a:pt x="8396601" y="1453066"/>
                </a:cubicBezTo>
                <a:cubicBezTo>
                  <a:pt x="8396601" y="1433838"/>
                  <a:pt x="8381016" y="1418247"/>
                  <a:pt x="8361789" y="1418247"/>
                </a:cubicBezTo>
                <a:close/>
                <a:moveTo>
                  <a:pt x="8446681" y="1418247"/>
                </a:moveTo>
                <a:cubicBezTo>
                  <a:pt x="8427453" y="1418247"/>
                  <a:pt x="8411856" y="1433838"/>
                  <a:pt x="8411856" y="1453066"/>
                </a:cubicBezTo>
                <a:cubicBezTo>
                  <a:pt x="8411856" y="1472294"/>
                  <a:pt x="8427453" y="1487885"/>
                  <a:pt x="8446681" y="1487885"/>
                </a:cubicBezTo>
                <a:cubicBezTo>
                  <a:pt x="8465909" y="1487885"/>
                  <a:pt x="8481493" y="1472294"/>
                  <a:pt x="8481493" y="1453066"/>
                </a:cubicBezTo>
                <a:cubicBezTo>
                  <a:pt x="8481493" y="1433838"/>
                  <a:pt x="8465909" y="1418247"/>
                  <a:pt x="8446681" y="1418247"/>
                </a:cubicBezTo>
                <a:close/>
                <a:moveTo>
                  <a:pt x="8531573" y="1418247"/>
                </a:moveTo>
                <a:cubicBezTo>
                  <a:pt x="8512345" y="1418247"/>
                  <a:pt x="8496748" y="1433838"/>
                  <a:pt x="8496748" y="1453066"/>
                </a:cubicBezTo>
                <a:cubicBezTo>
                  <a:pt x="8496748" y="1472294"/>
                  <a:pt x="8512345" y="1487885"/>
                  <a:pt x="8531573" y="1487885"/>
                </a:cubicBezTo>
                <a:cubicBezTo>
                  <a:pt x="8550801" y="1487885"/>
                  <a:pt x="8566385" y="1472294"/>
                  <a:pt x="8566385" y="1453066"/>
                </a:cubicBezTo>
                <a:cubicBezTo>
                  <a:pt x="8566385" y="1433838"/>
                  <a:pt x="8550801" y="1418247"/>
                  <a:pt x="8531573" y="1418247"/>
                </a:cubicBezTo>
                <a:close/>
                <a:moveTo>
                  <a:pt x="8616465" y="1418247"/>
                </a:moveTo>
                <a:cubicBezTo>
                  <a:pt x="8597238" y="1418247"/>
                  <a:pt x="8581640" y="1433838"/>
                  <a:pt x="8581640" y="1453066"/>
                </a:cubicBezTo>
                <a:cubicBezTo>
                  <a:pt x="8581640" y="1472294"/>
                  <a:pt x="8597238" y="1487885"/>
                  <a:pt x="8616465" y="1487885"/>
                </a:cubicBezTo>
                <a:cubicBezTo>
                  <a:pt x="8635693" y="1487885"/>
                  <a:pt x="8651278" y="1472294"/>
                  <a:pt x="8651278" y="1453066"/>
                </a:cubicBezTo>
                <a:cubicBezTo>
                  <a:pt x="8651278" y="1433838"/>
                  <a:pt x="8635693" y="1418247"/>
                  <a:pt x="8616465" y="1418247"/>
                </a:cubicBezTo>
                <a:close/>
                <a:moveTo>
                  <a:pt x="8701358" y="1418247"/>
                </a:moveTo>
                <a:cubicBezTo>
                  <a:pt x="8682130" y="1418247"/>
                  <a:pt x="8666532" y="1433838"/>
                  <a:pt x="8666532" y="1453066"/>
                </a:cubicBezTo>
                <a:cubicBezTo>
                  <a:pt x="8666532" y="1472294"/>
                  <a:pt x="8682130" y="1487885"/>
                  <a:pt x="8701358" y="1487885"/>
                </a:cubicBezTo>
                <a:cubicBezTo>
                  <a:pt x="8720585" y="1487885"/>
                  <a:pt x="8736170" y="1472294"/>
                  <a:pt x="8736170" y="1453066"/>
                </a:cubicBezTo>
                <a:cubicBezTo>
                  <a:pt x="8736170" y="1433838"/>
                  <a:pt x="8720585" y="1418247"/>
                  <a:pt x="8701358" y="1418247"/>
                </a:cubicBezTo>
                <a:close/>
                <a:moveTo>
                  <a:pt x="8786251" y="1418247"/>
                </a:moveTo>
                <a:cubicBezTo>
                  <a:pt x="8767023" y="1418247"/>
                  <a:pt x="8751426" y="1433838"/>
                  <a:pt x="8751426" y="1453066"/>
                </a:cubicBezTo>
                <a:cubicBezTo>
                  <a:pt x="8751426" y="1472294"/>
                  <a:pt x="8767023" y="1487885"/>
                  <a:pt x="8786251" y="1487885"/>
                </a:cubicBezTo>
                <a:cubicBezTo>
                  <a:pt x="8805479" y="1487885"/>
                  <a:pt x="8821063" y="1472294"/>
                  <a:pt x="8821063" y="1453066"/>
                </a:cubicBezTo>
                <a:cubicBezTo>
                  <a:pt x="8821063" y="1433838"/>
                  <a:pt x="8805479" y="1418247"/>
                  <a:pt x="8786251" y="1418247"/>
                </a:cubicBezTo>
                <a:close/>
                <a:moveTo>
                  <a:pt x="8871143" y="1418247"/>
                </a:moveTo>
                <a:cubicBezTo>
                  <a:pt x="8851915" y="1418247"/>
                  <a:pt x="8836318" y="1433838"/>
                  <a:pt x="8836318" y="1453066"/>
                </a:cubicBezTo>
                <a:cubicBezTo>
                  <a:pt x="8836318" y="1472294"/>
                  <a:pt x="8851915" y="1487885"/>
                  <a:pt x="8871143" y="1487885"/>
                </a:cubicBezTo>
                <a:cubicBezTo>
                  <a:pt x="8890371" y="1487885"/>
                  <a:pt x="8905955" y="1472294"/>
                  <a:pt x="8905955" y="1453066"/>
                </a:cubicBezTo>
                <a:cubicBezTo>
                  <a:pt x="8905955" y="1433838"/>
                  <a:pt x="8890371" y="1418247"/>
                  <a:pt x="8871143" y="1418247"/>
                </a:cubicBezTo>
                <a:close/>
                <a:moveTo>
                  <a:pt x="8956035" y="1418247"/>
                </a:moveTo>
                <a:cubicBezTo>
                  <a:pt x="8936808" y="1418247"/>
                  <a:pt x="8921210" y="1433838"/>
                  <a:pt x="8921210" y="1453066"/>
                </a:cubicBezTo>
                <a:cubicBezTo>
                  <a:pt x="8921210" y="1472294"/>
                  <a:pt x="8936808" y="1487885"/>
                  <a:pt x="8956035" y="1487885"/>
                </a:cubicBezTo>
                <a:cubicBezTo>
                  <a:pt x="8975263" y="1487885"/>
                  <a:pt x="8990848" y="1472294"/>
                  <a:pt x="8990848" y="1453066"/>
                </a:cubicBezTo>
                <a:cubicBezTo>
                  <a:pt x="8990848" y="1433838"/>
                  <a:pt x="8975263" y="1418247"/>
                  <a:pt x="8956035" y="1418247"/>
                </a:cubicBezTo>
                <a:close/>
                <a:moveTo>
                  <a:pt x="9040928" y="1418247"/>
                </a:moveTo>
                <a:cubicBezTo>
                  <a:pt x="9021700" y="1418247"/>
                  <a:pt x="9006102" y="1433838"/>
                  <a:pt x="9006102" y="1453066"/>
                </a:cubicBezTo>
                <a:cubicBezTo>
                  <a:pt x="9006102" y="1472294"/>
                  <a:pt x="9021700" y="1487885"/>
                  <a:pt x="9040928" y="1487885"/>
                </a:cubicBezTo>
                <a:cubicBezTo>
                  <a:pt x="9060155" y="1487885"/>
                  <a:pt x="9075740" y="1472294"/>
                  <a:pt x="9075740" y="1453066"/>
                </a:cubicBezTo>
                <a:cubicBezTo>
                  <a:pt x="9075740" y="1433838"/>
                  <a:pt x="9060155" y="1418247"/>
                  <a:pt x="9040928" y="1418247"/>
                </a:cubicBezTo>
                <a:close/>
                <a:moveTo>
                  <a:pt x="9125821" y="1418247"/>
                </a:moveTo>
                <a:cubicBezTo>
                  <a:pt x="9106593" y="1418247"/>
                  <a:pt x="9090996" y="1433838"/>
                  <a:pt x="9090996" y="1453066"/>
                </a:cubicBezTo>
                <a:cubicBezTo>
                  <a:pt x="9090996" y="1472294"/>
                  <a:pt x="9106593" y="1487885"/>
                  <a:pt x="9125821" y="1487885"/>
                </a:cubicBezTo>
                <a:cubicBezTo>
                  <a:pt x="9145049" y="1487885"/>
                  <a:pt x="9160633" y="1472294"/>
                  <a:pt x="9160633" y="1453066"/>
                </a:cubicBezTo>
                <a:cubicBezTo>
                  <a:pt x="9160633" y="1433838"/>
                  <a:pt x="9145049" y="1418247"/>
                  <a:pt x="9125821" y="1418247"/>
                </a:cubicBezTo>
                <a:close/>
                <a:moveTo>
                  <a:pt x="9210713" y="1418247"/>
                </a:moveTo>
                <a:cubicBezTo>
                  <a:pt x="9191485" y="1418247"/>
                  <a:pt x="9175888" y="1433838"/>
                  <a:pt x="9175888" y="1453066"/>
                </a:cubicBezTo>
                <a:cubicBezTo>
                  <a:pt x="9175888" y="1472294"/>
                  <a:pt x="9191485" y="1487885"/>
                  <a:pt x="9210713" y="1487885"/>
                </a:cubicBezTo>
                <a:cubicBezTo>
                  <a:pt x="9229941" y="1487885"/>
                  <a:pt x="9245525" y="1472294"/>
                  <a:pt x="9245525" y="1453066"/>
                </a:cubicBezTo>
                <a:cubicBezTo>
                  <a:pt x="9245525" y="1433838"/>
                  <a:pt x="9229941" y="1418247"/>
                  <a:pt x="9210713" y="1418247"/>
                </a:cubicBezTo>
                <a:close/>
                <a:moveTo>
                  <a:pt x="9295605" y="1418247"/>
                </a:moveTo>
                <a:cubicBezTo>
                  <a:pt x="9276378" y="1418247"/>
                  <a:pt x="9260780" y="1433838"/>
                  <a:pt x="9260780" y="1453066"/>
                </a:cubicBezTo>
                <a:cubicBezTo>
                  <a:pt x="9260780" y="1472294"/>
                  <a:pt x="9276378" y="1487885"/>
                  <a:pt x="9295605" y="1487885"/>
                </a:cubicBezTo>
                <a:cubicBezTo>
                  <a:pt x="9314833" y="1487885"/>
                  <a:pt x="9330418" y="1472294"/>
                  <a:pt x="9330418" y="1453066"/>
                </a:cubicBezTo>
                <a:cubicBezTo>
                  <a:pt x="9330418" y="1433838"/>
                  <a:pt x="9314833" y="1418247"/>
                  <a:pt x="9295605" y="1418247"/>
                </a:cubicBezTo>
                <a:close/>
                <a:moveTo>
                  <a:pt x="9380498" y="1418247"/>
                </a:moveTo>
                <a:cubicBezTo>
                  <a:pt x="9361270" y="1418247"/>
                  <a:pt x="9345672" y="1433838"/>
                  <a:pt x="9345672" y="1453066"/>
                </a:cubicBezTo>
                <a:cubicBezTo>
                  <a:pt x="9345672" y="1472294"/>
                  <a:pt x="9361270" y="1487885"/>
                  <a:pt x="9380498" y="1487885"/>
                </a:cubicBezTo>
                <a:cubicBezTo>
                  <a:pt x="9399725" y="1487885"/>
                  <a:pt x="9415310" y="1472294"/>
                  <a:pt x="9415310" y="1453066"/>
                </a:cubicBezTo>
                <a:cubicBezTo>
                  <a:pt x="9415310" y="1433838"/>
                  <a:pt x="9399725" y="1418247"/>
                  <a:pt x="9380498" y="1418247"/>
                </a:cubicBezTo>
                <a:close/>
                <a:moveTo>
                  <a:pt x="9465391" y="1418247"/>
                </a:moveTo>
                <a:cubicBezTo>
                  <a:pt x="9446163" y="1418247"/>
                  <a:pt x="9430566" y="1433838"/>
                  <a:pt x="9430566" y="1453066"/>
                </a:cubicBezTo>
                <a:cubicBezTo>
                  <a:pt x="9430566" y="1472294"/>
                  <a:pt x="9446163" y="1487885"/>
                  <a:pt x="9465391" y="1487885"/>
                </a:cubicBezTo>
                <a:cubicBezTo>
                  <a:pt x="9484619" y="1487885"/>
                  <a:pt x="9500203" y="1472294"/>
                  <a:pt x="9500203" y="1453066"/>
                </a:cubicBezTo>
                <a:cubicBezTo>
                  <a:pt x="9500203" y="1433838"/>
                  <a:pt x="9484619" y="1418247"/>
                  <a:pt x="9465391" y="1418247"/>
                </a:cubicBezTo>
                <a:close/>
                <a:moveTo>
                  <a:pt x="9550283" y="1418247"/>
                </a:moveTo>
                <a:cubicBezTo>
                  <a:pt x="9531055" y="1418247"/>
                  <a:pt x="9515458" y="1433838"/>
                  <a:pt x="9515458" y="1453066"/>
                </a:cubicBezTo>
                <a:cubicBezTo>
                  <a:pt x="9515458" y="1472294"/>
                  <a:pt x="9531055" y="1487885"/>
                  <a:pt x="9550283" y="1487885"/>
                </a:cubicBezTo>
                <a:cubicBezTo>
                  <a:pt x="9569511" y="1487885"/>
                  <a:pt x="9585095" y="1472294"/>
                  <a:pt x="9585095" y="1453066"/>
                </a:cubicBezTo>
                <a:cubicBezTo>
                  <a:pt x="9585095" y="1433838"/>
                  <a:pt x="9569511" y="1418247"/>
                  <a:pt x="9550283" y="1418247"/>
                </a:cubicBezTo>
                <a:close/>
                <a:moveTo>
                  <a:pt x="9635175" y="1418247"/>
                </a:moveTo>
                <a:cubicBezTo>
                  <a:pt x="9615948" y="1418247"/>
                  <a:pt x="9600350" y="1433838"/>
                  <a:pt x="9600350" y="1453066"/>
                </a:cubicBezTo>
                <a:cubicBezTo>
                  <a:pt x="9600350" y="1472294"/>
                  <a:pt x="9615948" y="1487885"/>
                  <a:pt x="9635175" y="1487885"/>
                </a:cubicBezTo>
                <a:cubicBezTo>
                  <a:pt x="9654403" y="1487885"/>
                  <a:pt x="9669988" y="1472294"/>
                  <a:pt x="9669988" y="1453066"/>
                </a:cubicBezTo>
                <a:cubicBezTo>
                  <a:pt x="9669988" y="1433838"/>
                  <a:pt x="9654403" y="1418247"/>
                  <a:pt x="9635175" y="1418247"/>
                </a:cubicBezTo>
                <a:close/>
                <a:moveTo>
                  <a:pt x="9720068" y="1418247"/>
                </a:moveTo>
                <a:cubicBezTo>
                  <a:pt x="9700840" y="1418247"/>
                  <a:pt x="9685242" y="1433838"/>
                  <a:pt x="9685242" y="1453066"/>
                </a:cubicBezTo>
                <a:cubicBezTo>
                  <a:pt x="9685242" y="1472294"/>
                  <a:pt x="9700840" y="1487885"/>
                  <a:pt x="9720068" y="1487885"/>
                </a:cubicBezTo>
                <a:cubicBezTo>
                  <a:pt x="9739295" y="1487885"/>
                  <a:pt x="9754880" y="1472294"/>
                  <a:pt x="9754880" y="1453066"/>
                </a:cubicBezTo>
                <a:cubicBezTo>
                  <a:pt x="9754880" y="1433838"/>
                  <a:pt x="9739295" y="1418247"/>
                  <a:pt x="9720068" y="1418247"/>
                </a:cubicBezTo>
                <a:close/>
                <a:moveTo>
                  <a:pt x="9804961" y="1418247"/>
                </a:moveTo>
                <a:cubicBezTo>
                  <a:pt x="9785733" y="1418247"/>
                  <a:pt x="9770136" y="1433838"/>
                  <a:pt x="9770136" y="1453066"/>
                </a:cubicBezTo>
                <a:cubicBezTo>
                  <a:pt x="9770136" y="1472294"/>
                  <a:pt x="9785733" y="1487885"/>
                  <a:pt x="9804961" y="1487885"/>
                </a:cubicBezTo>
                <a:cubicBezTo>
                  <a:pt x="9824189" y="1487885"/>
                  <a:pt x="9839773" y="1472294"/>
                  <a:pt x="9839773" y="1453066"/>
                </a:cubicBezTo>
                <a:cubicBezTo>
                  <a:pt x="9839773" y="1433838"/>
                  <a:pt x="9824189" y="1418247"/>
                  <a:pt x="9804961" y="1418247"/>
                </a:cubicBezTo>
                <a:close/>
                <a:moveTo>
                  <a:pt x="9889853" y="1418247"/>
                </a:moveTo>
                <a:cubicBezTo>
                  <a:pt x="9870625" y="1418247"/>
                  <a:pt x="9855028" y="1433838"/>
                  <a:pt x="9855028" y="1453066"/>
                </a:cubicBezTo>
                <a:cubicBezTo>
                  <a:pt x="9855028" y="1472294"/>
                  <a:pt x="9870625" y="1487885"/>
                  <a:pt x="9889853" y="1487885"/>
                </a:cubicBezTo>
                <a:cubicBezTo>
                  <a:pt x="9909081" y="1487885"/>
                  <a:pt x="9924665" y="1472294"/>
                  <a:pt x="9924665" y="1453066"/>
                </a:cubicBezTo>
                <a:cubicBezTo>
                  <a:pt x="9924665" y="1433838"/>
                  <a:pt x="9909081" y="1418247"/>
                  <a:pt x="9889853" y="1418247"/>
                </a:cubicBezTo>
                <a:close/>
                <a:moveTo>
                  <a:pt x="9974745" y="1418247"/>
                </a:moveTo>
                <a:cubicBezTo>
                  <a:pt x="9955518" y="1418247"/>
                  <a:pt x="9939920" y="1433838"/>
                  <a:pt x="9939920" y="1453066"/>
                </a:cubicBezTo>
                <a:cubicBezTo>
                  <a:pt x="9939920" y="1472294"/>
                  <a:pt x="9955518" y="1487885"/>
                  <a:pt x="9974745" y="1487885"/>
                </a:cubicBezTo>
                <a:cubicBezTo>
                  <a:pt x="9993973" y="1487885"/>
                  <a:pt x="10009558" y="1472294"/>
                  <a:pt x="10009558" y="1453066"/>
                </a:cubicBezTo>
                <a:cubicBezTo>
                  <a:pt x="10009558" y="1433838"/>
                  <a:pt x="9993973" y="1418247"/>
                  <a:pt x="9974745" y="1418247"/>
                </a:cubicBezTo>
                <a:close/>
                <a:moveTo>
                  <a:pt x="10059638" y="1418247"/>
                </a:moveTo>
                <a:cubicBezTo>
                  <a:pt x="10040410" y="1418247"/>
                  <a:pt x="10024812" y="1433838"/>
                  <a:pt x="10024812" y="1453066"/>
                </a:cubicBezTo>
                <a:cubicBezTo>
                  <a:pt x="10024812" y="1472294"/>
                  <a:pt x="10040410" y="1487885"/>
                  <a:pt x="10059638" y="1487885"/>
                </a:cubicBezTo>
                <a:cubicBezTo>
                  <a:pt x="10078865" y="1487885"/>
                  <a:pt x="10094450" y="1472294"/>
                  <a:pt x="10094450" y="1453066"/>
                </a:cubicBezTo>
                <a:cubicBezTo>
                  <a:pt x="10094450" y="1433838"/>
                  <a:pt x="10078865" y="1418247"/>
                  <a:pt x="10059638" y="1418247"/>
                </a:cubicBezTo>
                <a:close/>
                <a:moveTo>
                  <a:pt x="10144530" y="1418247"/>
                </a:moveTo>
                <a:cubicBezTo>
                  <a:pt x="10125302" y="1418247"/>
                  <a:pt x="10109705" y="1433838"/>
                  <a:pt x="10109705" y="1453066"/>
                </a:cubicBezTo>
                <a:cubicBezTo>
                  <a:pt x="10109705" y="1472294"/>
                  <a:pt x="10125302" y="1487885"/>
                  <a:pt x="10144530" y="1487885"/>
                </a:cubicBezTo>
                <a:cubicBezTo>
                  <a:pt x="10163758" y="1487885"/>
                  <a:pt x="10179342" y="1472294"/>
                  <a:pt x="10179342" y="1453066"/>
                </a:cubicBezTo>
                <a:cubicBezTo>
                  <a:pt x="10179342" y="1433838"/>
                  <a:pt x="10163758" y="1418247"/>
                  <a:pt x="10144530" y="1418247"/>
                </a:cubicBezTo>
                <a:close/>
                <a:moveTo>
                  <a:pt x="10314315" y="1418247"/>
                </a:moveTo>
                <a:cubicBezTo>
                  <a:pt x="10295088" y="1418247"/>
                  <a:pt x="10279490" y="1433838"/>
                  <a:pt x="10279490" y="1453066"/>
                </a:cubicBezTo>
                <a:cubicBezTo>
                  <a:pt x="10279490" y="1472294"/>
                  <a:pt x="10295088" y="1487885"/>
                  <a:pt x="10314315" y="1487885"/>
                </a:cubicBezTo>
                <a:cubicBezTo>
                  <a:pt x="10333543" y="1487885"/>
                  <a:pt x="10349128" y="1472294"/>
                  <a:pt x="10349128" y="1453066"/>
                </a:cubicBezTo>
                <a:cubicBezTo>
                  <a:pt x="10349128" y="1433838"/>
                  <a:pt x="10333543" y="1418247"/>
                  <a:pt x="10314315" y="1418247"/>
                </a:cubicBezTo>
                <a:close/>
                <a:moveTo>
                  <a:pt x="10399208" y="1418247"/>
                </a:moveTo>
                <a:cubicBezTo>
                  <a:pt x="10379980" y="1418247"/>
                  <a:pt x="10364382" y="1433838"/>
                  <a:pt x="10364382" y="1453066"/>
                </a:cubicBezTo>
                <a:cubicBezTo>
                  <a:pt x="10364382" y="1472294"/>
                  <a:pt x="10379980" y="1487885"/>
                  <a:pt x="10399208" y="1487885"/>
                </a:cubicBezTo>
                <a:cubicBezTo>
                  <a:pt x="10418435" y="1487885"/>
                  <a:pt x="10434020" y="1472294"/>
                  <a:pt x="10434020" y="1453066"/>
                </a:cubicBezTo>
                <a:cubicBezTo>
                  <a:pt x="10434020" y="1433838"/>
                  <a:pt x="10418435" y="1418247"/>
                  <a:pt x="10399208" y="1418247"/>
                </a:cubicBezTo>
                <a:close/>
                <a:moveTo>
                  <a:pt x="1315679" y="1503108"/>
                </a:moveTo>
                <a:cubicBezTo>
                  <a:pt x="1296452" y="1503108"/>
                  <a:pt x="1280860" y="1518699"/>
                  <a:pt x="1280860" y="1537927"/>
                </a:cubicBezTo>
                <a:cubicBezTo>
                  <a:pt x="1280860" y="1557154"/>
                  <a:pt x="1296452" y="1572745"/>
                  <a:pt x="1315679" y="1572745"/>
                </a:cubicBezTo>
                <a:cubicBezTo>
                  <a:pt x="1334907" y="1572745"/>
                  <a:pt x="1350498" y="1557154"/>
                  <a:pt x="1350498" y="1537927"/>
                </a:cubicBezTo>
                <a:cubicBezTo>
                  <a:pt x="1350498" y="1518699"/>
                  <a:pt x="1334907" y="1503108"/>
                  <a:pt x="1315679" y="1503108"/>
                </a:cubicBezTo>
                <a:close/>
                <a:moveTo>
                  <a:pt x="1400579" y="1503108"/>
                </a:moveTo>
                <a:cubicBezTo>
                  <a:pt x="1381351" y="1503108"/>
                  <a:pt x="1365760" y="1518699"/>
                  <a:pt x="1365760" y="1537927"/>
                </a:cubicBezTo>
                <a:cubicBezTo>
                  <a:pt x="1365760" y="1557154"/>
                  <a:pt x="1381351" y="1572745"/>
                  <a:pt x="1400579" y="1572745"/>
                </a:cubicBezTo>
                <a:cubicBezTo>
                  <a:pt x="1419806" y="1572745"/>
                  <a:pt x="1435397" y="1557154"/>
                  <a:pt x="1435397" y="1537927"/>
                </a:cubicBezTo>
                <a:cubicBezTo>
                  <a:pt x="1435397" y="1518699"/>
                  <a:pt x="1419806" y="1503108"/>
                  <a:pt x="1400579" y="1503108"/>
                </a:cubicBezTo>
                <a:close/>
                <a:moveTo>
                  <a:pt x="1485471" y="1503108"/>
                </a:moveTo>
                <a:cubicBezTo>
                  <a:pt x="1466243" y="1503108"/>
                  <a:pt x="1450652" y="1518699"/>
                  <a:pt x="1450652" y="1537927"/>
                </a:cubicBezTo>
                <a:cubicBezTo>
                  <a:pt x="1450652" y="1557154"/>
                  <a:pt x="1466243" y="1572745"/>
                  <a:pt x="1485471" y="1572745"/>
                </a:cubicBezTo>
                <a:cubicBezTo>
                  <a:pt x="1504699" y="1572745"/>
                  <a:pt x="1520290" y="1557154"/>
                  <a:pt x="1520290" y="1537927"/>
                </a:cubicBezTo>
                <a:cubicBezTo>
                  <a:pt x="1520290" y="1518699"/>
                  <a:pt x="1504699" y="1503108"/>
                  <a:pt x="1485471" y="1503108"/>
                </a:cubicBezTo>
                <a:close/>
                <a:moveTo>
                  <a:pt x="1570363" y="1503108"/>
                </a:moveTo>
                <a:cubicBezTo>
                  <a:pt x="1551135" y="1503108"/>
                  <a:pt x="1535544" y="1518699"/>
                  <a:pt x="1535544" y="1537927"/>
                </a:cubicBezTo>
                <a:cubicBezTo>
                  <a:pt x="1535544" y="1557154"/>
                  <a:pt x="1551135" y="1572745"/>
                  <a:pt x="1570363" y="1572745"/>
                </a:cubicBezTo>
                <a:cubicBezTo>
                  <a:pt x="1589591" y="1572745"/>
                  <a:pt x="1605182" y="1557154"/>
                  <a:pt x="1605182" y="1537927"/>
                </a:cubicBezTo>
                <a:cubicBezTo>
                  <a:pt x="1605182" y="1518699"/>
                  <a:pt x="1589591" y="1503108"/>
                  <a:pt x="1570363" y="1503108"/>
                </a:cubicBezTo>
                <a:close/>
                <a:moveTo>
                  <a:pt x="1655255" y="1503108"/>
                </a:moveTo>
                <a:cubicBezTo>
                  <a:pt x="1636028" y="1503108"/>
                  <a:pt x="1620437" y="1518699"/>
                  <a:pt x="1620437" y="1537927"/>
                </a:cubicBezTo>
                <a:cubicBezTo>
                  <a:pt x="1620437" y="1557154"/>
                  <a:pt x="1636028" y="1572745"/>
                  <a:pt x="1655255" y="1572745"/>
                </a:cubicBezTo>
                <a:cubicBezTo>
                  <a:pt x="1674483" y="1572745"/>
                  <a:pt x="1690074" y="1557154"/>
                  <a:pt x="1690074" y="1537927"/>
                </a:cubicBezTo>
                <a:cubicBezTo>
                  <a:pt x="1690074" y="1518699"/>
                  <a:pt x="1674483" y="1503108"/>
                  <a:pt x="1655255" y="1503108"/>
                </a:cubicBezTo>
                <a:close/>
                <a:moveTo>
                  <a:pt x="1740149" y="1503108"/>
                </a:moveTo>
                <a:cubicBezTo>
                  <a:pt x="1720921" y="1503108"/>
                  <a:pt x="1705330" y="1518699"/>
                  <a:pt x="1705330" y="1537927"/>
                </a:cubicBezTo>
                <a:cubicBezTo>
                  <a:pt x="1705330" y="1557154"/>
                  <a:pt x="1720921" y="1572745"/>
                  <a:pt x="1740149" y="1572745"/>
                </a:cubicBezTo>
                <a:cubicBezTo>
                  <a:pt x="1759376" y="1572745"/>
                  <a:pt x="1774967" y="1557154"/>
                  <a:pt x="1774967" y="1537927"/>
                </a:cubicBezTo>
                <a:cubicBezTo>
                  <a:pt x="1774967" y="1518699"/>
                  <a:pt x="1759376" y="1503108"/>
                  <a:pt x="1740149" y="1503108"/>
                </a:cubicBezTo>
                <a:close/>
                <a:moveTo>
                  <a:pt x="1825041" y="1503108"/>
                </a:moveTo>
                <a:cubicBezTo>
                  <a:pt x="1805813" y="1503108"/>
                  <a:pt x="1790222" y="1518699"/>
                  <a:pt x="1790222" y="1537927"/>
                </a:cubicBezTo>
                <a:cubicBezTo>
                  <a:pt x="1790222" y="1557154"/>
                  <a:pt x="1805813" y="1572745"/>
                  <a:pt x="1825041" y="1572745"/>
                </a:cubicBezTo>
                <a:cubicBezTo>
                  <a:pt x="1844269" y="1572745"/>
                  <a:pt x="1859860" y="1557154"/>
                  <a:pt x="1859860" y="1537927"/>
                </a:cubicBezTo>
                <a:cubicBezTo>
                  <a:pt x="1859860" y="1518699"/>
                  <a:pt x="1844269" y="1503108"/>
                  <a:pt x="1825041" y="1503108"/>
                </a:cubicBezTo>
                <a:close/>
                <a:moveTo>
                  <a:pt x="1909933" y="1503108"/>
                </a:moveTo>
                <a:cubicBezTo>
                  <a:pt x="1890705" y="1503108"/>
                  <a:pt x="1875114" y="1518699"/>
                  <a:pt x="1875114" y="1537927"/>
                </a:cubicBezTo>
                <a:cubicBezTo>
                  <a:pt x="1875114" y="1557154"/>
                  <a:pt x="1890705" y="1572745"/>
                  <a:pt x="1909933" y="1572745"/>
                </a:cubicBezTo>
                <a:cubicBezTo>
                  <a:pt x="1929161" y="1572745"/>
                  <a:pt x="1944752" y="1557154"/>
                  <a:pt x="1944752" y="1537927"/>
                </a:cubicBezTo>
                <a:cubicBezTo>
                  <a:pt x="1944752" y="1518699"/>
                  <a:pt x="1929161" y="1503108"/>
                  <a:pt x="1909933" y="1503108"/>
                </a:cubicBezTo>
                <a:close/>
                <a:moveTo>
                  <a:pt x="1994825" y="1503108"/>
                </a:moveTo>
                <a:cubicBezTo>
                  <a:pt x="1975598" y="1503108"/>
                  <a:pt x="1960007" y="1518699"/>
                  <a:pt x="1960007" y="1537927"/>
                </a:cubicBezTo>
                <a:cubicBezTo>
                  <a:pt x="1960007" y="1557154"/>
                  <a:pt x="1975598" y="1572745"/>
                  <a:pt x="1994825" y="1572745"/>
                </a:cubicBezTo>
                <a:cubicBezTo>
                  <a:pt x="2014053" y="1572745"/>
                  <a:pt x="2029644" y="1557154"/>
                  <a:pt x="2029644" y="1537927"/>
                </a:cubicBezTo>
                <a:cubicBezTo>
                  <a:pt x="2029644" y="1518699"/>
                  <a:pt x="2014053" y="1503108"/>
                  <a:pt x="1994825" y="1503108"/>
                </a:cubicBezTo>
                <a:close/>
                <a:moveTo>
                  <a:pt x="2079719" y="1503108"/>
                </a:moveTo>
                <a:cubicBezTo>
                  <a:pt x="2060491" y="1503108"/>
                  <a:pt x="2044900" y="1518699"/>
                  <a:pt x="2044900" y="1537927"/>
                </a:cubicBezTo>
                <a:cubicBezTo>
                  <a:pt x="2044900" y="1557154"/>
                  <a:pt x="2060491" y="1572745"/>
                  <a:pt x="2079719" y="1572745"/>
                </a:cubicBezTo>
                <a:cubicBezTo>
                  <a:pt x="2098946" y="1572745"/>
                  <a:pt x="2114537" y="1557154"/>
                  <a:pt x="2114537" y="1537927"/>
                </a:cubicBezTo>
                <a:cubicBezTo>
                  <a:pt x="2114537" y="1518699"/>
                  <a:pt x="2098946" y="1503108"/>
                  <a:pt x="2079719" y="1503108"/>
                </a:cubicBezTo>
                <a:close/>
                <a:moveTo>
                  <a:pt x="2164611" y="1503108"/>
                </a:moveTo>
                <a:cubicBezTo>
                  <a:pt x="2145383" y="1503108"/>
                  <a:pt x="2129792" y="1518699"/>
                  <a:pt x="2129792" y="1537927"/>
                </a:cubicBezTo>
                <a:cubicBezTo>
                  <a:pt x="2129792" y="1557154"/>
                  <a:pt x="2145383" y="1572745"/>
                  <a:pt x="2164611" y="1572745"/>
                </a:cubicBezTo>
                <a:cubicBezTo>
                  <a:pt x="2183839" y="1572745"/>
                  <a:pt x="2199430" y="1557154"/>
                  <a:pt x="2199430" y="1537927"/>
                </a:cubicBezTo>
                <a:cubicBezTo>
                  <a:pt x="2199430" y="1518699"/>
                  <a:pt x="2183839" y="1503108"/>
                  <a:pt x="2164611" y="1503108"/>
                </a:cubicBezTo>
                <a:close/>
                <a:moveTo>
                  <a:pt x="2249497" y="1503108"/>
                </a:moveTo>
                <a:cubicBezTo>
                  <a:pt x="2230269" y="1503108"/>
                  <a:pt x="2214678" y="1518699"/>
                  <a:pt x="2214678" y="1537927"/>
                </a:cubicBezTo>
                <a:cubicBezTo>
                  <a:pt x="2214678" y="1557154"/>
                  <a:pt x="2230269" y="1572745"/>
                  <a:pt x="2249497" y="1572745"/>
                </a:cubicBezTo>
                <a:cubicBezTo>
                  <a:pt x="2268725" y="1572745"/>
                  <a:pt x="2284316" y="1557154"/>
                  <a:pt x="2284316" y="1537927"/>
                </a:cubicBezTo>
                <a:cubicBezTo>
                  <a:pt x="2284316" y="1518699"/>
                  <a:pt x="2268725" y="1503108"/>
                  <a:pt x="2249497" y="1503108"/>
                </a:cubicBezTo>
                <a:close/>
                <a:moveTo>
                  <a:pt x="2334389" y="1503108"/>
                </a:moveTo>
                <a:cubicBezTo>
                  <a:pt x="2315162" y="1503108"/>
                  <a:pt x="2299570" y="1518699"/>
                  <a:pt x="2299570" y="1537927"/>
                </a:cubicBezTo>
                <a:cubicBezTo>
                  <a:pt x="2299570" y="1557154"/>
                  <a:pt x="2315162" y="1572745"/>
                  <a:pt x="2334389" y="1572745"/>
                </a:cubicBezTo>
                <a:cubicBezTo>
                  <a:pt x="2353617" y="1572745"/>
                  <a:pt x="2369208" y="1557154"/>
                  <a:pt x="2369208" y="1537927"/>
                </a:cubicBezTo>
                <a:cubicBezTo>
                  <a:pt x="2369208" y="1518699"/>
                  <a:pt x="2353617" y="1503108"/>
                  <a:pt x="2334389" y="1503108"/>
                </a:cubicBezTo>
                <a:close/>
                <a:moveTo>
                  <a:pt x="2419282" y="1503108"/>
                </a:moveTo>
                <a:cubicBezTo>
                  <a:pt x="2400054" y="1503108"/>
                  <a:pt x="2384463" y="1518699"/>
                  <a:pt x="2384463" y="1537927"/>
                </a:cubicBezTo>
                <a:cubicBezTo>
                  <a:pt x="2384463" y="1557154"/>
                  <a:pt x="2400054" y="1572745"/>
                  <a:pt x="2419282" y="1572745"/>
                </a:cubicBezTo>
                <a:cubicBezTo>
                  <a:pt x="2438509" y="1572745"/>
                  <a:pt x="2454100" y="1557154"/>
                  <a:pt x="2454100" y="1537927"/>
                </a:cubicBezTo>
                <a:cubicBezTo>
                  <a:pt x="2454100" y="1518699"/>
                  <a:pt x="2438509" y="1503108"/>
                  <a:pt x="2419282" y="1503108"/>
                </a:cubicBezTo>
                <a:close/>
                <a:moveTo>
                  <a:pt x="2504174" y="1503108"/>
                </a:moveTo>
                <a:cubicBezTo>
                  <a:pt x="2484946" y="1503108"/>
                  <a:pt x="2469355" y="1518699"/>
                  <a:pt x="2469355" y="1537927"/>
                </a:cubicBezTo>
                <a:cubicBezTo>
                  <a:pt x="2469355" y="1557154"/>
                  <a:pt x="2484946" y="1572745"/>
                  <a:pt x="2504174" y="1572745"/>
                </a:cubicBezTo>
                <a:cubicBezTo>
                  <a:pt x="2523402" y="1572745"/>
                  <a:pt x="2538993" y="1557154"/>
                  <a:pt x="2538993" y="1537927"/>
                </a:cubicBezTo>
                <a:cubicBezTo>
                  <a:pt x="2538993" y="1518699"/>
                  <a:pt x="2523402" y="1503108"/>
                  <a:pt x="2504174" y="1503108"/>
                </a:cubicBezTo>
                <a:close/>
                <a:moveTo>
                  <a:pt x="2589067" y="1503108"/>
                </a:moveTo>
                <a:cubicBezTo>
                  <a:pt x="2569839" y="1503108"/>
                  <a:pt x="2554248" y="1518699"/>
                  <a:pt x="2554248" y="1537927"/>
                </a:cubicBezTo>
                <a:cubicBezTo>
                  <a:pt x="2554248" y="1557154"/>
                  <a:pt x="2569839" y="1572745"/>
                  <a:pt x="2589067" y="1572745"/>
                </a:cubicBezTo>
                <a:cubicBezTo>
                  <a:pt x="2608295" y="1572745"/>
                  <a:pt x="2623886" y="1557154"/>
                  <a:pt x="2623886" y="1537927"/>
                </a:cubicBezTo>
                <a:cubicBezTo>
                  <a:pt x="2623886" y="1518699"/>
                  <a:pt x="2608295" y="1503108"/>
                  <a:pt x="2589067" y="1503108"/>
                </a:cubicBezTo>
                <a:close/>
                <a:moveTo>
                  <a:pt x="2673959" y="1503108"/>
                </a:moveTo>
                <a:cubicBezTo>
                  <a:pt x="2654732" y="1503108"/>
                  <a:pt x="2639140" y="1518699"/>
                  <a:pt x="2639140" y="1537927"/>
                </a:cubicBezTo>
                <a:cubicBezTo>
                  <a:pt x="2639140" y="1557154"/>
                  <a:pt x="2654732" y="1572745"/>
                  <a:pt x="2673959" y="1572745"/>
                </a:cubicBezTo>
                <a:cubicBezTo>
                  <a:pt x="2693187" y="1572745"/>
                  <a:pt x="2708778" y="1557154"/>
                  <a:pt x="2708778" y="1537927"/>
                </a:cubicBezTo>
                <a:cubicBezTo>
                  <a:pt x="2708778" y="1518699"/>
                  <a:pt x="2693187" y="1503108"/>
                  <a:pt x="2673959" y="1503108"/>
                </a:cubicBezTo>
                <a:close/>
                <a:moveTo>
                  <a:pt x="2758852" y="1503108"/>
                </a:moveTo>
                <a:cubicBezTo>
                  <a:pt x="2739624" y="1503108"/>
                  <a:pt x="2724033" y="1518699"/>
                  <a:pt x="2724033" y="1537927"/>
                </a:cubicBezTo>
                <a:cubicBezTo>
                  <a:pt x="2724033" y="1557154"/>
                  <a:pt x="2739624" y="1572745"/>
                  <a:pt x="2758852" y="1572745"/>
                </a:cubicBezTo>
                <a:cubicBezTo>
                  <a:pt x="2778079" y="1572745"/>
                  <a:pt x="2793670" y="1557154"/>
                  <a:pt x="2793670" y="1537927"/>
                </a:cubicBezTo>
                <a:cubicBezTo>
                  <a:pt x="2793670" y="1518699"/>
                  <a:pt x="2778079" y="1503108"/>
                  <a:pt x="2758852" y="1503108"/>
                </a:cubicBezTo>
                <a:close/>
                <a:moveTo>
                  <a:pt x="2843744" y="1503108"/>
                </a:moveTo>
                <a:cubicBezTo>
                  <a:pt x="2824516" y="1503108"/>
                  <a:pt x="2808925" y="1518699"/>
                  <a:pt x="2808925" y="1537927"/>
                </a:cubicBezTo>
                <a:cubicBezTo>
                  <a:pt x="2808925" y="1557154"/>
                  <a:pt x="2824516" y="1572745"/>
                  <a:pt x="2843744" y="1572745"/>
                </a:cubicBezTo>
                <a:cubicBezTo>
                  <a:pt x="2862972" y="1572745"/>
                  <a:pt x="2878563" y="1557154"/>
                  <a:pt x="2878563" y="1537927"/>
                </a:cubicBezTo>
                <a:cubicBezTo>
                  <a:pt x="2878563" y="1518699"/>
                  <a:pt x="2862972" y="1503108"/>
                  <a:pt x="2843744" y="1503108"/>
                </a:cubicBezTo>
                <a:close/>
                <a:moveTo>
                  <a:pt x="2928636" y="1503108"/>
                </a:moveTo>
                <a:cubicBezTo>
                  <a:pt x="2909408" y="1503108"/>
                  <a:pt x="2893817" y="1518699"/>
                  <a:pt x="2893817" y="1537927"/>
                </a:cubicBezTo>
                <a:cubicBezTo>
                  <a:pt x="2893817" y="1557154"/>
                  <a:pt x="2909408" y="1572745"/>
                  <a:pt x="2928636" y="1572745"/>
                </a:cubicBezTo>
                <a:cubicBezTo>
                  <a:pt x="2947864" y="1572745"/>
                  <a:pt x="2963455" y="1557154"/>
                  <a:pt x="2963455" y="1537927"/>
                </a:cubicBezTo>
                <a:cubicBezTo>
                  <a:pt x="2963455" y="1518699"/>
                  <a:pt x="2947864" y="1503108"/>
                  <a:pt x="2928636" y="1503108"/>
                </a:cubicBezTo>
                <a:close/>
                <a:moveTo>
                  <a:pt x="3013529" y="1503108"/>
                </a:moveTo>
                <a:cubicBezTo>
                  <a:pt x="2994302" y="1503108"/>
                  <a:pt x="2978710" y="1518699"/>
                  <a:pt x="2978710" y="1537927"/>
                </a:cubicBezTo>
                <a:cubicBezTo>
                  <a:pt x="2978710" y="1557154"/>
                  <a:pt x="2994302" y="1572745"/>
                  <a:pt x="3013529" y="1572745"/>
                </a:cubicBezTo>
                <a:cubicBezTo>
                  <a:pt x="3032757" y="1572745"/>
                  <a:pt x="3048348" y="1557154"/>
                  <a:pt x="3048348" y="1537927"/>
                </a:cubicBezTo>
                <a:cubicBezTo>
                  <a:pt x="3048348" y="1518699"/>
                  <a:pt x="3032757" y="1503108"/>
                  <a:pt x="3013529" y="1503108"/>
                </a:cubicBezTo>
                <a:close/>
                <a:moveTo>
                  <a:pt x="3098422" y="1503108"/>
                </a:moveTo>
                <a:cubicBezTo>
                  <a:pt x="3079194" y="1503108"/>
                  <a:pt x="3063603" y="1518699"/>
                  <a:pt x="3063603" y="1537927"/>
                </a:cubicBezTo>
                <a:cubicBezTo>
                  <a:pt x="3063603" y="1557154"/>
                  <a:pt x="3079194" y="1572745"/>
                  <a:pt x="3098422" y="1572745"/>
                </a:cubicBezTo>
                <a:cubicBezTo>
                  <a:pt x="3117649" y="1572745"/>
                  <a:pt x="3133240" y="1557154"/>
                  <a:pt x="3133240" y="1537927"/>
                </a:cubicBezTo>
                <a:cubicBezTo>
                  <a:pt x="3133240" y="1518699"/>
                  <a:pt x="3117649" y="1503108"/>
                  <a:pt x="3098422" y="1503108"/>
                </a:cubicBezTo>
                <a:close/>
                <a:moveTo>
                  <a:pt x="3183314" y="1503108"/>
                </a:moveTo>
                <a:cubicBezTo>
                  <a:pt x="3164086" y="1503108"/>
                  <a:pt x="3148495" y="1518699"/>
                  <a:pt x="3148495" y="1537927"/>
                </a:cubicBezTo>
                <a:cubicBezTo>
                  <a:pt x="3148495" y="1557154"/>
                  <a:pt x="3164086" y="1572745"/>
                  <a:pt x="3183314" y="1572745"/>
                </a:cubicBezTo>
                <a:cubicBezTo>
                  <a:pt x="3202542" y="1572745"/>
                  <a:pt x="3218133" y="1557154"/>
                  <a:pt x="3218133" y="1537927"/>
                </a:cubicBezTo>
                <a:cubicBezTo>
                  <a:pt x="3218133" y="1518699"/>
                  <a:pt x="3202542" y="1503108"/>
                  <a:pt x="3183314" y="1503108"/>
                </a:cubicBezTo>
                <a:close/>
                <a:moveTo>
                  <a:pt x="3268206" y="1503108"/>
                </a:moveTo>
                <a:cubicBezTo>
                  <a:pt x="3248978" y="1503108"/>
                  <a:pt x="3233387" y="1518699"/>
                  <a:pt x="3233387" y="1537927"/>
                </a:cubicBezTo>
                <a:cubicBezTo>
                  <a:pt x="3233387" y="1557154"/>
                  <a:pt x="3248978" y="1572745"/>
                  <a:pt x="3268206" y="1572745"/>
                </a:cubicBezTo>
                <a:cubicBezTo>
                  <a:pt x="3287434" y="1572745"/>
                  <a:pt x="3303025" y="1557154"/>
                  <a:pt x="3303025" y="1537927"/>
                </a:cubicBezTo>
                <a:cubicBezTo>
                  <a:pt x="3303025" y="1518699"/>
                  <a:pt x="3287434" y="1503108"/>
                  <a:pt x="3268206" y="1503108"/>
                </a:cubicBezTo>
                <a:close/>
                <a:moveTo>
                  <a:pt x="3353099" y="1503108"/>
                </a:moveTo>
                <a:cubicBezTo>
                  <a:pt x="3333872" y="1503108"/>
                  <a:pt x="3318280" y="1518699"/>
                  <a:pt x="3318280" y="1537927"/>
                </a:cubicBezTo>
                <a:cubicBezTo>
                  <a:pt x="3318280" y="1557154"/>
                  <a:pt x="3333872" y="1572745"/>
                  <a:pt x="3353099" y="1572745"/>
                </a:cubicBezTo>
                <a:cubicBezTo>
                  <a:pt x="3372327" y="1572745"/>
                  <a:pt x="3387918" y="1557154"/>
                  <a:pt x="3387918" y="1537927"/>
                </a:cubicBezTo>
                <a:cubicBezTo>
                  <a:pt x="3387918" y="1518699"/>
                  <a:pt x="3372327" y="1503108"/>
                  <a:pt x="3353099" y="1503108"/>
                </a:cubicBezTo>
                <a:close/>
                <a:moveTo>
                  <a:pt x="3437992" y="1503108"/>
                </a:moveTo>
                <a:cubicBezTo>
                  <a:pt x="3418764" y="1503108"/>
                  <a:pt x="3403173" y="1518699"/>
                  <a:pt x="3403173" y="1537927"/>
                </a:cubicBezTo>
                <a:cubicBezTo>
                  <a:pt x="3403173" y="1557154"/>
                  <a:pt x="3418764" y="1572745"/>
                  <a:pt x="3437992" y="1572745"/>
                </a:cubicBezTo>
                <a:cubicBezTo>
                  <a:pt x="3457219" y="1572745"/>
                  <a:pt x="3472810" y="1557154"/>
                  <a:pt x="3472810" y="1537927"/>
                </a:cubicBezTo>
                <a:cubicBezTo>
                  <a:pt x="3472810" y="1518699"/>
                  <a:pt x="3457219" y="1503108"/>
                  <a:pt x="3437992" y="1503108"/>
                </a:cubicBezTo>
                <a:close/>
                <a:moveTo>
                  <a:pt x="3522884" y="1503108"/>
                </a:moveTo>
                <a:cubicBezTo>
                  <a:pt x="3503656" y="1503108"/>
                  <a:pt x="3488065" y="1518699"/>
                  <a:pt x="3488065" y="1537927"/>
                </a:cubicBezTo>
                <a:cubicBezTo>
                  <a:pt x="3488065" y="1557154"/>
                  <a:pt x="3503656" y="1572745"/>
                  <a:pt x="3522884" y="1572745"/>
                </a:cubicBezTo>
                <a:cubicBezTo>
                  <a:pt x="3542112" y="1572745"/>
                  <a:pt x="3557703" y="1557154"/>
                  <a:pt x="3557703" y="1537927"/>
                </a:cubicBezTo>
                <a:cubicBezTo>
                  <a:pt x="3557703" y="1518699"/>
                  <a:pt x="3542112" y="1503108"/>
                  <a:pt x="3522884" y="1503108"/>
                </a:cubicBezTo>
                <a:close/>
                <a:moveTo>
                  <a:pt x="3607776" y="1503108"/>
                </a:moveTo>
                <a:cubicBezTo>
                  <a:pt x="3588548" y="1503108"/>
                  <a:pt x="3572957" y="1518699"/>
                  <a:pt x="3572957" y="1537927"/>
                </a:cubicBezTo>
                <a:cubicBezTo>
                  <a:pt x="3572957" y="1557154"/>
                  <a:pt x="3588548" y="1572745"/>
                  <a:pt x="3607776" y="1572745"/>
                </a:cubicBezTo>
                <a:cubicBezTo>
                  <a:pt x="3627004" y="1572745"/>
                  <a:pt x="3642595" y="1557154"/>
                  <a:pt x="3642595" y="1537927"/>
                </a:cubicBezTo>
                <a:cubicBezTo>
                  <a:pt x="3642595" y="1518699"/>
                  <a:pt x="3627004" y="1503108"/>
                  <a:pt x="3607776" y="1503108"/>
                </a:cubicBezTo>
                <a:close/>
                <a:moveTo>
                  <a:pt x="3692669" y="1503108"/>
                </a:moveTo>
                <a:cubicBezTo>
                  <a:pt x="3673442" y="1503108"/>
                  <a:pt x="3657850" y="1518699"/>
                  <a:pt x="3657850" y="1537927"/>
                </a:cubicBezTo>
                <a:cubicBezTo>
                  <a:pt x="3657850" y="1557154"/>
                  <a:pt x="3673442" y="1572745"/>
                  <a:pt x="3692669" y="1572745"/>
                </a:cubicBezTo>
                <a:cubicBezTo>
                  <a:pt x="3711897" y="1572745"/>
                  <a:pt x="3727488" y="1557154"/>
                  <a:pt x="3727488" y="1537927"/>
                </a:cubicBezTo>
                <a:cubicBezTo>
                  <a:pt x="3727488" y="1518699"/>
                  <a:pt x="3711897" y="1503108"/>
                  <a:pt x="3692669" y="1503108"/>
                </a:cubicBezTo>
                <a:close/>
                <a:moveTo>
                  <a:pt x="3862454" y="1503108"/>
                </a:moveTo>
                <a:cubicBezTo>
                  <a:pt x="3843226" y="1503108"/>
                  <a:pt x="3827635" y="1518699"/>
                  <a:pt x="3827635" y="1537927"/>
                </a:cubicBezTo>
                <a:cubicBezTo>
                  <a:pt x="3827635" y="1557154"/>
                  <a:pt x="3843226" y="1572745"/>
                  <a:pt x="3862454" y="1572745"/>
                </a:cubicBezTo>
                <a:cubicBezTo>
                  <a:pt x="3881682" y="1572745"/>
                  <a:pt x="3897273" y="1557154"/>
                  <a:pt x="3897273" y="1537927"/>
                </a:cubicBezTo>
                <a:cubicBezTo>
                  <a:pt x="3897273" y="1518699"/>
                  <a:pt x="3881682" y="1503108"/>
                  <a:pt x="3862454" y="1503108"/>
                </a:cubicBezTo>
                <a:close/>
                <a:moveTo>
                  <a:pt x="4032245" y="1503108"/>
                </a:moveTo>
                <a:cubicBezTo>
                  <a:pt x="4013018" y="1503108"/>
                  <a:pt x="3997427" y="1518699"/>
                  <a:pt x="3997427" y="1537927"/>
                </a:cubicBezTo>
                <a:cubicBezTo>
                  <a:pt x="3997427" y="1557154"/>
                  <a:pt x="4013018" y="1572745"/>
                  <a:pt x="4032245" y="1572745"/>
                </a:cubicBezTo>
                <a:cubicBezTo>
                  <a:pt x="4051473" y="1572745"/>
                  <a:pt x="4067064" y="1557154"/>
                  <a:pt x="4067064" y="1537927"/>
                </a:cubicBezTo>
                <a:cubicBezTo>
                  <a:pt x="4067064" y="1518699"/>
                  <a:pt x="4051473" y="1503108"/>
                  <a:pt x="4032245" y="1503108"/>
                </a:cubicBezTo>
                <a:close/>
                <a:moveTo>
                  <a:pt x="4626493" y="1503108"/>
                </a:moveTo>
                <a:cubicBezTo>
                  <a:pt x="4607265" y="1503108"/>
                  <a:pt x="4591674" y="1518699"/>
                  <a:pt x="4591674" y="1537927"/>
                </a:cubicBezTo>
                <a:cubicBezTo>
                  <a:pt x="4591674" y="1557154"/>
                  <a:pt x="4607265" y="1572745"/>
                  <a:pt x="4626493" y="1572745"/>
                </a:cubicBezTo>
                <a:cubicBezTo>
                  <a:pt x="4645721" y="1572745"/>
                  <a:pt x="4661312" y="1557154"/>
                  <a:pt x="4661312" y="1537927"/>
                </a:cubicBezTo>
                <a:cubicBezTo>
                  <a:pt x="4661312" y="1518699"/>
                  <a:pt x="4645721" y="1503108"/>
                  <a:pt x="4626493" y="1503108"/>
                </a:cubicBezTo>
                <a:close/>
                <a:moveTo>
                  <a:pt x="4711385" y="1503108"/>
                </a:moveTo>
                <a:cubicBezTo>
                  <a:pt x="4692158" y="1503108"/>
                  <a:pt x="4676567" y="1518699"/>
                  <a:pt x="4676567" y="1537927"/>
                </a:cubicBezTo>
                <a:cubicBezTo>
                  <a:pt x="4676567" y="1557154"/>
                  <a:pt x="4692158" y="1572745"/>
                  <a:pt x="4711385" y="1572745"/>
                </a:cubicBezTo>
                <a:cubicBezTo>
                  <a:pt x="4730613" y="1572745"/>
                  <a:pt x="4746204" y="1557154"/>
                  <a:pt x="4746204" y="1537927"/>
                </a:cubicBezTo>
                <a:cubicBezTo>
                  <a:pt x="4746204" y="1518699"/>
                  <a:pt x="4730613" y="1503108"/>
                  <a:pt x="4711385" y="1503108"/>
                </a:cubicBezTo>
                <a:close/>
                <a:moveTo>
                  <a:pt x="4796278" y="1503108"/>
                </a:moveTo>
                <a:cubicBezTo>
                  <a:pt x="4777050" y="1503108"/>
                  <a:pt x="4761459" y="1518699"/>
                  <a:pt x="4761459" y="1537927"/>
                </a:cubicBezTo>
                <a:cubicBezTo>
                  <a:pt x="4761459" y="1557154"/>
                  <a:pt x="4777050" y="1572745"/>
                  <a:pt x="4796278" y="1572745"/>
                </a:cubicBezTo>
                <a:cubicBezTo>
                  <a:pt x="4815505" y="1572745"/>
                  <a:pt x="4831096" y="1557154"/>
                  <a:pt x="4831096" y="1537927"/>
                </a:cubicBezTo>
                <a:cubicBezTo>
                  <a:pt x="4831096" y="1518699"/>
                  <a:pt x="4815505" y="1503108"/>
                  <a:pt x="4796278" y="1503108"/>
                </a:cubicBezTo>
                <a:close/>
                <a:moveTo>
                  <a:pt x="4881170" y="1503108"/>
                </a:moveTo>
                <a:cubicBezTo>
                  <a:pt x="4861942" y="1503108"/>
                  <a:pt x="4846351" y="1518699"/>
                  <a:pt x="4846351" y="1537927"/>
                </a:cubicBezTo>
                <a:cubicBezTo>
                  <a:pt x="4846351" y="1557154"/>
                  <a:pt x="4861942" y="1572745"/>
                  <a:pt x="4881170" y="1572745"/>
                </a:cubicBezTo>
                <a:cubicBezTo>
                  <a:pt x="4900398" y="1572745"/>
                  <a:pt x="4915989" y="1557154"/>
                  <a:pt x="4915989" y="1537927"/>
                </a:cubicBezTo>
                <a:cubicBezTo>
                  <a:pt x="4915989" y="1518699"/>
                  <a:pt x="4900398" y="1503108"/>
                  <a:pt x="4881170" y="1503108"/>
                </a:cubicBezTo>
                <a:close/>
                <a:moveTo>
                  <a:pt x="4966063" y="1503108"/>
                </a:moveTo>
                <a:cubicBezTo>
                  <a:pt x="4946835" y="1503108"/>
                  <a:pt x="4931244" y="1518699"/>
                  <a:pt x="4931244" y="1537927"/>
                </a:cubicBezTo>
                <a:cubicBezTo>
                  <a:pt x="4931244" y="1557154"/>
                  <a:pt x="4946835" y="1572745"/>
                  <a:pt x="4966063" y="1572745"/>
                </a:cubicBezTo>
                <a:cubicBezTo>
                  <a:pt x="4985291" y="1572745"/>
                  <a:pt x="5000882" y="1557154"/>
                  <a:pt x="5000882" y="1537927"/>
                </a:cubicBezTo>
                <a:cubicBezTo>
                  <a:pt x="5000882" y="1518699"/>
                  <a:pt x="4985291" y="1503108"/>
                  <a:pt x="4966063" y="1503108"/>
                </a:cubicBezTo>
                <a:close/>
                <a:moveTo>
                  <a:pt x="5050955" y="1503108"/>
                </a:moveTo>
                <a:cubicBezTo>
                  <a:pt x="5031728" y="1503108"/>
                  <a:pt x="5016137" y="1518699"/>
                  <a:pt x="5016137" y="1537927"/>
                </a:cubicBezTo>
                <a:cubicBezTo>
                  <a:pt x="5016137" y="1557154"/>
                  <a:pt x="5031728" y="1572745"/>
                  <a:pt x="5050955" y="1572745"/>
                </a:cubicBezTo>
                <a:cubicBezTo>
                  <a:pt x="5070183" y="1572745"/>
                  <a:pt x="5085774" y="1557154"/>
                  <a:pt x="5085774" y="1537927"/>
                </a:cubicBezTo>
                <a:cubicBezTo>
                  <a:pt x="5085774" y="1518699"/>
                  <a:pt x="5070183" y="1503108"/>
                  <a:pt x="5050955" y="1503108"/>
                </a:cubicBezTo>
                <a:close/>
                <a:moveTo>
                  <a:pt x="5135848" y="1503108"/>
                </a:moveTo>
                <a:cubicBezTo>
                  <a:pt x="5116620" y="1503108"/>
                  <a:pt x="5101029" y="1518699"/>
                  <a:pt x="5101029" y="1537927"/>
                </a:cubicBezTo>
                <a:cubicBezTo>
                  <a:pt x="5101029" y="1557154"/>
                  <a:pt x="5116620" y="1572745"/>
                  <a:pt x="5135848" y="1572745"/>
                </a:cubicBezTo>
                <a:cubicBezTo>
                  <a:pt x="5155075" y="1572745"/>
                  <a:pt x="5170666" y="1557154"/>
                  <a:pt x="5170666" y="1537927"/>
                </a:cubicBezTo>
                <a:cubicBezTo>
                  <a:pt x="5170666" y="1518699"/>
                  <a:pt x="5155075" y="1503108"/>
                  <a:pt x="5135848" y="1503108"/>
                </a:cubicBezTo>
                <a:close/>
                <a:moveTo>
                  <a:pt x="6409235" y="1503108"/>
                </a:moveTo>
                <a:cubicBezTo>
                  <a:pt x="6390007" y="1503108"/>
                  <a:pt x="6374409" y="1518699"/>
                  <a:pt x="6374409" y="1537927"/>
                </a:cubicBezTo>
                <a:cubicBezTo>
                  <a:pt x="6374409" y="1557154"/>
                  <a:pt x="6390007" y="1572745"/>
                  <a:pt x="6409235" y="1572745"/>
                </a:cubicBezTo>
                <a:cubicBezTo>
                  <a:pt x="6428463" y="1572745"/>
                  <a:pt x="6444047" y="1557154"/>
                  <a:pt x="6444047" y="1537927"/>
                </a:cubicBezTo>
                <a:cubicBezTo>
                  <a:pt x="6444047" y="1518699"/>
                  <a:pt x="6428463" y="1503108"/>
                  <a:pt x="6409235" y="1503108"/>
                </a:cubicBezTo>
                <a:close/>
                <a:moveTo>
                  <a:pt x="6494127" y="1503108"/>
                </a:moveTo>
                <a:cubicBezTo>
                  <a:pt x="6474899" y="1503108"/>
                  <a:pt x="6459302" y="1518699"/>
                  <a:pt x="6459302" y="1537927"/>
                </a:cubicBezTo>
                <a:cubicBezTo>
                  <a:pt x="6459302" y="1557154"/>
                  <a:pt x="6474899" y="1572745"/>
                  <a:pt x="6494127" y="1572745"/>
                </a:cubicBezTo>
                <a:cubicBezTo>
                  <a:pt x="6513355" y="1572745"/>
                  <a:pt x="6528939" y="1557154"/>
                  <a:pt x="6528939" y="1537927"/>
                </a:cubicBezTo>
                <a:cubicBezTo>
                  <a:pt x="6528939" y="1518699"/>
                  <a:pt x="6513355" y="1503108"/>
                  <a:pt x="6494127" y="1503108"/>
                </a:cubicBezTo>
                <a:close/>
                <a:moveTo>
                  <a:pt x="7003483" y="1503108"/>
                </a:moveTo>
                <a:cubicBezTo>
                  <a:pt x="6984255" y="1503108"/>
                  <a:pt x="6968657" y="1518699"/>
                  <a:pt x="6968657" y="1537927"/>
                </a:cubicBezTo>
                <a:cubicBezTo>
                  <a:pt x="6968657" y="1557154"/>
                  <a:pt x="6984255" y="1572745"/>
                  <a:pt x="7003483" y="1572745"/>
                </a:cubicBezTo>
                <a:cubicBezTo>
                  <a:pt x="7022710" y="1572745"/>
                  <a:pt x="7038295" y="1557154"/>
                  <a:pt x="7038295" y="1537927"/>
                </a:cubicBezTo>
                <a:cubicBezTo>
                  <a:pt x="7038295" y="1518699"/>
                  <a:pt x="7022710" y="1503108"/>
                  <a:pt x="7003483" y="1503108"/>
                </a:cubicBezTo>
                <a:close/>
                <a:moveTo>
                  <a:pt x="7343079" y="1503108"/>
                </a:moveTo>
                <a:cubicBezTo>
                  <a:pt x="7323851" y="1503108"/>
                  <a:pt x="7308253" y="1518699"/>
                  <a:pt x="7308253" y="1537927"/>
                </a:cubicBezTo>
                <a:cubicBezTo>
                  <a:pt x="7308253" y="1557154"/>
                  <a:pt x="7323851" y="1572745"/>
                  <a:pt x="7343079" y="1572745"/>
                </a:cubicBezTo>
                <a:cubicBezTo>
                  <a:pt x="7362306" y="1572745"/>
                  <a:pt x="7377891" y="1557154"/>
                  <a:pt x="7377891" y="1537927"/>
                </a:cubicBezTo>
                <a:cubicBezTo>
                  <a:pt x="7377891" y="1518699"/>
                  <a:pt x="7362306" y="1503108"/>
                  <a:pt x="7343079" y="1503108"/>
                </a:cubicBezTo>
                <a:close/>
                <a:moveTo>
                  <a:pt x="7427971" y="1503108"/>
                </a:moveTo>
                <a:cubicBezTo>
                  <a:pt x="7408743" y="1503108"/>
                  <a:pt x="7393146" y="1518699"/>
                  <a:pt x="7393146" y="1537927"/>
                </a:cubicBezTo>
                <a:cubicBezTo>
                  <a:pt x="7393146" y="1557154"/>
                  <a:pt x="7408743" y="1572745"/>
                  <a:pt x="7427971" y="1572745"/>
                </a:cubicBezTo>
                <a:cubicBezTo>
                  <a:pt x="7447199" y="1572745"/>
                  <a:pt x="7462783" y="1557154"/>
                  <a:pt x="7462783" y="1537927"/>
                </a:cubicBezTo>
                <a:cubicBezTo>
                  <a:pt x="7462783" y="1518699"/>
                  <a:pt x="7447199" y="1503108"/>
                  <a:pt x="7427971" y="1503108"/>
                </a:cubicBezTo>
                <a:close/>
                <a:moveTo>
                  <a:pt x="7597755" y="1503108"/>
                </a:moveTo>
                <a:cubicBezTo>
                  <a:pt x="7578528" y="1503108"/>
                  <a:pt x="7562930" y="1518699"/>
                  <a:pt x="7562930" y="1537927"/>
                </a:cubicBezTo>
                <a:cubicBezTo>
                  <a:pt x="7562930" y="1557154"/>
                  <a:pt x="7578528" y="1572745"/>
                  <a:pt x="7597755" y="1572745"/>
                </a:cubicBezTo>
                <a:cubicBezTo>
                  <a:pt x="7616983" y="1572745"/>
                  <a:pt x="7632568" y="1557154"/>
                  <a:pt x="7632568" y="1537927"/>
                </a:cubicBezTo>
                <a:cubicBezTo>
                  <a:pt x="7632568" y="1518699"/>
                  <a:pt x="7616983" y="1503108"/>
                  <a:pt x="7597755" y="1503108"/>
                </a:cubicBezTo>
                <a:close/>
                <a:moveTo>
                  <a:pt x="7682649" y="1503108"/>
                </a:moveTo>
                <a:cubicBezTo>
                  <a:pt x="7663421" y="1503108"/>
                  <a:pt x="7647823" y="1518699"/>
                  <a:pt x="7647823" y="1537927"/>
                </a:cubicBezTo>
                <a:cubicBezTo>
                  <a:pt x="7647823" y="1557154"/>
                  <a:pt x="7663421" y="1572745"/>
                  <a:pt x="7682649" y="1572745"/>
                </a:cubicBezTo>
                <a:cubicBezTo>
                  <a:pt x="7701876" y="1572745"/>
                  <a:pt x="7717461" y="1557154"/>
                  <a:pt x="7717461" y="1537927"/>
                </a:cubicBezTo>
                <a:cubicBezTo>
                  <a:pt x="7717461" y="1518699"/>
                  <a:pt x="7701876" y="1503108"/>
                  <a:pt x="7682649" y="1503108"/>
                </a:cubicBezTo>
                <a:close/>
                <a:moveTo>
                  <a:pt x="7852433" y="1503108"/>
                </a:moveTo>
                <a:cubicBezTo>
                  <a:pt x="7833205" y="1503108"/>
                  <a:pt x="7817608" y="1518699"/>
                  <a:pt x="7817608" y="1537927"/>
                </a:cubicBezTo>
                <a:cubicBezTo>
                  <a:pt x="7817608" y="1557154"/>
                  <a:pt x="7833205" y="1572745"/>
                  <a:pt x="7852433" y="1572745"/>
                </a:cubicBezTo>
                <a:cubicBezTo>
                  <a:pt x="7871661" y="1572745"/>
                  <a:pt x="7887245" y="1557154"/>
                  <a:pt x="7887245" y="1537927"/>
                </a:cubicBezTo>
                <a:cubicBezTo>
                  <a:pt x="7887245" y="1518699"/>
                  <a:pt x="7871661" y="1503108"/>
                  <a:pt x="7852433" y="1503108"/>
                </a:cubicBezTo>
                <a:close/>
                <a:moveTo>
                  <a:pt x="7937325" y="1503108"/>
                </a:moveTo>
                <a:cubicBezTo>
                  <a:pt x="7918098" y="1503108"/>
                  <a:pt x="7902500" y="1518699"/>
                  <a:pt x="7902500" y="1537927"/>
                </a:cubicBezTo>
                <a:cubicBezTo>
                  <a:pt x="7902500" y="1557154"/>
                  <a:pt x="7918098" y="1572745"/>
                  <a:pt x="7937325" y="1572745"/>
                </a:cubicBezTo>
                <a:cubicBezTo>
                  <a:pt x="7956553" y="1572745"/>
                  <a:pt x="7972138" y="1557154"/>
                  <a:pt x="7972138" y="1537927"/>
                </a:cubicBezTo>
                <a:cubicBezTo>
                  <a:pt x="7972138" y="1518699"/>
                  <a:pt x="7956553" y="1503108"/>
                  <a:pt x="7937325" y="1503108"/>
                </a:cubicBezTo>
                <a:close/>
                <a:moveTo>
                  <a:pt x="8022219" y="1503108"/>
                </a:moveTo>
                <a:cubicBezTo>
                  <a:pt x="8002991" y="1503108"/>
                  <a:pt x="7987393" y="1518699"/>
                  <a:pt x="7987393" y="1537927"/>
                </a:cubicBezTo>
                <a:cubicBezTo>
                  <a:pt x="7987393" y="1557154"/>
                  <a:pt x="8002991" y="1572745"/>
                  <a:pt x="8022219" y="1572745"/>
                </a:cubicBezTo>
                <a:cubicBezTo>
                  <a:pt x="8041446" y="1572745"/>
                  <a:pt x="8057031" y="1557154"/>
                  <a:pt x="8057031" y="1537927"/>
                </a:cubicBezTo>
                <a:cubicBezTo>
                  <a:pt x="8057031" y="1518699"/>
                  <a:pt x="8041446" y="1503108"/>
                  <a:pt x="8022219" y="1503108"/>
                </a:cubicBezTo>
                <a:close/>
                <a:moveTo>
                  <a:pt x="8107111" y="1503108"/>
                </a:moveTo>
                <a:cubicBezTo>
                  <a:pt x="8087883" y="1503108"/>
                  <a:pt x="8072286" y="1518699"/>
                  <a:pt x="8072286" y="1537927"/>
                </a:cubicBezTo>
                <a:cubicBezTo>
                  <a:pt x="8072286" y="1557154"/>
                  <a:pt x="8087883" y="1572745"/>
                  <a:pt x="8107111" y="1572745"/>
                </a:cubicBezTo>
                <a:cubicBezTo>
                  <a:pt x="8126339" y="1572745"/>
                  <a:pt x="8141923" y="1557154"/>
                  <a:pt x="8141923" y="1537927"/>
                </a:cubicBezTo>
                <a:cubicBezTo>
                  <a:pt x="8141923" y="1518699"/>
                  <a:pt x="8126339" y="1503108"/>
                  <a:pt x="8107111" y="1503108"/>
                </a:cubicBezTo>
                <a:close/>
                <a:moveTo>
                  <a:pt x="8192003" y="1503108"/>
                </a:moveTo>
                <a:cubicBezTo>
                  <a:pt x="8172775" y="1503108"/>
                  <a:pt x="8157178" y="1518699"/>
                  <a:pt x="8157178" y="1537927"/>
                </a:cubicBezTo>
                <a:cubicBezTo>
                  <a:pt x="8157178" y="1557154"/>
                  <a:pt x="8172775" y="1572745"/>
                  <a:pt x="8192003" y="1572745"/>
                </a:cubicBezTo>
                <a:cubicBezTo>
                  <a:pt x="8211231" y="1572745"/>
                  <a:pt x="8226815" y="1557154"/>
                  <a:pt x="8226815" y="1537927"/>
                </a:cubicBezTo>
                <a:cubicBezTo>
                  <a:pt x="8226815" y="1518699"/>
                  <a:pt x="8211231" y="1503108"/>
                  <a:pt x="8192003" y="1503108"/>
                </a:cubicBezTo>
                <a:close/>
                <a:moveTo>
                  <a:pt x="8276895" y="1503108"/>
                </a:moveTo>
                <a:cubicBezTo>
                  <a:pt x="8257668" y="1503108"/>
                  <a:pt x="8242070" y="1518699"/>
                  <a:pt x="8242070" y="1537927"/>
                </a:cubicBezTo>
                <a:cubicBezTo>
                  <a:pt x="8242070" y="1557154"/>
                  <a:pt x="8257668" y="1572745"/>
                  <a:pt x="8276895" y="1572745"/>
                </a:cubicBezTo>
                <a:cubicBezTo>
                  <a:pt x="8296123" y="1572745"/>
                  <a:pt x="8311708" y="1557154"/>
                  <a:pt x="8311708" y="1537927"/>
                </a:cubicBezTo>
                <a:cubicBezTo>
                  <a:pt x="8311708" y="1518699"/>
                  <a:pt x="8296123" y="1503108"/>
                  <a:pt x="8276895" y="1503108"/>
                </a:cubicBezTo>
                <a:close/>
                <a:moveTo>
                  <a:pt x="8361789" y="1503108"/>
                </a:moveTo>
                <a:cubicBezTo>
                  <a:pt x="8342561" y="1503108"/>
                  <a:pt x="8326963" y="1518699"/>
                  <a:pt x="8326963" y="1537927"/>
                </a:cubicBezTo>
                <a:cubicBezTo>
                  <a:pt x="8326963" y="1557154"/>
                  <a:pt x="8342561" y="1572745"/>
                  <a:pt x="8361789" y="1572745"/>
                </a:cubicBezTo>
                <a:cubicBezTo>
                  <a:pt x="8381016" y="1572745"/>
                  <a:pt x="8396601" y="1557154"/>
                  <a:pt x="8396601" y="1537927"/>
                </a:cubicBezTo>
                <a:cubicBezTo>
                  <a:pt x="8396601" y="1518699"/>
                  <a:pt x="8381016" y="1503108"/>
                  <a:pt x="8361789" y="1503108"/>
                </a:cubicBezTo>
                <a:close/>
                <a:moveTo>
                  <a:pt x="8446681" y="1503108"/>
                </a:moveTo>
                <a:cubicBezTo>
                  <a:pt x="8427453" y="1503108"/>
                  <a:pt x="8411856" y="1518699"/>
                  <a:pt x="8411856" y="1537927"/>
                </a:cubicBezTo>
                <a:cubicBezTo>
                  <a:pt x="8411856" y="1557154"/>
                  <a:pt x="8427453" y="1572745"/>
                  <a:pt x="8446681" y="1572745"/>
                </a:cubicBezTo>
                <a:cubicBezTo>
                  <a:pt x="8465909" y="1572745"/>
                  <a:pt x="8481493" y="1557154"/>
                  <a:pt x="8481493" y="1537927"/>
                </a:cubicBezTo>
                <a:cubicBezTo>
                  <a:pt x="8481493" y="1518699"/>
                  <a:pt x="8465909" y="1503108"/>
                  <a:pt x="8446681" y="1503108"/>
                </a:cubicBezTo>
                <a:close/>
                <a:moveTo>
                  <a:pt x="8531573" y="1503108"/>
                </a:moveTo>
                <a:cubicBezTo>
                  <a:pt x="8512345" y="1503108"/>
                  <a:pt x="8496748" y="1518699"/>
                  <a:pt x="8496748" y="1537927"/>
                </a:cubicBezTo>
                <a:cubicBezTo>
                  <a:pt x="8496748" y="1557154"/>
                  <a:pt x="8512345" y="1572745"/>
                  <a:pt x="8531573" y="1572745"/>
                </a:cubicBezTo>
                <a:cubicBezTo>
                  <a:pt x="8550801" y="1572745"/>
                  <a:pt x="8566385" y="1557154"/>
                  <a:pt x="8566385" y="1537927"/>
                </a:cubicBezTo>
                <a:cubicBezTo>
                  <a:pt x="8566385" y="1518699"/>
                  <a:pt x="8550801" y="1503108"/>
                  <a:pt x="8531573" y="1503108"/>
                </a:cubicBezTo>
                <a:close/>
                <a:moveTo>
                  <a:pt x="8616465" y="1503108"/>
                </a:moveTo>
                <a:cubicBezTo>
                  <a:pt x="8597238" y="1503108"/>
                  <a:pt x="8581640" y="1518699"/>
                  <a:pt x="8581640" y="1537927"/>
                </a:cubicBezTo>
                <a:cubicBezTo>
                  <a:pt x="8581640" y="1557154"/>
                  <a:pt x="8597238" y="1572745"/>
                  <a:pt x="8616465" y="1572745"/>
                </a:cubicBezTo>
                <a:cubicBezTo>
                  <a:pt x="8635693" y="1572745"/>
                  <a:pt x="8651278" y="1557154"/>
                  <a:pt x="8651278" y="1537927"/>
                </a:cubicBezTo>
                <a:cubicBezTo>
                  <a:pt x="8651278" y="1518699"/>
                  <a:pt x="8635693" y="1503108"/>
                  <a:pt x="8616465" y="1503108"/>
                </a:cubicBezTo>
                <a:close/>
                <a:moveTo>
                  <a:pt x="8701358" y="1503108"/>
                </a:moveTo>
                <a:cubicBezTo>
                  <a:pt x="8682130" y="1503108"/>
                  <a:pt x="8666532" y="1518699"/>
                  <a:pt x="8666532" y="1537927"/>
                </a:cubicBezTo>
                <a:cubicBezTo>
                  <a:pt x="8666532" y="1557154"/>
                  <a:pt x="8682130" y="1572745"/>
                  <a:pt x="8701358" y="1572745"/>
                </a:cubicBezTo>
                <a:cubicBezTo>
                  <a:pt x="8720585" y="1572745"/>
                  <a:pt x="8736170" y="1557154"/>
                  <a:pt x="8736170" y="1537927"/>
                </a:cubicBezTo>
                <a:cubicBezTo>
                  <a:pt x="8736170" y="1518699"/>
                  <a:pt x="8720585" y="1503108"/>
                  <a:pt x="8701358" y="1503108"/>
                </a:cubicBezTo>
                <a:close/>
                <a:moveTo>
                  <a:pt x="8786251" y="1503108"/>
                </a:moveTo>
                <a:cubicBezTo>
                  <a:pt x="8767023" y="1503108"/>
                  <a:pt x="8751426" y="1518699"/>
                  <a:pt x="8751426" y="1537927"/>
                </a:cubicBezTo>
                <a:cubicBezTo>
                  <a:pt x="8751426" y="1557154"/>
                  <a:pt x="8767023" y="1572745"/>
                  <a:pt x="8786251" y="1572745"/>
                </a:cubicBezTo>
                <a:cubicBezTo>
                  <a:pt x="8805479" y="1572745"/>
                  <a:pt x="8821063" y="1557154"/>
                  <a:pt x="8821063" y="1537927"/>
                </a:cubicBezTo>
                <a:cubicBezTo>
                  <a:pt x="8821063" y="1518699"/>
                  <a:pt x="8805479" y="1503108"/>
                  <a:pt x="8786251" y="1503108"/>
                </a:cubicBezTo>
                <a:close/>
                <a:moveTo>
                  <a:pt x="8871143" y="1503108"/>
                </a:moveTo>
                <a:cubicBezTo>
                  <a:pt x="8851915" y="1503108"/>
                  <a:pt x="8836318" y="1518699"/>
                  <a:pt x="8836318" y="1537927"/>
                </a:cubicBezTo>
                <a:cubicBezTo>
                  <a:pt x="8836318" y="1557154"/>
                  <a:pt x="8851915" y="1572745"/>
                  <a:pt x="8871143" y="1572745"/>
                </a:cubicBezTo>
                <a:cubicBezTo>
                  <a:pt x="8890371" y="1572745"/>
                  <a:pt x="8905955" y="1557154"/>
                  <a:pt x="8905955" y="1537927"/>
                </a:cubicBezTo>
                <a:cubicBezTo>
                  <a:pt x="8905955" y="1518699"/>
                  <a:pt x="8890371" y="1503108"/>
                  <a:pt x="8871143" y="1503108"/>
                </a:cubicBezTo>
                <a:close/>
                <a:moveTo>
                  <a:pt x="8956035" y="1503108"/>
                </a:moveTo>
                <a:cubicBezTo>
                  <a:pt x="8936808" y="1503108"/>
                  <a:pt x="8921210" y="1518699"/>
                  <a:pt x="8921210" y="1537927"/>
                </a:cubicBezTo>
                <a:cubicBezTo>
                  <a:pt x="8921210" y="1557154"/>
                  <a:pt x="8936808" y="1572745"/>
                  <a:pt x="8956035" y="1572745"/>
                </a:cubicBezTo>
                <a:cubicBezTo>
                  <a:pt x="8975263" y="1572745"/>
                  <a:pt x="8990848" y="1557154"/>
                  <a:pt x="8990848" y="1537927"/>
                </a:cubicBezTo>
                <a:cubicBezTo>
                  <a:pt x="8990848" y="1518699"/>
                  <a:pt x="8975263" y="1503108"/>
                  <a:pt x="8956035" y="1503108"/>
                </a:cubicBezTo>
                <a:close/>
                <a:moveTo>
                  <a:pt x="9040928" y="1503108"/>
                </a:moveTo>
                <a:cubicBezTo>
                  <a:pt x="9021700" y="1503108"/>
                  <a:pt x="9006102" y="1518699"/>
                  <a:pt x="9006102" y="1537927"/>
                </a:cubicBezTo>
                <a:cubicBezTo>
                  <a:pt x="9006102" y="1557154"/>
                  <a:pt x="9021700" y="1572745"/>
                  <a:pt x="9040928" y="1572745"/>
                </a:cubicBezTo>
                <a:cubicBezTo>
                  <a:pt x="9060155" y="1572745"/>
                  <a:pt x="9075740" y="1557154"/>
                  <a:pt x="9075740" y="1537927"/>
                </a:cubicBezTo>
                <a:cubicBezTo>
                  <a:pt x="9075740" y="1518699"/>
                  <a:pt x="9060155" y="1503108"/>
                  <a:pt x="9040928" y="1503108"/>
                </a:cubicBezTo>
                <a:close/>
                <a:moveTo>
                  <a:pt x="9125821" y="1503108"/>
                </a:moveTo>
                <a:cubicBezTo>
                  <a:pt x="9106593" y="1503108"/>
                  <a:pt x="9090996" y="1518699"/>
                  <a:pt x="9090996" y="1537927"/>
                </a:cubicBezTo>
                <a:cubicBezTo>
                  <a:pt x="9090996" y="1557154"/>
                  <a:pt x="9106593" y="1572745"/>
                  <a:pt x="9125821" y="1572745"/>
                </a:cubicBezTo>
                <a:cubicBezTo>
                  <a:pt x="9145049" y="1572745"/>
                  <a:pt x="9160633" y="1557154"/>
                  <a:pt x="9160633" y="1537927"/>
                </a:cubicBezTo>
                <a:cubicBezTo>
                  <a:pt x="9160633" y="1518699"/>
                  <a:pt x="9145049" y="1503108"/>
                  <a:pt x="9125821" y="1503108"/>
                </a:cubicBezTo>
                <a:close/>
                <a:moveTo>
                  <a:pt x="9210713" y="1503108"/>
                </a:moveTo>
                <a:cubicBezTo>
                  <a:pt x="9191485" y="1503108"/>
                  <a:pt x="9175888" y="1518699"/>
                  <a:pt x="9175888" y="1537927"/>
                </a:cubicBezTo>
                <a:cubicBezTo>
                  <a:pt x="9175888" y="1557154"/>
                  <a:pt x="9191485" y="1572745"/>
                  <a:pt x="9210713" y="1572745"/>
                </a:cubicBezTo>
                <a:cubicBezTo>
                  <a:pt x="9229941" y="1572745"/>
                  <a:pt x="9245525" y="1557154"/>
                  <a:pt x="9245525" y="1537927"/>
                </a:cubicBezTo>
                <a:cubicBezTo>
                  <a:pt x="9245525" y="1518699"/>
                  <a:pt x="9229941" y="1503108"/>
                  <a:pt x="9210713" y="1503108"/>
                </a:cubicBezTo>
                <a:close/>
                <a:moveTo>
                  <a:pt x="9295605" y="1503108"/>
                </a:moveTo>
                <a:cubicBezTo>
                  <a:pt x="9276378" y="1503108"/>
                  <a:pt x="9260780" y="1518699"/>
                  <a:pt x="9260780" y="1537927"/>
                </a:cubicBezTo>
                <a:cubicBezTo>
                  <a:pt x="9260780" y="1557154"/>
                  <a:pt x="9276378" y="1572745"/>
                  <a:pt x="9295605" y="1572745"/>
                </a:cubicBezTo>
                <a:cubicBezTo>
                  <a:pt x="9314833" y="1572745"/>
                  <a:pt x="9330418" y="1557154"/>
                  <a:pt x="9330418" y="1537927"/>
                </a:cubicBezTo>
                <a:cubicBezTo>
                  <a:pt x="9330418" y="1518699"/>
                  <a:pt x="9314833" y="1503108"/>
                  <a:pt x="9295605" y="1503108"/>
                </a:cubicBezTo>
                <a:close/>
                <a:moveTo>
                  <a:pt x="9380498" y="1503108"/>
                </a:moveTo>
                <a:cubicBezTo>
                  <a:pt x="9361270" y="1503108"/>
                  <a:pt x="9345672" y="1518699"/>
                  <a:pt x="9345672" y="1537927"/>
                </a:cubicBezTo>
                <a:cubicBezTo>
                  <a:pt x="9345672" y="1557154"/>
                  <a:pt x="9361270" y="1572745"/>
                  <a:pt x="9380498" y="1572745"/>
                </a:cubicBezTo>
                <a:cubicBezTo>
                  <a:pt x="9399725" y="1572745"/>
                  <a:pt x="9415310" y="1557154"/>
                  <a:pt x="9415310" y="1537927"/>
                </a:cubicBezTo>
                <a:cubicBezTo>
                  <a:pt x="9415310" y="1518699"/>
                  <a:pt x="9399725" y="1503108"/>
                  <a:pt x="9380498" y="1503108"/>
                </a:cubicBezTo>
                <a:close/>
                <a:moveTo>
                  <a:pt x="9465391" y="1503108"/>
                </a:moveTo>
                <a:cubicBezTo>
                  <a:pt x="9446163" y="1503108"/>
                  <a:pt x="9430566" y="1518699"/>
                  <a:pt x="9430566" y="1537927"/>
                </a:cubicBezTo>
                <a:cubicBezTo>
                  <a:pt x="9430566" y="1557154"/>
                  <a:pt x="9446163" y="1572745"/>
                  <a:pt x="9465391" y="1572745"/>
                </a:cubicBezTo>
                <a:cubicBezTo>
                  <a:pt x="9484619" y="1572745"/>
                  <a:pt x="9500203" y="1557154"/>
                  <a:pt x="9500203" y="1537927"/>
                </a:cubicBezTo>
                <a:cubicBezTo>
                  <a:pt x="9500203" y="1518699"/>
                  <a:pt x="9484619" y="1503108"/>
                  <a:pt x="9465391" y="1503108"/>
                </a:cubicBezTo>
                <a:close/>
                <a:moveTo>
                  <a:pt x="9550283" y="1503108"/>
                </a:moveTo>
                <a:cubicBezTo>
                  <a:pt x="9531055" y="1503108"/>
                  <a:pt x="9515458" y="1518699"/>
                  <a:pt x="9515458" y="1537927"/>
                </a:cubicBezTo>
                <a:cubicBezTo>
                  <a:pt x="9515458" y="1557154"/>
                  <a:pt x="9531055" y="1572745"/>
                  <a:pt x="9550283" y="1572745"/>
                </a:cubicBezTo>
                <a:cubicBezTo>
                  <a:pt x="9569511" y="1572745"/>
                  <a:pt x="9585095" y="1557154"/>
                  <a:pt x="9585095" y="1537927"/>
                </a:cubicBezTo>
                <a:cubicBezTo>
                  <a:pt x="9585095" y="1518699"/>
                  <a:pt x="9569511" y="1503108"/>
                  <a:pt x="9550283" y="1503108"/>
                </a:cubicBezTo>
                <a:close/>
                <a:moveTo>
                  <a:pt x="9635175" y="1503108"/>
                </a:moveTo>
                <a:cubicBezTo>
                  <a:pt x="9615948" y="1503108"/>
                  <a:pt x="9600350" y="1518699"/>
                  <a:pt x="9600350" y="1537927"/>
                </a:cubicBezTo>
                <a:cubicBezTo>
                  <a:pt x="9600350" y="1557154"/>
                  <a:pt x="9615948" y="1572745"/>
                  <a:pt x="9635175" y="1572745"/>
                </a:cubicBezTo>
                <a:cubicBezTo>
                  <a:pt x="9654403" y="1572745"/>
                  <a:pt x="9669988" y="1557154"/>
                  <a:pt x="9669988" y="1537927"/>
                </a:cubicBezTo>
                <a:cubicBezTo>
                  <a:pt x="9669988" y="1518699"/>
                  <a:pt x="9654403" y="1503108"/>
                  <a:pt x="9635175" y="1503108"/>
                </a:cubicBezTo>
                <a:close/>
                <a:moveTo>
                  <a:pt x="9720068" y="1503108"/>
                </a:moveTo>
                <a:cubicBezTo>
                  <a:pt x="9700840" y="1503108"/>
                  <a:pt x="9685242" y="1518699"/>
                  <a:pt x="9685242" y="1537927"/>
                </a:cubicBezTo>
                <a:cubicBezTo>
                  <a:pt x="9685242" y="1557154"/>
                  <a:pt x="9700840" y="1572745"/>
                  <a:pt x="9720068" y="1572745"/>
                </a:cubicBezTo>
                <a:cubicBezTo>
                  <a:pt x="9739295" y="1572745"/>
                  <a:pt x="9754880" y="1557154"/>
                  <a:pt x="9754880" y="1537927"/>
                </a:cubicBezTo>
                <a:cubicBezTo>
                  <a:pt x="9754880" y="1518699"/>
                  <a:pt x="9739295" y="1503108"/>
                  <a:pt x="9720068" y="1503108"/>
                </a:cubicBezTo>
                <a:close/>
                <a:moveTo>
                  <a:pt x="9804961" y="1503108"/>
                </a:moveTo>
                <a:cubicBezTo>
                  <a:pt x="9785733" y="1503108"/>
                  <a:pt x="9770136" y="1518699"/>
                  <a:pt x="9770136" y="1537927"/>
                </a:cubicBezTo>
                <a:cubicBezTo>
                  <a:pt x="9770136" y="1557154"/>
                  <a:pt x="9785733" y="1572745"/>
                  <a:pt x="9804961" y="1572745"/>
                </a:cubicBezTo>
                <a:cubicBezTo>
                  <a:pt x="9824189" y="1572745"/>
                  <a:pt x="9839773" y="1557154"/>
                  <a:pt x="9839773" y="1537927"/>
                </a:cubicBezTo>
                <a:cubicBezTo>
                  <a:pt x="9839773" y="1518699"/>
                  <a:pt x="9824189" y="1503108"/>
                  <a:pt x="9804961" y="1503108"/>
                </a:cubicBezTo>
                <a:close/>
                <a:moveTo>
                  <a:pt x="9889853" y="1503108"/>
                </a:moveTo>
                <a:cubicBezTo>
                  <a:pt x="9870625" y="1503108"/>
                  <a:pt x="9855028" y="1518699"/>
                  <a:pt x="9855028" y="1537927"/>
                </a:cubicBezTo>
                <a:cubicBezTo>
                  <a:pt x="9855028" y="1557154"/>
                  <a:pt x="9870625" y="1572745"/>
                  <a:pt x="9889853" y="1572745"/>
                </a:cubicBezTo>
                <a:cubicBezTo>
                  <a:pt x="9909081" y="1572745"/>
                  <a:pt x="9924665" y="1557154"/>
                  <a:pt x="9924665" y="1537927"/>
                </a:cubicBezTo>
                <a:cubicBezTo>
                  <a:pt x="9924665" y="1518699"/>
                  <a:pt x="9909081" y="1503108"/>
                  <a:pt x="9889853" y="1503108"/>
                </a:cubicBezTo>
                <a:close/>
                <a:moveTo>
                  <a:pt x="9974745" y="1503108"/>
                </a:moveTo>
                <a:cubicBezTo>
                  <a:pt x="9955518" y="1503108"/>
                  <a:pt x="9939920" y="1518699"/>
                  <a:pt x="9939920" y="1537927"/>
                </a:cubicBezTo>
                <a:cubicBezTo>
                  <a:pt x="9939920" y="1557154"/>
                  <a:pt x="9955518" y="1572745"/>
                  <a:pt x="9974745" y="1572745"/>
                </a:cubicBezTo>
                <a:cubicBezTo>
                  <a:pt x="9993973" y="1572745"/>
                  <a:pt x="10009558" y="1557154"/>
                  <a:pt x="10009558" y="1537927"/>
                </a:cubicBezTo>
                <a:cubicBezTo>
                  <a:pt x="10009558" y="1518699"/>
                  <a:pt x="9993973" y="1503108"/>
                  <a:pt x="9974745" y="1503108"/>
                </a:cubicBezTo>
                <a:close/>
                <a:moveTo>
                  <a:pt x="10229423" y="1503108"/>
                </a:moveTo>
                <a:cubicBezTo>
                  <a:pt x="10210195" y="1503108"/>
                  <a:pt x="10194598" y="1518699"/>
                  <a:pt x="10194598" y="1537927"/>
                </a:cubicBezTo>
                <a:cubicBezTo>
                  <a:pt x="10194598" y="1557154"/>
                  <a:pt x="10210195" y="1572745"/>
                  <a:pt x="10229423" y="1572745"/>
                </a:cubicBezTo>
                <a:cubicBezTo>
                  <a:pt x="10248651" y="1572745"/>
                  <a:pt x="10264235" y="1557154"/>
                  <a:pt x="10264235" y="1537927"/>
                </a:cubicBezTo>
                <a:cubicBezTo>
                  <a:pt x="10264235" y="1518699"/>
                  <a:pt x="10248651" y="1503108"/>
                  <a:pt x="10229423" y="1503108"/>
                </a:cubicBezTo>
                <a:close/>
                <a:moveTo>
                  <a:pt x="1400579" y="1587968"/>
                </a:moveTo>
                <a:cubicBezTo>
                  <a:pt x="1381351" y="1587968"/>
                  <a:pt x="1365760" y="1603559"/>
                  <a:pt x="1365760" y="1622786"/>
                </a:cubicBezTo>
                <a:cubicBezTo>
                  <a:pt x="1365760" y="1642014"/>
                  <a:pt x="1381351" y="1657605"/>
                  <a:pt x="1400579" y="1657605"/>
                </a:cubicBezTo>
                <a:cubicBezTo>
                  <a:pt x="1419806" y="1657605"/>
                  <a:pt x="1435397" y="1642014"/>
                  <a:pt x="1435397" y="1622786"/>
                </a:cubicBezTo>
                <a:cubicBezTo>
                  <a:pt x="1435397" y="1603559"/>
                  <a:pt x="1419806" y="1587968"/>
                  <a:pt x="1400579" y="1587968"/>
                </a:cubicBezTo>
                <a:close/>
                <a:moveTo>
                  <a:pt x="1485471" y="1587968"/>
                </a:moveTo>
                <a:cubicBezTo>
                  <a:pt x="1466243" y="1587968"/>
                  <a:pt x="1450652" y="1603559"/>
                  <a:pt x="1450652" y="1622786"/>
                </a:cubicBezTo>
                <a:cubicBezTo>
                  <a:pt x="1450652" y="1642014"/>
                  <a:pt x="1466243" y="1657605"/>
                  <a:pt x="1485471" y="1657605"/>
                </a:cubicBezTo>
                <a:cubicBezTo>
                  <a:pt x="1504699" y="1657605"/>
                  <a:pt x="1520290" y="1642014"/>
                  <a:pt x="1520290" y="1622786"/>
                </a:cubicBezTo>
                <a:cubicBezTo>
                  <a:pt x="1520290" y="1603559"/>
                  <a:pt x="1504699" y="1587968"/>
                  <a:pt x="1485471" y="1587968"/>
                </a:cubicBezTo>
                <a:close/>
                <a:moveTo>
                  <a:pt x="1570363" y="1587968"/>
                </a:moveTo>
                <a:cubicBezTo>
                  <a:pt x="1551135" y="1587968"/>
                  <a:pt x="1535544" y="1603559"/>
                  <a:pt x="1535544" y="1622786"/>
                </a:cubicBezTo>
                <a:cubicBezTo>
                  <a:pt x="1535544" y="1642014"/>
                  <a:pt x="1551135" y="1657605"/>
                  <a:pt x="1570363" y="1657605"/>
                </a:cubicBezTo>
                <a:cubicBezTo>
                  <a:pt x="1589591" y="1657605"/>
                  <a:pt x="1605182" y="1642014"/>
                  <a:pt x="1605182" y="1622786"/>
                </a:cubicBezTo>
                <a:cubicBezTo>
                  <a:pt x="1605182" y="1603559"/>
                  <a:pt x="1589591" y="1587968"/>
                  <a:pt x="1570363" y="1587968"/>
                </a:cubicBezTo>
                <a:close/>
                <a:moveTo>
                  <a:pt x="1655255" y="1587968"/>
                </a:moveTo>
                <a:cubicBezTo>
                  <a:pt x="1636028" y="1587968"/>
                  <a:pt x="1620437" y="1603559"/>
                  <a:pt x="1620437" y="1622786"/>
                </a:cubicBezTo>
                <a:cubicBezTo>
                  <a:pt x="1620437" y="1642014"/>
                  <a:pt x="1636028" y="1657605"/>
                  <a:pt x="1655255" y="1657605"/>
                </a:cubicBezTo>
                <a:cubicBezTo>
                  <a:pt x="1674483" y="1657605"/>
                  <a:pt x="1690074" y="1642014"/>
                  <a:pt x="1690074" y="1622786"/>
                </a:cubicBezTo>
                <a:cubicBezTo>
                  <a:pt x="1690074" y="1603559"/>
                  <a:pt x="1674483" y="1587968"/>
                  <a:pt x="1655255" y="1587968"/>
                </a:cubicBezTo>
                <a:close/>
                <a:moveTo>
                  <a:pt x="1740149" y="1587968"/>
                </a:moveTo>
                <a:cubicBezTo>
                  <a:pt x="1720921" y="1587968"/>
                  <a:pt x="1705330" y="1603559"/>
                  <a:pt x="1705330" y="1622786"/>
                </a:cubicBezTo>
                <a:cubicBezTo>
                  <a:pt x="1705330" y="1642014"/>
                  <a:pt x="1720921" y="1657605"/>
                  <a:pt x="1740149" y="1657605"/>
                </a:cubicBezTo>
                <a:cubicBezTo>
                  <a:pt x="1759376" y="1657605"/>
                  <a:pt x="1774967" y="1642014"/>
                  <a:pt x="1774967" y="1622786"/>
                </a:cubicBezTo>
                <a:cubicBezTo>
                  <a:pt x="1774967" y="1603559"/>
                  <a:pt x="1759376" y="1587968"/>
                  <a:pt x="1740149" y="1587968"/>
                </a:cubicBezTo>
                <a:close/>
                <a:moveTo>
                  <a:pt x="1909933" y="1587968"/>
                </a:moveTo>
                <a:cubicBezTo>
                  <a:pt x="1890705" y="1587968"/>
                  <a:pt x="1875114" y="1603559"/>
                  <a:pt x="1875114" y="1622786"/>
                </a:cubicBezTo>
                <a:cubicBezTo>
                  <a:pt x="1875114" y="1642014"/>
                  <a:pt x="1890705" y="1657605"/>
                  <a:pt x="1909933" y="1657605"/>
                </a:cubicBezTo>
                <a:cubicBezTo>
                  <a:pt x="1929161" y="1657605"/>
                  <a:pt x="1944752" y="1642014"/>
                  <a:pt x="1944752" y="1622786"/>
                </a:cubicBezTo>
                <a:cubicBezTo>
                  <a:pt x="1944752" y="1603559"/>
                  <a:pt x="1929161" y="1587968"/>
                  <a:pt x="1909933" y="1587968"/>
                </a:cubicBezTo>
                <a:close/>
                <a:moveTo>
                  <a:pt x="1994825" y="1587968"/>
                </a:moveTo>
                <a:cubicBezTo>
                  <a:pt x="1975598" y="1587968"/>
                  <a:pt x="1960007" y="1603559"/>
                  <a:pt x="1960007" y="1622786"/>
                </a:cubicBezTo>
                <a:cubicBezTo>
                  <a:pt x="1960007" y="1642014"/>
                  <a:pt x="1975598" y="1657605"/>
                  <a:pt x="1994825" y="1657605"/>
                </a:cubicBezTo>
                <a:cubicBezTo>
                  <a:pt x="2014053" y="1657605"/>
                  <a:pt x="2029644" y="1642014"/>
                  <a:pt x="2029644" y="1622786"/>
                </a:cubicBezTo>
                <a:cubicBezTo>
                  <a:pt x="2029644" y="1603559"/>
                  <a:pt x="2014053" y="1587968"/>
                  <a:pt x="1994825" y="1587968"/>
                </a:cubicBezTo>
                <a:close/>
                <a:moveTo>
                  <a:pt x="2079719" y="1587968"/>
                </a:moveTo>
                <a:cubicBezTo>
                  <a:pt x="2060491" y="1587968"/>
                  <a:pt x="2044900" y="1603559"/>
                  <a:pt x="2044900" y="1622786"/>
                </a:cubicBezTo>
                <a:cubicBezTo>
                  <a:pt x="2044900" y="1642014"/>
                  <a:pt x="2060491" y="1657605"/>
                  <a:pt x="2079719" y="1657605"/>
                </a:cubicBezTo>
                <a:cubicBezTo>
                  <a:pt x="2098946" y="1657605"/>
                  <a:pt x="2114537" y="1642014"/>
                  <a:pt x="2114537" y="1622786"/>
                </a:cubicBezTo>
                <a:cubicBezTo>
                  <a:pt x="2114537" y="1603559"/>
                  <a:pt x="2098946" y="1587968"/>
                  <a:pt x="2079719" y="1587968"/>
                </a:cubicBezTo>
                <a:close/>
                <a:moveTo>
                  <a:pt x="2164611" y="1587968"/>
                </a:moveTo>
                <a:cubicBezTo>
                  <a:pt x="2145383" y="1587968"/>
                  <a:pt x="2129792" y="1603559"/>
                  <a:pt x="2129792" y="1622786"/>
                </a:cubicBezTo>
                <a:cubicBezTo>
                  <a:pt x="2129792" y="1642014"/>
                  <a:pt x="2145383" y="1657605"/>
                  <a:pt x="2164611" y="1657605"/>
                </a:cubicBezTo>
                <a:cubicBezTo>
                  <a:pt x="2183839" y="1657605"/>
                  <a:pt x="2199430" y="1642014"/>
                  <a:pt x="2199430" y="1622786"/>
                </a:cubicBezTo>
                <a:cubicBezTo>
                  <a:pt x="2199430" y="1603559"/>
                  <a:pt x="2183839" y="1587968"/>
                  <a:pt x="2164611" y="1587968"/>
                </a:cubicBezTo>
                <a:close/>
                <a:moveTo>
                  <a:pt x="2249497" y="1587968"/>
                </a:moveTo>
                <a:cubicBezTo>
                  <a:pt x="2230269" y="1587968"/>
                  <a:pt x="2214678" y="1603559"/>
                  <a:pt x="2214678" y="1622786"/>
                </a:cubicBezTo>
                <a:cubicBezTo>
                  <a:pt x="2214678" y="1642014"/>
                  <a:pt x="2230269" y="1657605"/>
                  <a:pt x="2249497" y="1657605"/>
                </a:cubicBezTo>
                <a:cubicBezTo>
                  <a:pt x="2268725" y="1657605"/>
                  <a:pt x="2284316" y="1642014"/>
                  <a:pt x="2284316" y="1622786"/>
                </a:cubicBezTo>
                <a:cubicBezTo>
                  <a:pt x="2284316" y="1603559"/>
                  <a:pt x="2268725" y="1587968"/>
                  <a:pt x="2249497" y="1587968"/>
                </a:cubicBezTo>
                <a:close/>
                <a:moveTo>
                  <a:pt x="2334389" y="1587968"/>
                </a:moveTo>
                <a:cubicBezTo>
                  <a:pt x="2315162" y="1587968"/>
                  <a:pt x="2299570" y="1603559"/>
                  <a:pt x="2299570" y="1622786"/>
                </a:cubicBezTo>
                <a:cubicBezTo>
                  <a:pt x="2299570" y="1642014"/>
                  <a:pt x="2315162" y="1657605"/>
                  <a:pt x="2334389" y="1657605"/>
                </a:cubicBezTo>
                <a:cubicBezTo>
                  <a:pt x="2353617" y="1657605"/>
                  <a:pt x="2369208" y="1642014"/>
                  <a:pt x="2369208" y="1622786"/>
                </a:cubicBezTo>
                <a:cubicBezTo>
                  <a:pt x="2369208" y="1603559"/>
                  <a:pt x="2353617" y="1587968"/>
                  <a:pt x="2334389" y="1587968"/>
                </a:cubicBezTo>
                <a:close/>
                <a:moveTo>
                  <a:pt x="2419282" y="1587968"/>
                </a:moveTo>
                <a:cubicBezTo>
                  <a:pt x="2400054" y="1587968"/>
                  <a:pt x="2384463" y="1603559"/>
                  <a:pt x="2384463" y="1622786"/>
                </a:cubicBezTo>
                <a:cubicBezTo>
                  <a:pt x="2384463" y="1642014"/>
                  <a:pt x="2400054" y="1657605"/>
                  <a:pt x="2419282" y="1657605"/>
                </a:cubicBezTo>
                <a:cubicBezTo>
                  <a:pt x="2438509" y="1657605"/>
                  <a:pt x="2454100" y="1642014"/>
                  <a:pt x="2454100" y="1622786"/>
                </a:cubicBezTo>
                <a:cubicBezTo>
                  <a:pt x="2454100" y="1603559"/>
                  <a:pt x="2438509" y="1587968"/>
                  <a:pt x="2419282" y="1587968"/>
                </a:cubicBezTo>
                <a:close/>
                <a:moveTo>
                  <a:pt x="2504174" y="1587968"/>
                </a:moveTo>
                <a:cubicBezTo>
                  <a:pt x="2484946" y="1587968"/>
                  <a:pt x="2469355" y="1603559"/>
                  <a:pt x="2469355" y="1622786"/>
                </a:cubicBezTo>
                <a:cubicBezTo>
                  <a:pt x="2469355" y="1642014"/>
                  <a:pt x="2484946" y="1657605"/>
                  <a:pt x="2504174" y="1657605"/>
                </a:cubicBezTo>
                <a:cubicBezTo>
                  <a:pt x="2523402" y="1657605"/>
                  <a:pt x="2538993" y="1642014"/>
                  <a:pt x="2538993" y="1622786"/>
                </a:cubicBezTo>
                <a:cubicBezTo>
                  <a:pt x="2538993" y="1603559"/>
                  <a:pt x="2523402" y="1587968"/>
                  <a:pt x="2504174" y="1587968"/>
                </a:cubicBezTo>
                <a:close/>
                <a:moveTo>
                  <a:pt x="2589067" y="1587968"/>
                </a:moveTo>
                <a:cubicBezTo>
                  <a:pt x="2569839" y="1587968"/>
                  <a:pt x="2554248" y="1603559"/>
                  <a:pt x="2554248" y="1622786"/>
                </a:cubicBezTo>
                <a:cubicBezTo>
                  <a:pt x="2554248" y="1642014"/>
                  <a:pt x="2569839" y="1657605"/>
                  <a:pt x="2589067" y="1657605"/>
                </a:cubicBezTo>
                <a:cubicBezTo>
                  <a:pt x="2608295" y="1657605"/>
                  <a:pt x="2623886" y="1642014"/>
                  <a:pt x="2623886" y="1622786"/>
                </a:cubicBezTo>
                <a:cubicBezTo>
                  <a:pt x="2623886" y="1603559"/>
                  <a:pt x="2608295" y="1587968"/>
                  <a:pt x="2589067" y="1587968"/>
                </a:cubicBezTo>
                <a:close/>
                <a:moveTo>
                  <a:pt x="2758852" y="1587968"/>
                </a:moveTo>
                <a:cubicBezTo>
                  <a:pt x="2739624" y="1587968"/>
                  <a:pt x="2724033" y="1603559"/>
                  <a:pt x="2724033" y="1622786"/>
                </a:cubicBezTo>
                <a:cubicBezTo>
                  <a:pt x="2724033" y="1642014"/>
                  <a:pt x="2739624" y="1657605"/>
                  <a:pt x="2758852" y="1657605"/>
                </a:cubicBezTo>
                <a:cubicBezTo>
                  <a:pt x="2778079" y="1657605"/>
                  <a:pt x="2793670" y="1642014"/>
                  <a:pt x="2793670" y="1622786"/>
                </a:cubicBezTo>
                <a:cubicBezTo>
                  <a:pt x="2793670" y="1603559"/>
                  <a:pt x="2778079" y="1587968"/>
                  <a:pt x="2758852" y="1587968"/>
                </a:cubicBezTo>
                <a:close/>
                <a:moveTo>
                  <a:pt x="2843744" y="1587968"/>
                </a:moveTo>
                <a:cubicBezTo>
                  <a:pt x="2824516" y="1587968"/>
                  <a:pt x="2808925" y="1603559"/>
                  <a:pt x="2808925" y="1622786"/>
                </a:cubicBezTo>
                <a:cubicBezTo>
                  <a:pt x="2808925" y="1642014"/>
                  <a:pt x="2824516" y="1657605"/>
                  <a:pt x="2843744" y="1657605"/>
                </a:cubicBezTo>
                <a:cubicBezTo>
                  <a:pt x="2862972" y="1657605"/>
                  <a:pt x="2878563" y="1642014"/>
                  <a:pt x="2878563" y="1622786"/>
                </a:cubicBezTo>
                <a:cubicBezTo>
                  <a:pt x="2878563" y="1603559"/>
                  <a:pt x="2862972" y="1587968"/>
                  <a:pt x="2843744" y="1587968"/>
                </a:cubicBezTo>
                <a:close/>
                <a:moveTo>
                  <a:pt x="3013529" y="1587968"/>
                </a:moveTo>
                <a:cubicBezTo>
                  <a:pt x="2994302" y="1587968"/>
                  <a:pt x="2978710" y="1603559"/>
                  <a:pt x="2978710" y="1622786"/>
                </a:cubicBezTo>
                <a:cubicBezTo>
                  <a:pt x="2978710" y="1642014"/>
                  <a:pt x="2994302" y="1657605"/>
                  <a:pt x="3013529" y="1657605"/>
                </a:cubicBezTo>
                <a:cubicBezTo>
                  <a:pt x="3032757" y="1657605"/>
                  <a:pt x="3048348" y="1642014"/>
                  <a:pt x="3048348" y="1622786"/>
                </a:cubicBezTo>
                <a:cubicBezTo>
                  <a:pt x="3048348" y="1603559"/>
                  <a:pt x="3032757" y="1587968"/>
                  <a:pt x="3013529" y="1587968"/>
                </a:cubicBezTo>
                <a:close/>
                <a:moveTo>
                  <a:pt x="3098422" y="1587968"/>
                </a:moveTo>
                <a:cubicBezTo>
                  <a:pt x="3079194" y="1587968"/>
                  <a:pt x="3063603" y="1603559"/>
                  <a:pt x="3063603" y="1622786"/>
                </a:cubicBezTo>
                <a:cubicBezTo>
                  <a:pt x="3063603" y="1642014"/>
                  <a:pt x="3079194" y="1657605"/>
                  <a:pt x="3098422" y="1657605"/>
                </a:cubicBezTo>
                <a:cubicBezTo>
                  <a:pt x="3117649" y="1657605"/>
                  <a:pt x="3133240" y="1642014"/>
                  <a:pt x="3133240" y="1622786"/>
                </a:cubicBezTo>
                <a:cubicBezTo>
                  <a:pt x="3133240" y="1603559"/>
                  <a:pt x="3117649" y="1587968"/>
                  <a:pt x="3098422" y="1587968"/>
                </a:cubicBezTo>
                <a:close/>
                <a:moveTo>
                  <a:pt x="3183314" y="1587968"/>
                </a:moveTo>
                <a:cubicBezTo>
                  <a:pt x="3164086" y="1587968"/>
                  <a:pt x="3148495" y="1603559"/>
                  <a:pt x="3148495" y="1622786"/>
                </a:cubicBezTo>
                <a:cubicBezTo>
                  <a:pt x="3148495" y="1642014"/>
                  <a:pt x="3164086" y="1657605"/>
                  <a:pt x="3183314" y="1657605"/>
                </a:cubicBezTo>
                <a:cubicBezTo>
                  <a:pt x="3202542" y="1657605"/>
                  <a:pt x="3218133" y="1642014"/>
                  <a:pt x="3218133" y="1622786"/>
                </a:cubicBezTo>
                <a:cubicBezTo>
                  <a:pt x="3218133" y="1603559"/>
                  <a:pt x="3202542" y="1587968"/>
                  <a:pt x="3183314" y="1587968"/>
                </a:cubicBezTo>
                <a:close/>
                <a:moveTo>
                  <a:pt x="3353099" y="1587968"/>
                </a:moveTo>
                <a:cubicBezTo>
                  <a:pt x="3333872" y="1587968"/>
                  <a:pt x="3318280" y="1603559"/>
                  <a:pt x="3318280" y="1622786"/>
                </a:cubicBezTo>
                <a:cubicBezTo>
                  <a:pt x="3318280" y="1642014"/>
                  <a:pt x="3333872" y="1657605"/>
                  <a:pt x="3353099" y="1657605"/>
                </a:cubicBezTo>
                <a:cubicBezTo>
                  <a:pt x="3372327" y="1657605"/>
                  <a:pt x="3387918" y="1642014"/>
                  <a:pt x="3387918" y="1622786"/>
                </a:cubicBezTo>
                <a:cubicBezTo>
                  <a:pt x="3387918" y="1603559"/>
                  <a:pt x="3372327" y="1587968"/>
                  <a:pt x="3353099" y="1587968"/>
                </a:cubicBezTo>
                <a:close/>
                <a:moveTo>
                  <a:pt x="3437992" y="1587968"/>
                </a:moveTo>
                <a:cubicBezTo>
                  <a:pt x="3418764" y="1587968"/>
                  <a:pt x="3403173" y="1603559"/>
                  <a:pt x="3403173" y="1622786"/>
                </a:cubicBezTo>
                <a:cubicBezTo>
                  <a:pt x="3403173" y="1642014"/>
                  <a:pt x="3418764" y="1657605"/>
                  <a:pt x="3437992" y="1657605"/>
                </a:cubicBezTo>
                <a:cubicBezTo>
                  <a:pt x="3457219" y="1657605"/>
                  <a:pt x="3472810" y="1642014"/>
                  <a:pt x="3472810" y="1622786"/>
                </a:cubicBezTo>
                <a:cubicBezTo>
                  <a:pt x="3472810" y="1603559"/>
                  <a:pt x="3457219" y="1587968"/>
                  <a:pt x="3437992" y="1587968"/>
                </a:cubicBezTo>
                <a:close/>
                <a:moveTo>
                  <a:pt x="3947353" y="1587968"/>
                </a:moveTo>
                <a:cubicBezTo>
                  <a:pt x="3928125" y="1587968"/>
                  <a:pt x="3912534" y="1603559"/>
                  <a:pt x="3912534" y="1622786"/>
                </a:cubicBezTo>
                <a:cubicBezTo>
                  <a:pt x="3912534" y="1642014"/>
                  <a:pt x="3928125" y="1657605"/>
                  <a:pt x="3947353" y="1657605"/>
                </a:cubicBezTo>
                <a:cubicBezTo>
                  <a:pt x="3966581" y="1657605"/>
                  <a:pt x="3982172" y="1642014"/>
                  <a:pt x="3982172" y="1622786"/>
                </a:cubicBezTo>
                <a:cubicBezTo>
                  <a:pt x="3982172" y="1603559"/>
                  <a:pt x="3966581" y="1587968"/>
                  <a:pt x="3947353" y="1587968"/>
                </a:cubicBezTo>
                <a:close/>
                <a:moveTo>
                  <a:pt x="4032245" y="1587968"/>
                </a:moveTo>
                <a:cubicBezTo>
                  <a:pt x="4013018" y="1587968"/>
                  <a:pt x="3997427" y="1603559"/>
                  <a:pt x="3997427" y="1622786"/>
                </a:cubicBezTo>
                <a:cubicBezTo>
                  <a:pt x="3997427" y="1642014"/>
                  <a:pt x="4013018" y="1657605"/>
                  <a:pt x="4032245" y="1657605"/>
                </a:cubicBezTo>
                <a:cubicBezTo>
                  <a:pt x="4051473" y="1657605"/>
                  <a:pt x="4067064" y="1642014"/>
                  <a:pt x="4067064" y="1622786"/>
                </a:cubicBezTo>
                <a:cubicBezTo>
                  <a:pt x="4067064" y="1603559"/>
                  <a:pt x="4051473" y="1587968"/>
                  <a:pt x="4032245" y="1587968"/>
                </a:cubicBezTo>
                <a:close/>
                <a:moveTo>
                  <a:pt x="4117138" y="1587968"/>
                </a:moveTo>
                <a:cubicBezTo>
                  <a:pt x="4097910" y="1587968"/>
                  <a:pt x="4082319" y="1603559"/>
                  <a:pt x="4082319" y="1622786"/>
                </a:cubicBezTo>
                <a:cubicBezTo>
                  <a:pt x="4082319" y="1642014"/>
                  <a:pt x="4097910" y="1657605"/>
                  <a:pt x="4117138" y="1657605"/>
                </a:cubicBezTo>
                <a:cubicBezTo>
                  <a:pt x="4136365" y="1657605"/>
                  <a:pt x="4151956" y="1642014"/>
                  <a:pt x="4151956" y="1622786"/>
                </a:cubicBezTo>
                <a:cubicBezTo>
                  <a:pt x="4151956" y="1603559"/>
                  <a:pt x="4136365" y="1587968"/>
                  <a:pt x="4117138" y="1587968"/>
                </a:cubicBezTo>
                <a:close/>
                <a:moveTo>
                  <a:pt x="4541600" y="1587968"/>
                </a:moveTo>
                <a:cubicBezTo>
                  <a:pt x="4522372" y="1587968"/>
                  <a:pt x="4506781" y="1603559"/>
                  <a:pt x="4506781" y="1622786"/>
                </a:cubicBezTo>
                <a:cubicBezTo>
                  <a:pt x="4506781" y="1642014"/>
                  <a:pt x="4522372" y="1657605"/>
                  <a:pt x="4541600" y="1657605"/>
                </a:cubicBezTo>
                <a:cubicBezTo>
                  <a:pt x="4560828" y="1657605"/>
                  <a:pt x="4576419" y="1642014"/>
                  <a:pt x="4576419" y="1622786"/>
                </a:cubicBezTo>
                <a:cubicBezTo>
                  <a:pt x="4576419" y="1603559"/>
                  <a:pt x="4560828" y="1587968"/>
                  <a:pt x="4541600" y="1587968"/>
                </a:cubicBezTo>
                <a:close/>
                <a:moveTo>
                  <a:pt x="4626493" y="1587968"/>
                </a:moveTo>
                <a:cubicBezTo>
                  <a:pt x="4607265" y="1587968"/>
                  <a:pt x="4591674" y="1603559"/>
                  <a:pt x="4591674" y="1622786"/>
                </a:cubicBezTo>
                <a:cubicBezTo>
                  <a:pt x="4591674" y="1642014"/>
                  <a:pt x="4607265" y="1657605"/>
                  <a:pt x="4626493" y="1657605"/>
                </a:cubicBezTo>
                <a:cubicBezTo>
                  <a:pt x="4645721" y="1657605"/>
                  <a:pt x="4661312" y="1642014"/>
                  <a:pt x="4661312" y="1622786"/>
                </a:cubicBezTo>
                <a:cubicBezTo>
                  <a:pt x="4661312" y="1603559"/>
                  <a:pt x="4645721" y="1587968"/>
                  <a:pt x="4626493" y="1587968"/>
                </a:cubicBezTo>
                <a:close/>
                <a:moveTo>
                  <a:pt x="4711385" y="1587968"/>
                </a:moveTo>
                <a:cubicBezTo>
                  <a:pt x="4692158" y="1587968"/>
                  <a:pt x="4676567" y="1603559"/>
                  <a:pt x="4676567" y="1622786"/>
                </a:cubicBezTo>
                <a:cubicBezTo>
                  <a:pt x="4676567" y="1642014"/>
                  <a:pt x="4692158" y="1657605"/>
                  <a:pt x="4711385" y="1657605"/>
                </a:cubicBezTo>
                <a:cubicBezTo>
                  <a:pt x="4730613" y="1657605"/>
                  <a:pt x="4746204" y="1642014"/>
                  <a:pt x="4746204" y="1622786"/>
                </a:cubicBezTo>
                <a:cubicBezTo>
                  <a:pt x="4746204" y="1603559"/>
                  <a:pt x="4730613" y="1587968"/>
                  <a:pt x="4711385" y="1587968"/>
                </a:cubicBezTo>
                <a:close/>
                <a:moveTo>
                  <a:pt x="4796278" y="1587968"/>
                </a:moveTo>
                <a:cubicBezTo>
                  <a:pt x="4777050" y="1587968"/>
                  <a:pt x="4761459" y="1603559"/>
                  <a:pt x="4761459" y="1622786"/>
                </a:cubicBezTo>
                <a:cubicBezTo>
                  <a:pt x="4761459" y="1642014"/>
                  <a:pt x="4777050" y="1657605"/>
                  <a:pt x="4796278" y="1657605"/>
                </a:cubicBezTo>
                <a:cubicBezTo>
                  <a:pt x="4815505" y="1657605"/>
                  <a:pt x="4831096" y="1642014"/>
                  <a:pt x="4831096" y="1622786"/>
                </a:cubicBezTo>
                <a:cubicBezTo>
                  <a:pt x="4831096" y="1603559"/>
                  <a:pt x="4815505" y="1587968"/>
                  <a:pt x="4796278" y="1587968"/>
                </a:cubicBezTo>
                <a:close/>
                <a:moveTo>
                  <a:pt x="4881170" y="1587968"/>
                </a:moveTo>
                <a:cubicBezTo>
                  <a:pt x="4861942" y="1587968"/>
                  <a:pt x="4846351" y="1603559"/>
                  <a:pt x="4846351" y="1622786"/>
                </a:cubicBezTo>
                <a:cubicBezTo>
                  <a:pt x="4846351" y="1642014"/>
                  <a:pt x="4861942" y="1657605"/>
                  <a:pt x="4881170" y="1657605"/>
                </a:cubicBezTo>
                <a:cubicBezTo>
                  <a:pt x="4900398" y="1657605"/>
                  <a:pt x="4915989" y="1642014"/>
                  <a:pt x="4915989" y="1622786"/>
                </a:cubicBezTo>
                <a:cubicBezTo>
                  <a:pt x="4915989" y="1603559"/>
                  <a:pt x="4900398" y="1587968"/>
                  <a:pt x="4881170" y="1587968"/>
                </a:cubicBezTo>
                <a:close/>
                <a:moveTo>
                  <a:pt x="4966063" y="1587968"/>
                </a:moveTo>
                <a:cubicBezTo>
                  <a:pt x="4946835" y="1587968"/>
                  <a:pt x="4931244" y="1603559"/>
                  <a:pt x="4931244" y="1622786"/>
                </a:cubicBezTo>
                <a:cubicBezTo>
                  <a:pt x="4931244" y="1642014"/>
                  <a:pt x="4946835" y="1657605"/>
                  <a:pt x="4966063" y="1657605"/>
                </a:cubicBezTo>
                <a:cubicBezTo>
                  <a:pt x="4985291" y="1657605"/>
                  <a:pt x="5000882" y="1642014"/>
                  <a:pt x="5000882" y="1622786"/>
                </a:cubicBezTo>
                <a:cubicBezTo>
                  <a:pt x="5000882" y="1603559"/>
                  <a:pt x="4985291" y="1587968"/>
                  <a:pt x="4966063" y="1587968"/>
                </a:cubicBezTo>
                <a:close/>
                <a:moveTo>
                  <a:pt x="6324343" y="1587968"/>
                </a:moveTo>
                <a:cubicBezTo>
                  <a:pt x="6305115" y="1587968"/>
                  <a:pt x="6289517" y="1603559"/>
                  <a:pt x="6289517" y="1622786"/>
                </a:cubicBezTo>
                <a:cubicBezTo>
                  <a:pt x="6289517" y="1642014"/>
                  <a:pt x="6305115" y="1657605"/>
                  <a:pt x="6324343" y="1657605"/>
                </a:cubicBezTo>
                <a:cubicBezTo>
                  <a:pt x="6343570" y="1657605"/>
                  <a:pt x="6359155" y="1642014"/>
                  <a:pt x="6359155" y="1622786"/>
                </a:cubicBezTo>
                <a:cubicBezTo>
                  <a:pt x="6359155" y="1603559"/>
                  <a:pt x="6343570" y="1587968"/>
                  <a:pt x="6324343" y="1587968"/>
                </a:cubicBezTo>
                <a:close/>
                <a:moveTo>
                  <a:pt x="6409235" y="1587968"/>
                </a:moveTo>
                <a:cubicBezTo>
                  <a:pt x="6390007" y="1587968"/>
                  <a:pt x="6374409" y="1603559"/>
                  <a:pt x="6374409" y="1622786"/>
                </a:cubicBezTo>
                <a:cubicBezTo>
                  <a:pt x="6374409" y="1642014"/>
                  <a:pt x="6390007" y="1657605"/>
                  <a:pt x="6409235" y="1657605"/>
                </a:cubicBezTo>
                <a:cubicBezTo>
                  <a:pt x="6428463" y="1657605"/>
                  <a:pt x="6444047" y="1642014"/>
                  <a:pt x="6444047" y="1622786"/>
                </a:cubicBezTo>
                <a:cubicBezTo>
                  <a:pt x="6444047" y="1603559"/>
                  <a:pt x="6428463" y="1587968"/>
                  <a:pt x="6409235" y="1587968"/>
                </a:cubicBezTo>
                <a:close/>
                <a:moveTo>
                  <a:pt x="6494127" y="1587968"/>
                </a:moveTo>
                <a:cubicBezTo>
                  <a:pt x="6474899" y="1587968"/>
                  <a:pt x="6459302" y="1603559"/>
                  <a:pt x="6459302" y="1622786"/>
                </a:cubicBezTo>
                <a:cubicBezTo>
                  <a:pt x="6459302" y="1642014"/>
                  <a:pt x="6474899" y="1657605"/>
                  <a:pt x="6494127" y="1657605"/>
                </a:cubicBezTo>
                <a:cubicBezTo>
                  <a:pt x="6513355" y="1657605"/>
                  <a:pt x="6528939" y="1642014"/>
                  <a:pt x="6528939" y="1622786"/>
                </a:cubicBezTo>
                <a:cubicBezTo>
                  <a:pt x="6528939" y="1603559"/>
                  <a:pt x="6513355" y="1587968"/>
                  <a:pt x="6494127" y="1587968"/>
                </a:cubicBezTo>
                <a:close/>
                <a:moveTo>
                  <a:pt x="6579020" y="1587968"/>
                </a:moveTo>
                <a:cubicBezTo>
                  <a:pt x="6559793" y="1587968"/>
                  <a:pt x="6544195" y="1603559"/>
                  <a:pt x="6544195" y="1622786"/>
                </a:cubicBezTo>
                <a:cubicBezTo>
                  <a:pt x="6544195" y="1642014"/>
                  <a:pt x="6559793" y="1657605"/>
                  <a:pt x="6579020" y="1657605"/>
                </a:cubicBezTo>
                <a:cubicBezTo>
                  <a:pt x="6598248" y="1657605"/>
                  <a:pt x="6613833" y="1642014"/>
                  <a:pt x="6613833" y="1622786"/>
                </a:cubicBezTo>
                <a:cubicBezTo>
                  <a:pt x="6613833" y="1603559"/>
                  <a:pt x="6598248" y="1587968"/>
                  <a:pt x="6579020" y="1587968"/>
                </a:cubicBezTo>
                <a:close/>
                <a:moveTo>
                  <a:pt x="6663913" y="1587968"/>
                </a:moveTo>
                <a:cubicBezTo>
                  <a:pt x="6644685" y="1587968"/>
                  <a:pt x="6629087" y="1603559"/>
                  <a:pt x="6629087" y="1622786"/>
                </a:cubicBezTo>
                <a:cubicBezTo>
                  <a:pt x="6629087" y="1642014"/>
                  <a:pt x="6644685" y="1657605"/>
                  <a:pt x="6663913" y="1657605"/>
                </a:cubicBezTo>
                <a:cubicBezTo>
                  <a:pt x="6683140" y="1657605"/>
                  <a:pt x="6698725" y="1642014"/>
                  <a:pt x="6698725" y="1622786"/>
                </a:cubicBezTo>
                <a:cubicBezTo>
                  <a:pt x="6698725" y="1603559"/>
                  <a:pt x="6683140" y="1587968"/>
                  <a:pt x="6663913" y="1587968"/>
                </a:cubicBezTo>
                <a:close/>
                <a:moveTo>
                  <a:pt x="6918589" y="1587968"/>
                </a:moveTo>
                <a:cubicBezTo>
                  <a:pt x="6899362" y="1587968"/>
                  <a:pt x="6883764" y="1603559"/>
                  <a:pt x="6883764" y="1622786"/>
                </a:cubicBezTo>
                <a:cubicBezTo>
                  <a:pt x="6883764" y="1642014"/>
                  <a:pt x="6899362" y="1657605"/>
                  <a:pt x="6918589" y="1657605"/>
                </a:cubicBezTo>
                <a:cubicBezTo>
                  <a:pt x="6937817" y="1657605"/>
                  <a:pt x="6953402" y="1642014"/>
                  <a:pt x="6953402" y="1622786"/>
                </a:cubicBezTo>
                <a:cubicBezTo>
                  <a:pt x="6953402" y="1603559"/>
                  <a:pt x="6937817" y="1587968"/>
                  <a:pt x="6918589" y="1587968"/>
                </a:cubicBezTo>
                <a:close/>
                <a:moveTo>
                  <a:pt x="7088401" y="1587968"/>
                </a:moveTo>
                <a:cubicBezTo>
                  <a:pt x="7069173" y="1587968"/>
                  <a:pt x="7053576" y="1603559"/>
                  <a:pt x="7053576" y="1622786"/>
                </a:cubicBezTo>
                <a:cubicBezTo>
                  <a:pt x="7053576" y="1642014"/>
                  <a:pt x="7069173" y="1657605"/>
                  <a:pt x="7088401" y="1657605"/>
                </a:cubicBezTo>
                <a:cubicBezTo>
                  <a:pt x="7107629" y="1657605"/>
                  <a:pt x="7123213" y="1642014"/>
                  <a:pt x="7123213" y="1622786"/>
                </a:cubicBezTo>
                <a:cubicBezTo>
                  <a:pt x="7123213" y="1603559"/>
                  <a:pt x="7107629" y="1587968"/>
                  <a:pt x="7088401" y="1587968"/>
                </a:cubicBezTo>
                <a:close/>
                <a:moveTo>
                  <a:pt x="7173293" y="1587968"/>
                </a:moveTo>
                <a:cubicBezTo>
                  <a:pt x="7154065" y="1587968"/>
                  <a:pt x="7138468" y="1603559"/>
                  <a:pt x="7138468" y="1622786"/>
                </a:cubicBezTo>
                <a:cubicBezTo>
                  <a:pt x="7138468" y="1642014"/>
                  <a:pt x="7154065" y="1657605"/>
                  <a:pt x="7173293" y="1657605"/>
                </a:cubicBezTo>
                <a:cubicBezTo>
                  <a:pt x="7192521" y="1657605"/>
                  <a:pt x="7208105" y="1642014"/>
                  <a:pt x="7208105" y="1622786"/>
                </a:cubicBezTo>
                <a:cubicBezTo>
                  <a:pt x="7208105" y="1603559"/>
                  <a:pt x="7192521" y="1587968"/>
                  <a:pt x="7173293" y="1587968"/>
                </a:cubicBezTo>
                <a:close/>
                <a:moveTo>
                  <a:pt x="7258186" y="1587968"/>
                </a:moveTo>
                <a:cubicBezTo>
                  <a:pt x="7238959" y="1587968"/>
                  <a:pt x="7223361" y="1603559"/>
                  <a:pt x="7223361" y="1622786"/>
                </a:cubicBezTo>
                <a:cubicBezTo>
                  <a:pt x="7223361" y="1642014"/>
                  <a:pt x="7238959" y="1657605"/>
                  <a:pt x="7258186" y="1657605"/>
                </a:cubicBezTo>
                <a:cubicBezTo>
                  <a:pt x="7277414" y="1657605"/>
                  <a:pt x="7292999" y="1642014"/>
                  <a:pt x="7292999" y="1622786"/>
                </a:cubicBezTo>
                <a:cubicBezTo>
                  <a:pt x="7292999" y="1603559"/>
                  <a:pt x="7277414" y="1587968"/>
                  <a:pt x="7258186" y="1587968"/>
                </a:cubicBezTo>
                <a:close/>
                <a:moveTo>
                  <a:pt x="7343079" y="1587968"/>
                </a:moveTo>
                <a:cubicBezTo>
                  <a:pt x="7323851" y="1587968"/>
                  <a:pt x="7308253" y="1603559"/>
                  <a:pt x="7308253" y="1622786"/>
                </a:cubicBezTo>
                <a:cubicBezTo>
                  <a:pt x="7308253" y="1642014"/>
                  <a:pt x="7323851" y="1657605"/>
                  <a:pt x="7343079" y="1657605"/>
                </a:cubicBezTo>
                <a:cubicBezTo>
                  <a:pt x="7362306" y="1657605"/>
                  <a:pt x="7377891" y="1642014"/>
                  <a:pt x="7377891" y="1622786"/>
                </a:cubicBezTo>
                <a:cubicBezTo>
                  <a:pt x="7377891" y="1603559"/>
                  <a:pt x="7362306" y="1587968"/>
                  <a:pt x="7343079" y="1587968"/>
                </a:cubicBezTo>
                <a:close/>
                <a:moveTo>
                  <a:pt x="7427971" y="1587968"/>
                </a:moveTo>
                <a:cubicBezTo>
                  <a:pt x="7408743" y="1587968"/>
                  <a:pt x="7393146" y="1603559"/>
                  <a:pt x="7393146" y="1622786"/>
                </a:cubicBezTo>
                <a:cubicBezTo>
                  <a:pt x="7393146" y="1642014"/>
                  <a:pt x="7408743" y="1657605"/>
                  <a:pt x="7427971" y="1657605"/>
                </a:cubicBezTo>
                <a:cubicBezTo>
                  <a:pt x="7447199" y="1657605"/>
                  <a:pt x="7462783" y="1642014"/>
                  <a:pt x="7462783" y="1622786"/>
                </a:cubicBezTo>
                <a:cubicBezTo>
                  <a:pt x="7462783" y="1603559"/>
                  <a:pt x="7447199" y="1587968"/>
                  <a:pt x="7427971" y="1587968"/>
                </a:cubicBezTo>
                <a:close/>
                <a:moveTo>
                  <a:pt x="7512863" y="1587968"/>
                </a:moveTo>
                <a:cubicBezTo>
                  <a:pt x="7493635" y="1587968"/>
                  <a:pt x="7478038" y="1603559"/>
                  <a:pt x="7478038" y="1622786"/>
                </a:cubicBezTo>
                <a:cubicBezTo>
                  <a:pt x="7478038" y="1642014"/>
                  <a:pt x="7493635" y="1657605"/>
                  <a:pt x="7512863" y="1657605"/>
                </a:cubicBezTo>
                <a:cubicBezTo>
                  <a:pt x="7532091" y="1657605"/>
                  <a:pt x="7547675" y="1642014"/>
                  <a:pt x="7547675" y="1622786"/>
                </a:cubicBezTo>
                <a:cubicBezTo>
                  <a:pt x="7547675" y="1603559"/>
                  <a:pt x="7532091" y="1587968"/>
                  <a:pt x="7512863" y="1587968"/>
                </a:cubicBezTo>
                <a:close/>
                <a:moveTo>
                  <a:pt x="7682649" y="1587968"/>
                </a:moveTo>
                <a:cubicBezTo>
                  <a:pt x="7663421" y="1587968"/>
                  <a:pt x="7647823" y="1603559"/>
                  <a:pt x="7647823" y="1622786"/>
                </a:cubicBezTo>
                <a:cubicBezTo>
                  <a:pt x="7647823" y="1642014"/>
                  <a:pt x="7663421" y="1657605"/>
                  <a:pt x="7682649" y="1657605"/>
                </a:cubicBezTo>
                <a:cubicBezTo>
                  <a:pt x="7701876" y="1657605"/>
                  <a:pt x="7717461" y="1642014"/>
                  <a:pt x="7717461" y="1622786"/>
                </a:cubicBezTo>
                <a:cubicBezTo>
                  <a:pt x="7717461" y="1603559"/>
                  <a:pt x="7701876" y="1587968"/>
                  <a:pt x="7682649" y="1587968"/>
                </a:cubicBezTo>
                <a:close/>
                <a:moveTo>
                  <a:pt x="7767541" y="1587968"/>
                </a:moveTo>
                <a:cubicBezTo>
                  <a:pt x="7748313" y="1587968"/>
                  <a:pt x="7732716" y="1603559"/>
                  <a:pt x="7732716" y="1622786"/>
                </a:cubicBezTo>
                <a:cubicBezTo>
                  <a:pt x="7732716" y="1642014"/>
                  <a:pt x="7748313" y="1657605"/>
                  <a:pt x="7767541" y="1657605"/>
                </a:cubicBezTo>
                <a:cubicBezTo>
                  <a:pt x="7786769" y="1657605"/>
                  <a:pt x="7802353" y="1642014"/>
                  <a:pt x="7802353" y="1622786"/>
                </a:cubicBezTo>
                <a:cubicBezTo>
                  <a:pt x="7802353" y="1603559"/>
                  <a:pt x="7786769" y="1587968"/>
                  <a:pt x="7767541" y="1587968"/>
                </a:cubicBezTo>
                <a:close/>
                <a:moveTo>
                  <a:pt x="7852433" y="1587968"/>
                </a:moveTo>
                <a:cubicBezTo>
                  <a:pt x="7833205" y="1587968"/>
                  <a:pt x="7817608" y="1603559"/>
                  <a:pt x="7817608" y="1622786"/>
                </a:cubicBezTo>
                <a:cubicBezTo>
                  <a:pt x="7817608" y="1642014"/>
                  <a:pt x="7833205" y="1657605"/>
                  <a:pt x="7852433" y="1657605"/>
                </a:cubicBezTo>
                <a:cubicBezTo>
                  <a:pt x="7871661" y="1657605"/>
                  <a:pt x="7887245" y="1642014"/>
                  <a:pt x="7887245" y="1622786"/>
                </a:cubicBezTo>
                <a:cubicBezTo>
                  <a:pt x="7887245" y="1603559"/>
                  <a:pt x="7871661" y="1587968"/>
                  <a:pt x="7852433" y="1587968"/>
                </a:cubicBezTo>
                <a:close/>
                <a:moveTo>
                  <a:pt x="7937325" y="1587968"/>
                </a:moveTo>
                <a:cubicBezTo>
                  <a:pt x="7918098" y="1587968"/>
                  <a:pt x="7902500" y="1603559"/>
                  <a:pt x="7902500" y="1622786"/>
                </a:cubicBezTo>
                <a:cubicBezTo>
                  <a:pt x="7902500" y="1642014"/>
                  <a:pt x="7918098" y="1657605"/>
                  <a:pt x="7937325" y="1657605"/>
                </a:cubicBezTo>
                <a:cubicBezTo>
                  <a:pt x="7956553" y="1657605"/>
                  <a:pt x="7972138" y="1642014"/>
                  <a:pt x="7972138" y="1622786"/>
                </a:cubicBezTo>
                <a:cubicBezTo>
                  <a:pt x="7972138" y="1603559"/>
                  <a:pt x="7956553" y="1587968"/>
                  <a:pt x="7937325" y="1587968"/>
                </a:cubicBezTo>
                <a:close/>
                <a:moveTo>
                  <a:pt x="8022219" y="1587968"/>
                </a:moveTo>
                <a:cubicBezTo>
                  <a:pt x="8002991" y="1587968"/>
                  <a:pt x="7987393" y="1603559"/>
                  <a:pt x="7987393" y="1622786"/>
                </a:cubicBezTo>
                <a:cubicBezTo>
                  <a:pt x="7987393" y="1642014"/>
                  <a:pt x="8002991" y="1657605"/>
                  <a:pt x="8022219" y="1657605"/>
                </a:cubicBezTo>
                <a:cubicBezTo>
                  <a:pt x="8041446" y="1657605"/>
                  <a:pt x="8057031" y="1642014"/>
                  <a:pt x="8057031" y="1622786"/>
                </a:cubicBezTo>
                <a:cubicBezTo>
                  <a:pt x="8057031" y="1603559"/>
                  <a:pt x="8041446" y="1587968"/>
                  <a:pt x="8022219" y="1587968"/>
                </a:cubicBezTo>
                <a:close/>
                <a:moveTo>
                  <a:pt x="8107111" y="1587968"/>
                </a:moveTo>
                <a:cubicBezTo>
                  <a:pt x="8087883" y="1587968"/>
                  <a:pt x="8072286" y="1603559"/>
                  <a:pt x="8072286" y="1622786"/>
                </a:cubicBezTo>
                <a:cubicBezTo>
                  <a:pt x="8072286" y="1642014"/>
                  <a:pt x="8087883" y="1657605"/>
                  <a:pt x="8107111" y="1657605"/>
                </a:cubicBezTo>
                <a:cubicBezTo>
                  <a:pt x="8126339" y="1657605"/>
                  <a:pt x="8141923" y="1642014"/>
                  <a:pt x="8141923" y="1622786"/>
                </a:cubicBezTo>
                <a:cubicBezTo>
                  <a:pt x="8141923" y="1603559"/>
                  <a:pt x="8126339" y="1587968"/>
                  <a:pt x="8107111" y="1587968"/>
                </a:cubicBezTo>
                <a:close/>
                <a:moveTo>
                  <a:pt x="8192003" y="1587968"/>
                </a:moveTo>
                <a:cubicBezTo>
                  <a:pt x="8172775" y="1587968"/>
                  <a:pt x="8157178" y="1603559"/>
                  <a:pt x="8157178" y="1622786"/>
                </a:cubicBezTo>
                <a:cubicBezTo>
                  <a:pt x="8157178" y="1642014"/>
                  <a:pt x="8172775" y="1657605"/>
                  <a:pt x="8192003" y="1657605"/>
                </a:cubicBezTo>
                <a:cubicBezTo>
                  <a:pt x="8211231" y="1657605"/>
                  <a:pt x="8226815" y="1642014"/>
                  <a:pt x="8226815" y="1622786"/>
                </a:cubicBezTo>
                <a:cubicBezTo>
                  <a:pt x="8226815" y="1603559"/>
                  <a:pt x="8211231" y="1587968"/>
                  <a:pt x="8192003" y="1587968"/>
                </a:cubicBezTo>
                <a:close/>
                <a:moveTo>
                  <a:pt x="8276895" y="1587968"/>
                </a:moveTo>
                <a:cubicBezTo>
                  <a:pt x="8257668" y="1587968"/>
                  <a:pt x="8242070" y="1603559"/>
                  <a:pt x="8242070" y="1622786"/>
                </a:cubicBezTo>
                <a:cubicBezTo>
                  <a:pt x="8242070" y="1642014"/>
                  <a:pt x="8257668" y="1657605"/>
                  <a:pt x="8276895" y="1657605"/>
                </a:cubicBezTo>
                <a:cubicBezTo>
                  <a:pt x="8296123" y="1657605"/>
                  <a:pt x="8311708" y="1642014"/>
                  <a:pt x="8311708" y="1622786"/>
                </a:cubicBezTo>
                <a:cubicBezTo>
                  <a:pt x="8311708" y="1603559"/>
                  <a:pt x="8296123" y="1587968"/>
                  <a:pt x="8276895" y="1587968"/>
                </a:cubicBezTo>
                <a:close/>
                <a:moveTo>
                  <a:pt x="8361789" y="1587968"/>
                </a:moveTo>
                <a:cubicBezTo>
                  <a:pt x="8342561" y="1587968"/>
                  <a:pt x="8326963" y="1603559"/>
                  <a:pt x="8326963" y="1622786"/>
                </a:cubicBezTo>
                <a:cubicBezTo>
                  <a:pt x="8326963" y="1642014"/>
                  <a:pt x="8342561" y="1657605"/>
                  <a:pt x="8361789" y="1657605"/>
                </a:cubicBezTo>
                <a:cubicBezTo>
                  <a:pt x="8381016" y="1657605"/>
                  <a:pt x="8396601" y="1642014"/>
                  <a:pt x="8396601" y="1622786"/>
                </a:cubicBezTo>
                <a:cubicBezTo>
                  <a:pt x="8396601" y="1603559"/>
                  <a:pt x="8381016" y="1587968"/>
                  <a:pt x="8361789" y="1587968"/>
                </a:cubicBezTo>
                <a:close/>
                <a:moveTo>
                  <a:pt x="8446681" y="1587968"/>
                </a:moveTo>
                <a:cubicBezTo>
                  <a:pt x="8427453" y="1587968"/>
                  <a:pt x="8411856" y="1603559"/>
                  <a:pt x="8411856" y="1622786"/>
                </a:cubicBezTo>
                <a:cubicBezTo>
                  <a:pt x="8411856" y="1642014"/>
                  <a:pt x="8427453" y="1657605"/>
                  <a:pt x="8446681" y="1657605"/>
                </a:cubicBezTo>
                <a:cubicBezTo>
                  <a:pt x="8465909" y="1657605"/>
                  <a:pt x="8481493" y="1642014"/>
                  <a:pt x="8481493" y="1622786"/>
                </a:cubicBezTo>
                <a:cubicBezTo>
                  <a:pt x="8481493" y="1603559"/>
                  <a:pt x="8465909" y="1587968"/>
                  <a:pt x="8446681" y="1587968"/>
                </a:cubicBezTo>
                <a:close/>
                <a:moveTo>
                  <a:pt x="8531573" y="1587968"/>
                </a:moveTo>
                <a:cubicBezTo>
                  <a:pt x="8512345" y="1587968"/>
                  <a:pt x="8496748" y="1603559"/>
                  <a:pt x="8496748" y="1622786"/>
                </a:cubicBezTo>
                <a:cubicBezTo>
                  <a:pt x="8496748" y="1642014"/>
                  <a:pt x="8512345" y="1657605"/>
                  <a:pt x="8531573" y="1657605"/>
                </a:cubicBezTo>
                <a:cubicBezTo>
                  <a:pt x="8550801" y="1657605"/>
                  <a:pt x="8566385" y="1642014"/>
                  <a:pt x="8566385" y="1622786"/>
                </a:cubicBezTo>
                <a:cubicBezTo>
                  <a:pt x="8566385" y="1603559"/>
                  <a:pt x="8550801" y="1587968"/>
                  <a:pt x="8531573" y="1587968"/>
                </a:cubicBezTo>
                <a:close/>
                <a:moveTo>
                  <a:pt x="8616465" y="1587968"/>
                </a:moveTo>
                <a:cubicBezTo>
                  <a:pt x="8597238" y="1587968"/>
                  <a:pt x="8581640" y="1603559"/>
                  <a:pt x="8581640" y="1622786"/>
                </a:cubicBezTo>
                <a:cubicBezTo>
                  <a:pt x="8581640" y="1642014"/>
                  <a:pt x="8597238" y="1657605"/>
                  <a:pt x="8616465" y="1657605"/>
                </a:cubicBezTo>
                <a:cubicBezTo>
                  <a:pt x="8635693" y="1657605"/>
                  <a:pt x="8651278" y="1642014"/>
                  <a:pt x="8651278" y="1622786"/>
                </a:cubicBezTo>
                <a:cubicBezTo>
                  <a:pt x="8651278" y="1603559"/>
                  <a:pt x="8635693" y="1587968"/>
                  <a:pt x="8616465" y="1587968"/>
                </a:cubicBezTo>
                <a:close/>
                <a:moveTo>
                  <a:pt x="8701358" y="1587968"/>
                </a:moveTo>
                <a:cubicBezTo>
                  <a:pt x="8682130" y="1587968"/>
                  <a:pt x="8666532" y="1603559"/>
                  <a:pt x="8666532" y="1622786"/>
                </a:cubicBezTo>
                <a:cubicBezTo>
                  <a:pt x="8666532" y="1642014"/>
                  <a:pt x="8682130" y="1657605"/>
                  <a:pt x="8701358" y="1657605"/>
                </a:cubicBezTo>
                <a:cubicBezTo>
                  <a:pt x="8720585" y="1657605"/>
                  <a:pt x="8736170" y="1642014"/>
                  <a:pt x="8736170" y="1622786"/>
                </a:cubicBezTo>
                <a:cubicBezTo>
                  <a:pt x="8736170" y="1603559"/>
                  <a:pt x="8720585" y="1587968"/>
                  <a:pt x="8701358" y="1587968"/>
                </a:cubicBezTo>
                <a:close/>
                <a:moveTo>
                  <a:pt x="8786251" y="1587968"/>
                </a:moveTo>
                <a:cubicBezTo>
                  <a:pt x="8767023" y="1587968"/>
                  <a:pt x="8751426" y="1603559"/>
                  <a:pt x="8751426" y="1622786"/>
                </a:cubicBezTo>
                <a:cubicBezTo>
                  <a:pt x="8751426" y="1642014"/>
                  <a:pt x="8767023" y="1657605"/>
                  <a:pt x="8786251" y="1657605"/>
                </a:cubicBezTo>
                <a:cubicBezTo>
                  <a:pt x="8805479" y="1657605"/>
                  <a:pt x="8821063" y="1642014"/>
                  <a:pt x="8821063" y="1622786"/>
                </a:cubicBezTo>
                <a:cubicBezTo>
                  <a:pt x="8821063" y="1603559"/>
                  <a:pt x="8805479" y="1587968"/>
                  <a:pt x="8786251" y="1587968"/>
                </a:cubicBezTo>
                <a:close/>
                <a:moveTo>
                  <a:pt x="8871143" y="1587968"/>
                </a:moveTo>
                <a:cubicBezTo>
                  <a:pt x="8851915" y="1587968"/>
                  <a:pt x="8836318" y="1603559"/>
                  <a:pt x="8836318" y="1622786"/>
                </a:cubicBezTo>
                <a:cubicBezTo>
                  <a:pt x="8836318" y="1642014"/>
                  <a:pt x="8851915" y="1657605"/>
                  <a:pt x="8871143" y="1657605"/>
                </a:cubicBezTo>
                <a:cubicBezTo>
                  <a:pt x="8890371" y="1657605"/>
                  <a:pt x="8905955" y="1642014"/>
                  <a:pt x="8905955" y="1622786"/>
                </a:cubicBezTo>
                <a:cubicBezTo>
                  <a:pt x="8905955" y="1603559"/>
                  <a:pt x="8890371" y="1587968"/>
                  <a:pt x="8871143" y="1587968"/>
                </a:cubicBezTo>
                <a:close/>
                <a:moveTo>
                  <a:pt x="8956035" y="1587968"/>
                </a:moveTo>
                <a:cubicBezTo>
                  <a:pt x="8936808" y="1587968"/>
                  <a:pt x="8921210" y="1603559"/>
                  <a:pt x="8921210" y="1622786"/>
                </a:cubicBezTo>
                <a:cubicBezTo>
                  <a:pt x="8921210" y="1642014"/>
                  <a:pt x="8936808" y="1657605"/>
                  <a:pt x="8956035" y="1657605"/>
                </a:cubicBezTo>
                <a:cubicBezTo>
                  <a:pt x="8975263" y="1657605"/>
                  <a:pt x="8990848" y="1642014"/>
                  <a:pt x="8990848" y="1622786"/>
                </a:cubicBezTo>
                <a:cubicBezTo>
                  <a:pt x="8990848" y="1603559"/>
                  <a:pt x="8975263" y="1587968"/>
                  <a:pt x="8956035" y="1587968"/>
                </a:cubicBezTo>
                <a:close/>
                <a:moveTo>
                  <a:pt x="9040928" y="1587968"/>
                </a:moveTo>
                <a:cubicBezTo>
                  <a:pt x="9021700" y="1587968"/>
                  <a:pt x="9006102" y="1603559"/>
                  <a:pt x="9006102" y="1622786"/>
                </a:cubicBezTo>
                <a:cubicBezTo>
                  <a:pt x="9006102" y="1642014"/>
                  <a:pt x="9021700" y="1657605"/>
                  <a:pt x="9040928" y="1657605"/>
                </a:cubicBezTo>
                <a:cubicBezTo>
                  <a:pt x="9060155" y="1657605"/>
                  <a:pt x="9075740" y="1642014"/>
                  <a:pt x="9075740" y="1622786"/>
                </a:cubicBezTo>
                <a:cubicBezTo>
                  <a:pt x="9075740" y="1603559"/>
                  <a:pt x="9060155" y="1587968"/>
                  <a:pt x="9040928" y="1587968"/>
                </a:cubicBezTo>
                <a:close/>
                <a:moveTo>
                  <a:pt x="9125821" y="1587968"/>
                </a:moveTo>
                <a:cubicBezTo>
                  <a:pt x="9106593" y="1587968"/>
                  <a:pt x="9090996" y="1603559"/>
                  <a:pt x="9090996" y="1622786"/>
                </a:cubicBezTo>
                <a:cubicBezTo>
                  <a:pt x="9090996" y="1642014"/>
                  <a:pt x="9106593" y="1657605"/>
                  <a:pt x="9125821" y="1657605"/>
                </a:cubicBezTo>
                <a:cubicBezTo>
                  <a:pt x="9145049" y="1657605"/>
                  <a:pt x="9160633" y="1642014"/>
                  <a:pt x="9160633" y="1622786"/>
                </a:cubicBezTo>
                <a:cubicBezTo>
                  <a:pt x="9160633" y="1603559"/>
                  <a:pt x="9145049" y="1587968"/>
                  <a:pt x="9125821" y="1587968"/>
                </a:cubicBezTo>
                <a:close/>
                <a:moveTo>
                  <a:pt x="9210713" y="1587968"/>
                </a:moveTo>
                <a:cubicBezTo>
                  <a:pt x="9191485" y="1587968"/>
                  <a:pt x="9175888" y="1603559"/>
                  <a:pt x="9175888" y="1622786"/>
                </a:cubicBezTo>
                <a:cubicBezTo>
                  <a:pt x="9175888" y="1642014"/>
                  <a:pt x="9191485" y="1657605"/>
                  <a:pt x="9210713" y="1657605"/>
                </a:cubicBezTo>
                <a:cubicBezTo>
                  <a:pt x="9229941" y="1657605"/>
                  <a:pt x="9245525" y="1642014"/>
                  <a:pt x="9245525" y="1622786"/>
                </a:cubicBezTo>
                <a:cubicBezTo>
                  <a:pt x="9245525" y="1603559"/>
                  <a:pt x="9229941" y="1587968"/>
                  <a:pt x="9210713" y="1587968"/>
                </a:cubicBezTo>
                <a:close/>
                <a:moveTo>
                  <a:pt x="9295605" y="1587968"/>
                </a:moveTo>
                <a:cubicBezTo>
                  <a:pt x="9276378" y="1587968"/>
                  <a:pt x="9260780" y="1603559"/>
                  <a:pt x="9260780" y="1622786"/>
                </a:cubicBezTo>
                <a:cubicBezTo>
                  <a:pt x="9260780" y="1642014"/>
                  <a:pt x="9276378" y="1657605"/>
                  <a:pt x="9295605" y="1657605"/>
                </a:cubicBezTo>
                <a:cubicBezTo>
                  <a:pt x="9314833" y="1657605"/>
                  <a:pt x="9330418" y="1642014"/>
                  <a:pt x="9330418" y="1622786"/>
                </a:cubicBezTo>
                <a:cubicBezTo>
                  <a:pt x="9330418" y="1603559"/>
                  <a:pt x="9314833" y="1587968"/>
                  <a:pt x="9295605" y="1587968"/>
                </a:cubicBezTo>
                <a:close/>
                <a:moveTo>
                  <a:pt x="9380498" y="1587968"/>
                </a:moveTo>
                <a:cubicBezTo>
                  <a:pt x="9361270" y="1587968"/>
                  <a:pt x="9345672" y="1603559"/>
                  <a:pt x="9345672" y="1622786"/>
                </a:cubicBezTo>
                <a:cubicBezTo>
                  <a:pt x="9345672" y="1642014"/>
                  <a:pt x="9361270" y="1657605"/>
                  <a:pt x="9380498" y="1657605"/>
                </a:cubicBezTo>
                <a:cubicBezTo>
                  <a:pt x="9399725" y="1657605"/>
                  <a:pt x="9415310" y="1642014"/>
                  <a:pt x="9415310" y="1622786"/>
                </a:cubicBezTo>
                <a:cubicBezTo>
                  <a:pt x="9415310" y="1603559"/>
                  <a:pt x="9399725" y="1587968"/>
                  <a:pt x="9380498" y="1587968"/>
                </a:cubicBezTo>
                <a:close/>
                <a:moveTo>
                  <a:pt x="9465391" y="1587968"/>
                </a:moveTo>
                <a:cubicBezTo>
                  <a:pt x="9446163" y="1587968"/>
                  <a:pt x="9430566" y="1603559"/>
                  <a:pt x="9430566" y="1622786"/>
                </a:cubicBezTo>
                <a:cubicBezTo>
                  <a:pt x="9430566" y="1642014"/>
                  <a:pt x="9446163" y="1657605"/>
                  <a:pt x="9465391" y="1657605"/>
                </a:cubicBezTo>
                <a:cubicBezTo>
                  <a:pt x="9484619" y="1657605"/>
                  <a:pt x="9500203" y="1642014"/>
                  <a:pt x="9500203" y="1622786"/>
                </a:cubicBezTo>
                <a:cubicBezTo>
                  <a:pt x="9500203" y="1603559"/>
                  <a:pt x="9484619" y="1587968"/>
                  <a:pt x="9465391" y="1587968"/>
                </a:cubicBezTo>
                <a:close/>
                <a:moveTo>
                  <a:pt x="9550283" y="1587968"/>
                </a:moveTo>
                <a:cubicBezTo>
                  <a:pt x="9531055" y="1587968"/>
                  <a:pt x="9515458" y="1603559"/>
                  <a:pt x="9515458" y="1622786"/>
                </a:cubicBezTo>
                <a:cubicBezTo>
                  <a:pt x="9515458" y="1642014"/>
                  <a:pt x="9531055" y="1657605"/>
                  <a:pt x="9550283" y="1657605"/>
                </a:cubicBezTo>
                <a:cubicBezTo>
                  <a:pt x="9569511" y="1657605"/>
                  <a:pt x="9585095" y="1642014"/>
                  <a:pt x="9585095" y="1622786"/>
                </a:cubicBezTo>
                <a:cubicBezTo>
                  <a:pt x="9585095" y="1603559"/>
                  <a:pt x="9569511" y="1587968"/>
                  <a:pt x="9550283" y="1587968"/>
                </a:cubicBezTo>
                <a:close/>
                <a:moveTo>
                  <a:pt x="9635175" y="1587968"/>
                </a:moveTo>
                <a:cubicBezTo>
                  <a:pt x="9615948" y="1587968"/>
                  <a:pt x="9600350" y="1603559"/>
                  <a:pt x="9600350" y="1622786"/>
                </a:cubicBezTo>
                <a:cubicBezTo>
                  <a:pt x="9600350" y="1642014"/>
                  <a:pt x="9615948" y="1657605"/>
                  <a:pt x="9635175" y="1657605"/>
                </a:cubicBezTo>
                <a:cubicBezTo>
                  <a:pt x="9654403" y="1657605"/>
                  <a:pt x="9669988" y="1642014"/>
                  <a:pt x="9669988" y="1622786"/>
                </a:cubicBezTo>
                <a:cubicBezTo>
                  <a:pt x="9669988" y="1603559"/>
                  <a:pt x="9654403" y="1587968"/>
                  <a:pt x="9635175" y="1587968"/>
                </a:cubicBezTo>
                <a:close/>
                <a:moveTo>
                  <a:pt x="9720068" y="1587968"/>
                </a:moveTo>
                <a:cubicBezTo>
                  <a:pt x="9700840" y="1587968"/>
                  <a:pt x="9685242" y="1603559"/>
                  <a:pt x="9685242" y="1622786"/>
                </a:cubicBezTo>
                <a:cubicBezTo>
                  <a:pt x="9685242" y="1642014"/>
                  <a:pt x="9700840" y="1657605"/>
                  <a:pt x="9720068" y="1657605"/>
                </a:cubicBezTo>
                <a:cubicBezTo>
                  <a:pt x="9739295" y="1657605"/>
                  <a:pt x="9754880" y="1642014"/>
                  <a:pt x="9754880" y="1622786"/>
                </a:cubicBezTo>
                <a:cubicBezTo>
                  <a:pt x="9754880" y="1603559"/>
                  <a:pt x="9739295" y="1587968"/>
                  <a:pt x="9720068" y="1587968"/>
                </a:cubicBezTo>
                <a:close/>
                <a:moveTo>
                  <a:pt x="9804961" y="1587968"/>
                </a:moveTo>
                <a:cubicBezTo>
                  <a:pt x="9785733" y="1587968"/>
                  <a:pt x="9770136" y="1603559"/>
                  <a:pt x="9770136" y="1622786"/>
                </a:cubicBezTo>
                <a:cubicBezTo>
                  <a:pt x="9770136" y="1642014"/>
                  <a:pt x="9785733" y="1657605"/>
                  <a:pt x="9804961" y="1657605"/>
                </a:cubicBezTo>
                <a:cubicBezTo>
                  <a:pt x="9824189" y="1657605"/>
                  <a:pt x="9839773" y="1642014"/>
                  <a:pt x="9839773" y="1622786"/>
                </a:cubicBezTo>
                <a:cubicBezTo>
                  <a:pt x="9839773" y="1603559"/>
                  <a:pt x="9824189" y="1587968"/>
                  <a:pt x="9804961" y="1587968"/>
                </a:cubicBezTo>
                <a:close/>
                <a:moveTo>
                  <a:pt x="9889853" y="1587968"/>
                </a:moveTo>
                <a:cubicBezTo>
                  <a:pt x="9870625" y="1587968"/>
                  <a:pt x="9855028" y="1603559"/>
                  <a:pt x="9855028" y="1622786"/>
                </a:cubicBezTo>
                <a:cubicBezTo>
                  <a:pt x="9855028" y="1642014"/>
                  <a:pt x="9870625" y="1657605"/>
                  <a:pt x="9889853" y="1657605"/>
                </a:cubicBezTo>
                <a:cubicBezTo>
                  <a:pt x="9909081" y="1657605"/>
                  <a:pt x="9924665" y="1642014"/>
                  <a:pt x="9924665" y="1622786"/>
                </a:cubicBezTo>
                <a:cubicBezTo>
                  <a:pt x="9924665" y="1603559"/>
                  <a:pt x="9909081" y="1587968"/>
                  <a:pt x="9889853" y="1587968"/>
                </a:cubicBezTo>
                <a:close/>
                <a:moveTo>
                  <a:pt x="9974745" y="1587968"/>
                </a:moveTo>
                <a:cubicBezTo>
                  <a:pt x="9955518" y="1587968"/>
                  <a:pt x="9939920" y="1603559"/>
                  <a:pt x="9939920" y="1622786"/>
                </a:cubicBezTo>
                <a:cubicBezTo>
                  <a:pt x="9939920" y="1642014"/>
                  <a:pt x="9955518" y="1657605"/>
                  <a:pt x="9974745" y="1657605"/>
                </a:cubicBezTo>
                <a:cubicBezTo>
                  <a:pt x="9993973" y="1657605"/>
                  <a:pt x="10009558" y="1642014"/>
                  <a:pt x="10009558" y="1622786"/>
                </a:cubicBezTo>
                <a:cubicBezTo>
                  <a:pt x="10009558" y="1603559"/>
                  <a:pt x="9993973" y="1587968"/>
                  <a:pt x="9974745" y="1587968"/>
                </a:cubicBezTo>
                <a:close/>
                <a:moveTo>
                  <a:pt x="10229423" y="1587968"/>
                </a:moveTo>
                <a:cubicBezTo>
                  <a:pt x="10210195" y="1587968"/>
                  <a:pt x="10194598" y="1603559"/>
                  <a:pt x="10194598" y="1622786"/>
                </a:cubicBezTo>
                <a:cubicBezTo>
                  <a:pt x="10194598" y="1642014"/>
                  <a:pt x="10210195" y="1657605"/>
                  <a:pt x="10229423" y="1657605"/>
                </a:cubicBezTo>
                <a:cubicBezTo>
                  <a:pt x="10248651" y="1657605"/>
                  <a:pt x="10264235" y="1642014"/>
                  <a:pt x="10264235" y="1622786"/>
                </a:cubicBezTo>
                <a:cubicBezTo>
                  <a:pt x="10264235" y="1603559"/>
                  <a:pt x="10248651" y="1587968"/>
                  <a:pt x="10229423" y="1587968"/>
                </a:cubicBezTo>
                <a:close/>
                <a:moveTo>
                  <a:pt x="1485471" y="1672827"/>
                </a:moveTo>
                <a:cubicBezTo>
                  <a:pt x="1466243" y="1672827"/>
                  <a:pt x="1450652" y="1688418"/>
                  <a:pt x="1450652" y="1707646"/>
                </a:cubicBezTo>
                <a:cubicBezTo>
                  <a:pt x="1450652" y="1726874"/>
                  <a:pt x="1466243" y="1742465"/>
                  <a:pt x="1485471" y="1742465"/>
                </a:cubicBezTo>
                <a:cubicBezTo>
                  <a:pt x="1504699" y="1742465"/>
                  <a:pt x="1520290" y="1726874"/>
                  <a:pt x="1520290" y="1707646"/>
                </a:cubicBezTo>
                <a:cubicBezTo>
                  <a:pt x="1520290" y="1688418"/>
                  <a:pt x="1504699" y="1672827"/>
                  <a:pt x="1485471" y="1672827"/>
                </a:cubicBezTo>
                <a:close/>
                <a:moveTo>
                  <a:pt x="1994825" y="1672827"/>
                </a:moveTo>
                <a:cubicBezTo>
                  <a:pt x="1975598" y="1672827"/>
                  <a:pt x="1960007" y="1688418"/>
                  <a:pt x="1960007" y="1707646"/>
                </a:cubicBezTo>
                <a:cubicBezTo>
                  <a:pt x="1960007" y="1726874"/>
                  <a:pt x="1975598" y="1742465"/>
                  <a:pt x="1994825" y="1742465"/>
                </a:cubicBezTo>
                <a:cubicBezTo>
                  <a:pt x="2014053" y="1742465"/>
                  <a:pt x="2029644" y="1726874"/>
                  <a:pt x="2029644" y="1707646"/>
                </a:cubicBezTo>
                <a:cubicBezTo>
                  <a:pt x="2029644" y="1688418"/>
                  <a:pt x="2014053" y="1672827"/>
                  <a:pt x="1994825" y="1672827"/>
                </a:cubicBezTo>
                <a:close/>
                <a:moveTo>
                  <a:pt x="2079719" y="1672827"/>
                </a:moveTo>
                <a:cubicBezTo>
                  <a:pt x="2060491" y="1672827"/>
                  <a:pt x="2044900" y="1688418"/>
                  <a:pt x="2044900" y="1707646"/>
                </a:cubicBezTo>
                <a:cubicBezTo>
                  <a:pt x="2044900" y="1726874"/>
                  <a:pt x="2060491" y="1742465"/>
                  <a:pt x="2079719" y="1742465"/>
                </a:cubicBezTo>
                <a:cubicBezTo>
                  <a:pt x="2098946" y="1742465"/>
                  <a:pt x="2114537" y="1726874"/>
                  <a:pt x="2114537" y="1707646"/>
                </a:cubicBezTo>
                <a:cubicBezTo>
                  <a:pt x="2114537" y="1688418"/>
                  <a:pt x="2098946" y="1672827"/>
                  <a:pt x="2079719" y="1672827"/>
                </a:cubicBezTo>
                <a:close/>
                <a:moveTo>
                  <a:pt x="2164611" y="1672827"/>
                </a:moveTo>
                <a:cubicBezTo>
                  <a:pt x="2145383" y="1672827"/>
                  <a:pt x="2129792" y="1688418"/>
                  <a:pt x="2129792" y="1707646"/>
                </a:cubicBezTo>
                <a:cubicBezTo>
                  <a:pt x="2129792" y="1726874"/>
                  <a:pt x="2145383" y="1742465"/>
                  <a:pt x="2164611" y="1742465"/>
                </a:cubicBezTo>
                <a:cubicBezTo>
                  <a:pt x="2183839" y="1742465"/>
                  <a:pt x="2199430" y="1726874"/>
                  <a:pt x="2199430" y="1707646"/>
                </a:cubicBezTo>
                <a:cubicBezTo>
                  <a:pt x="2199430" y="1688418"/>
                  <a:pt x="2183839" y="1672827"/>
                  <a:pt x="2164611" y="1672827"/>
                </a:cubicBezTo>
                <a:close/>
                <a:moveTo>
                  <a:pt x="2249497" y="1672827"/>
                </a:moveTo>
                <a:cubicBezTo>
                  <a:pt x="2230269" y="1672827"/>
                  <a:pt x="2214678" y="1688418"/>
                  <a:pt x="2214678" y="1707646"/>
                </a:cubicBezTo>
                <a:cubicBezTo>
                  <a:pt x="2214678" y="1726874"/>
                  <a:pt x="2230269" y="1742465"/>
                  <a:pt x="2249497" y="1742465"/>
                </a:cubicBezTo>
                <a:cubicBezTo>
                  <a:pt x="2268725" y="1742465"/>
                  <a:pt x="2284316" y="1726874"/>
                  <a:pt x="2284316" y="1707646"/>
                </a:cubicBezTo>
                <a:cubicBezTo>
                  <a:pt x="2284316" y="1688418"/>
                  <a:pt x="2268725" y="1672827"/>
                  <a:pt x="2249497" y="1672827"/>
                </a:cubicBezTo>
                <a:close/>
                <a:moveTo>
                  <a:pt x="2334389" y="1672827"/>
                </a:moveTo>
                <a:cubicBezTo>
                  <a:pt x="2315162" y="1672827"/>
                  <a:pt x="2299570" y="1688418"/>
                  <a:pt x="2299570" y="1707646"/>
                </a:cubicBezTo>
                <a:cubicBezTo>
                  <a:pt x="2299570" y="1726874"/>
                  <a:pt x="2315162" y="1742465"/>
                  <a:pt x="2334389" y="1742465"/>
                </a:cubicBezTo>
                <a:cubicBezTo>
                  <a:pt x="2353617" y="1742465"/>
                  <a:pt x="2369208" y="1726874"/>
                  <a:pt x="2369208" y="1707646"/>
                </a:cubicBezTo>
                <a:cubicBezTo>
                  <a:pt x="2369208" y="1688418"/>
                  <a:pt x="2353617" y="1672827"/>
                  <a:pt x="2334389" y="1672827"/>
                </a:cubicBezTo>
                <a:close/>
                <a:moveTo>
                  <a:pt x="2419282" y="1672827"/>
                </a:moveTo>
                <a:cubicBezTo>
                  <a:pt x="2400054" y="1672827"/>
                  <a:pt x="2384463" y="1688418"/>
                  <a:pt x="2384463" y="1707646"/>
                </a:cubicBezTo>
                <a:cubicBezTo>
                  <a:pt x="2384463" y="1726874"/>
                  <a:pt x="2400054" y="1742465"/>
                  <a:pt x="2419282" y="1742465"/>
                </a:cubicBezTo>
                <a:cubicBezTo>
                  <a:pt x="2438509" y="1742465"/>
                  <a:pt x="2454100" y="1726874"/>
                  <a:pt x="2454100" y="1707646"/>
                </a:cubicBezTo>
                <a:cubicBezTo>
                  <a:pt x="2454100" y="1688418"/>
                  <a:pt x="2438509" y="1672827"/>
                  <a:pt x="2419282" y="1672827"/>
                </a:cubicBezTo>
                <a:close/>
                <a:moveTo>
                  <a:pt x="2504174" y="1672827"/>
                </a:moveTo>
                <a:cubicBezTo>
                  <a:pt x="2484946" y="1672827"/>
                  <a:pt x="2469355" y="1688418"/>
                  <a:pt x="2469355" y="1707646"/>
                </a:cubicBezTo>
                <a:cubicBezTo>
                  <a:pt x="2469355" y="1726874"/>
                  <a:pt x="2484946" y="1742465"/>
                  <a:pt x="2504174" y="1742465"/>
                </a:cubicBezTo>
                <a:cubicBezTo>
                  <a:pt x="2523402" y="1742465"/>
                  <a:pt x="2538993" y="1726874"/>
                  <a:pt x="2538993" y="1707646"/>
                </a:cubicBezTo>
                <a:cubicBezTo>
                  <a:pt x="2538993" y="1688418"/>
                  <a:pt x="2523402" y="1672827"/>
                  <a:pt x="2504174" y="1672827"/>
                </a:cubicBezTo>
                <a:close/>
                <a:moveTo>
                  <a:pt x="2589067" y="1672827"/>
                </a:moveTo>
                <a:cubicBezTo>
                  <a:pt x="2569839" y="1672827"/>
                  <a:pt x="2554248" y="1688418"/>
                  <a:pt x="2554248" y="1707646"/>
                </a:cubicBezTo>
                <a:cubicBezTo>
                  <a:pt x="2554248" y="1726874"/>
                  <a:pt x="2569839" y="1742465"/>
                  <a:pt x="2589067" y="1742465"/>
                </a:cubicBezTo>
                <a:cubicBezTo>
                  <a:pt x="2608295" y="1742465"/>
                  <a:pt x="2623886" y="1726874"/>
                  <a:pt x="2623886" y="1707646"/>
                </a:cubicBezTo>
                <a:cubicBezTo>
                  <a:pt x="2623886" y="1688418"/>
                  <a:pt x="2608295" y="1672827"/>
                  <a:pt x="2589067" y="1672827"/>
                </a:cubicBezTo>
                <a:close/>
                <a:moveTo>
                  <a:pt x="2673959" y="1672827"/>
                </a:moveTo>
                <a:cubicBezTo>
                  <a:pt x="2654732" y="1672827"/>
                  <a:pt x="2639140" y="1688418"/>
                  <a:pt x="2639140" y="1707646"/>
                </a:cubicBezTo>
                <a:cubicBezTo>
                  <a:pt x="2639140" y="1726874"/>
                  <a:pt x="2654732" y="1742465"/>
                  <a:pt x="2673959" y="1742465"/>
                </a:cubicBezTo>
                <a:cubicBezTo>
                  <a:pt x="2693187" y="1742465"/>
                  <a:pt x="2708778" y="1726874"/>
                  <a:pt x="2708778" y="1707646"/>
                </a:cubicBezTo>
                <a:cubicBezTo>
                  <a:pt x="2708778" y="1688418"/>
                  <a:pt x="2693187" y="1672827"/>
                  <a:pt x="2673959" y="1672827"/>
                </a:cubicBezTo>
                <a:close/>
                <a:moveTo>
                  <a:pt x="2928636" y="1672827"/>
                </a:moveTo>
                <a:cubicBezTo>
                  <a:pt x="2909408" y="1672827"/>
                  <a:pt x="2893817" y="1688418"/>
                  <a:pt x="2893817" y="1707646"/>
                </a:cubicBezTo>
                <a:cubicBezTo>
                  <a:pt x="2893817" y="1726874"/>
                  <a:pt x="2909408" y="1742465"/>
                  <a:pt x="2928636" y="1742465"/>
                </a:cubicBezTo>
                <a:cubicBezTo>
                  <a:pt x="2947864" y="1742465"/>
                  <a:pt x="2963455" y="1726874"/>
                  <a:pt x="2963455" y="1707646"/>
                </a:cubicBezTo>
                <a:cubicBezTo>
                  <a:pt x="2963455" y="1688418"/>
                  <a:pt x="2947864" y="1672827"/>
                  <a:pt x="2928636" y="1672827"/>
                </a:cubicBezTo>
                <a:close/>
                <a:moveTo>
                  <a:pt x="3013529" y="1672827"/>
                </a:moveTo>
                <a:cubicBezTo>
                  <a:pt x="2994302" y="1672827"/>
                  <a:pt x="2978710" y="1688418"/>
                  <a:pt x="2978710" y="1707646"/>
                </a:cubicBezTo>
                <a:cubicBezTo>
                  <a:pt x="2978710" y="1726874"/>
                  <a:pt x="2994302" y="1742465"/>
                  <a:pt x="3013529" y="1742465"/>
                </a:cubicBezTo>
                <a:cubicBezTo>
                  <a:pt x="3032757" y="1742465"/>
                  <a:pt x="3048348" y="1726874"/>
                  <a:pt x="3048348" y="1707646"/>
                </a:cubicBezTo>
                <a:cubicBezTo>
                  <a:pt x="3048348" y="1688418"/>
                  <a:pt x="3032757" y="1672827"/>
                  <a:pt x="3013529" y="1672827"/>
                </a:cubicBezTo>
                <a:close/>
                <a:moveTo>
                  <a:pt x="3098422" y="1672827"/>
                </a:moveTo>
                <a:cubicBezTo>
                  <a:pt x="3079194" y="1672827"/>
                  <a:pt x="3063603" y="1688418"/>
                  <a:pt x="3063603" y="1707646"/>
                </a:cubicBezTo>
                <a:cubicBezTo>
                  <a:pt x="3063603" y="1726874"/>
                  <a:pt x="3079194" y="1742465"/>
                  <a:pt x="3098422" y="1742465"/>
                </a:cubicBezTo>
                <a:cubicBezTo>
                  <a:pt x="3117649" y="1742465"/>
                  <a:pt x="3133240" y="1726874"/>
                  <a:pt x="3133240" y="1707646"/>
                </a:cubicBezTo>
                <a:cubicBezTo>
                  <a:pt x="3133240" y="1688418"/>
                  <a:pt x="3117649" y="1672827"/>
                  <a:pt x="3098422" y="1672827"/>
                </a:cubicBezTo>
                <a:close/>
                <a:moveTo>
                  <a:pt x="3268206" y="1672827"/>
                </a:moveTo>
                <a:cubicBezTo>
                  <a:pt x="3248978" y="1672827"/>
                  <a:pt x="3233387" y="1688418"/>
                  <a:pt x="3233387" y="1707646"/>
                </a:cubicBezTo>
                <a:cubicBezTo>
                  <a:pt x="3233387" y="1726874"/>
                  <a:pt x="3248978" y="1742465"/>
                  <a:pt x="3268206" y="1742465"/>
                </a:cubicBezTo>
                <a:cubicBezTo>
                  <a:pt x="3287434" y="1742465"/>
                  <a:pt x="3303025" y="1726874"/>
                  <a:pt x="3303025" y="1707646"/>
                </a:cubicBezTo>
                <a:cubicBezTo>
                  <a:pt x="3303025" y="1688418"/>
                  <a:pt x="3287434" y="1672827"/>
                  <a:pt x="3268206" y="1672827"/>
                </a:cubicBezTo>
                <a:close/>
                <a:moveTo>
                  <a:pt x="3353099" y="1672827"/>
                </a:moveTo>
                <a:cubicBezTo>
                  <a:pt x="3333872" y="1672827"/>
                  <a:pt x="3318280" y="1688418"/>
                  <a:pt x="3318280" y="1707646"/>
                </a:cubicBezTo>
                <a:cubicBezTo>
                  <a:pt x="3318280" y="1726874"/>
                  <a:pt x="3333872" y="1742465"/>
                  <a:pt x="3353099" y="1742465"/>
                </a:cubicBezTo>
                <a:cubicBezTo>
                  <a:pt x="3372327" y="1742465"/>
                  <a:pt x="3387918" y="1726874"/>
                  <a:pt x="3387918" y="1707646"/>
                </a:cubicBezTo>
                <a:cubicBezTo>
                  <a:pt x="3387918" y="1688418"/>
                  <a:pt x="3372327" y="1672827"/>
                  <a:pt x="3353099" y="1672827"/>
                </a:cubicBezTo>
                <a:close/>
                <a:moveTo>
                  <a:pt x="3522884" y="1672827"/>
                </a:moveTo>
                <a:cubicBezTo>
                  <a:pt x="3503656" y="1672827"/>
                  <a:pt x="3488065" y="1688418"/>
                  <a:pt x="3488065" y="1707646"/>
                </a:cubicBezTo>
                <a:cubicBezTo>
                  <a:pt x="3488065" y="1726874"/>
                  <a:pt x="3503656" y="1742465"/>
                  <a:pt x="3522884" y="1742465"/>
                </a:cubicBezTo>
                <a:cubicBezTo>
                  <a:pt x="3542112" y="1742465"/>
                  <a:pt x="3557703" y="1726874"/>
                  <a:pt x="3557703" y="1707646"/>
                </a:cubicBezTo>
                <a:cubicBezTo>
                  <a:pt x="3557703" y="1688418"/>
                  <a:pt x="3542112" y="1672827"/>
                  <a:pt x="3522884" y="1672827"/>
                </a:cubicBezTo>
                <a:close/>
                <a:moveTo>
                  <a:pt x="3607776" y="1672827"/>
                </a:moveTo>
                <a:cubicBezTo>
                  <a:pt x="3588548" y="1672827"/>
                  <a:pt x="3572957" y="1688418"/>
                  <a:pt x="3572957" y="1707646"/>
                </a:cubicBezTo>
                <a:cubicBezTo>
                  <a:pt x="3572957" y="1726874"/>
                  <a:pt x="3588548" y="1742465"/>
                  <a:pt x="3607776" y="1742465"/>
                </a:cubicBezTo>
                <a:cubicBezTo>
                  <a:pt x="3627004" y="1742465"/>
                  <a:pt x="3642595" y="1726874"/>
                  <a:pt x="3642595" y="1707646"/>
                </a:cubicBezTo>
                <a:cubicBezTo>
                  <a:pt x="3642595" y="1688418"/>
                  <a:pt x="3627004" y="1672827"/>
                  <a:pt x="3607776" y="1672827"/>
                </a:cubicBezTo>
                <a:close/>
                <a:moveTo>
                  <a:pt x="3777562" y="1672827"/>
                </a:moveTo>
                <a:cubicBezTo>
                  <a:pt x="3758334" y="1672827"/>
                  <a:pt x="3742743" y="1688418"/>
                  <a:pt x="3742743" y="1707646"/>
                </a:cubicBezTo>
                <a:cubicBezTo>
                  <a:pt x="3742743" y="1726874"/>
                  <a:pt x="3758334" y="1742465"/>
                  <a:pt x="3777562" y="1742465"/>
                </a:cubicBezTo>
                <a:cubicBezTo>
                  <a:pt x="3796789" y="1742465"/>
                  <a:pt x="3812380" y="1726874"/>
                  <a:pt x="3812380" y="1707646"/>
                </a:cubicBezTo>
                <a:cubicBezTo>
                  <a:pt x="3812380" y="1688418"/>
                  <a:pt x="3796789" y="1672827"/>
                  <a:pt x="3777562" y="1672827"/>
                </a:cubicBezTo>
                <a:close/>
                <a:moveTo>
                  <a:pt x="3862454" y="1672827"/>
                </a:moveTo>
                <a:cubicBezTo>
                  <a:pt x="3843226" y="1672827"/>
                  <a:pt x="3827635" y="1688418"/>
                  <a:pt x="3827635" y="1707646"/>
                </a:cubicBezTo>
                <a:cubicBezTo>
                  <a:pt x="3827635" y="1726874"/>
                  <a:pt x="3843226" y="1742465"/>
                  <a:pt x="3862454" y="1742465"/>
                </a:cubicBezTo>
                <a:cubicBezTo>
                  <a:pt x="3881682" y="1742465"/>
                  <a:pt x="3897273" y="1726874"/>
                  <a:pt x="3897273" y="1707646"/>
                </a:cubicBezTo>
                <a:cubicBezTo>
                  <a:pt x="3897273" y="1688418"/>
                  <a:pt x="3881682" y="1672827"/>
                  <a:pt x="3862454" y="1672827"/>
                </a:cubicBezTo>
                <a:close/>
                <a:moveTo>
                  <a:pt x="3947353" y="1672827"/>
                </a:moveTo>
                <a:cubicBezTo>
                  <a:pt x="3928125" y="1672827"/>
                  <a:pt x="3912534" y="1688418"/>
                  <a:pt x="3912534" y="1707646"/>
                </a:cubicBezTo>
                <a:cubicBezTo>
                  <a:pt x="3912534" y="1726874"/>
                  <a:pt x="3928125" y="1742465"/>
                  <a:pt x="3947353" y="1742465"/>
                </a:cubicBezTo>
                <a:cubicBezTo>
                  <a:pt x="3966581" y="1742465"/>
                  <a:pt x="3982172" y="1726874"/>
                  <a:pt x="3982172" y="1707646"/>
                </a:cubicBezTo>
                <a:cubicBezTo>
                  <a:pt x="3982172" y="1688418"/>
                  <a:pt x="3966581" y="1672827"/>
                  <a:pt x="3947353" y="1672827"/>
                </a:cubicBezTo>
                <a:close/>
                <a:moveTo>
                  <a:pt x="4032245" y="1672827"/>
                </a:moveTo>
                <a:cubicBezTo>
                  <a:pt x="4013018" y="1672827"/>
                  <a:pt x="3997427" y="1688418"/>
                  <a:pt x="3997427" y="1707646"/>
                </a:cubicBezTo>
                <a:cubicBezTo>
                  <a:pt x="3997427" y="1726874"/>
                  <a:pt x="4013018" y="1742465"/>
                  <a:pt x="4032245" y="1742465"/>
                </a:cubicBezTo>
                <a:cubicBezTo>
                  <a:pt x="4051473" y="1742465"/>
                  <a:pt x="4067064" y="1726874"/>
                  <a:pt x="4067064" y="1707646"/>
                </a:cubicBezTo>
                <a:cubicBezTo>
                  <a:pt x="4067064" y="1688418"/>
                  <a:pt x="4051473" y="1672827"/>
                  <a:pt x="4032245" y="1672827"/>
                </a:cubicBezTo>
                <a:close/>
                <a:moveTo>
                  <a:pt x="4202030" y="1672827"/>
                </a:moveTo>
                <a:cubicBezTo>
                  <a:pt x="4182802" y="1672827"/>
                  <a:pt x="4167211" y="1688418"/>
                  <a:pt x="4167211" y="1707646"/>
                </a:cubicBezTo>
                <a:cubicBezTo>
                  <a:pt x="4167211" y="1726874"/>
                  <a:pt x="4182802" y="1742465"/>
                  <a:pt x="4202030" y="1742465"/>
                </a:cubicBezTo>
                <a:cubicBezTo>
                  <a:pt x="4221258" y="1742465"/>
                  <a:pt x="4236849" y="1726874"/>
                  <a:pt x="4236849" y="1707646"/>
                </a:cubicBezTo>
                <a:cubicBezTo>
                  <a:pt x="4236849" y="1688418"/>
                  <a:pt x="4221258" y="1672827"/>
                  <a:pt x="4202030" y="1672827"/>
                </a:cubicBezTo>
                <a:close/>
                <a:moveTo>
                  <a:pt x="4456708" y="1672827"/>
                </a:moveTo>
                <a:cubicBezTo>
                  <a:pt x="4437480" y="1672827"/>
                  <a:pt x="4421889" y="1688418"/>
                  <a:pt x="4421889" y="1707646"/>
                </a:cubicBezTo>
                <a:cubicBezTo>
                  <a:pt x="4421889" y="1726874"/>
                  <a:pt x="4437480" y="1742465"/>
                  <a:pt x="4456708" y="1742465"/>
                </a:cubicBezTo>
                <a:cubicBezTo>
                  <a:pt x="4475935" y="1742465"/>
                  <a:pt x="4491526" y="1726874"/>
                  <a:pt x="4491526" y="1707646"/>
                </a:cubicBezTo>
                <a:cubicBezTo>
                  <a:pt x="4491526" y="1688418"/>
                  <a:pt x="4475935" y="1672827"/>
                  <a:pt x="4456708" y="1672827"/>
                </a:cubicBezTo>
                <a:close/>
                <a:moveTo>
                  <a:pt x="4541600" y="1672827"/>
                </a:moveTo>
                <a:cubicBezTo>
                  <a:pt x="4522372" y="1672827"/>
                  <a:pt x="4506781" y="1688418"/>
                  <a:pt x="4506781" y="1707646"/>
                </a:cubicBezTo>
                <a:cubicBezTo>
                  <a:pt x="4506781" y="1726874"/>
                  <a:pt x="4522372" y="1742465"/>
                  <a:pt x="4541600" y="1742465"/>
                </a:cubicBezTo>
                <a:cubicBezTo>
                  <a:pt x="4560828" y="1742465"/>
                  <a:pt x="4576419" y="1726874"/>
                  <a:pt x="4576419" y="1707646"/>
                </a:cubicBezTo>
                <a:cubicBezTo>
                  <a:pt x="4576419" y="1688418"/>
                  <a:pt x="4560828" y="1672827"/>
                  <a:pt x="4541600" y="1672827"/>
                </a:cubicBezTo>
                <a:close/>
                <a:moveTo>
                  <a:pt x="4626493" y="1672827"/>
                </a:moveTo>
                <a:cubicBezTo>
                  <a:pt x="4607265" y="1672827"/>
                  <a:pt x="4591674" y="1688418"/>
                  <a:pt x="4591674" y="1707646"/>
                </a:cubicBezTo>
                <a:cubicBezTo>
                  <a:pt x="4591674" y="1726874"/>
                  <a:pt x="4607265" y="1742465"/>
                  <a:pt x="4626493" y="1742465"/>
                </a:cubicBezTo>
                <a:cubicBezTo>
                  <a:pt x="4645721" y="1742465"/>
                  <a:pt x="4661312" y="1726874"/>
                  <a:pt x="4661312" y="1707646"/>
                </a:cubicBezTo>
                <a:cubicBezTo>
                  <a:pt x="4661312" y="1688418"/>
                  <a:pt x="4645721" y="1672827"/>
                  <a:pt x="4626493" y="1672827"/>
                </a:cubicBezTo>
                <a:close/>
                <a:moveTo>
                  <a:pt x="4711385" y="1672827"/>
                </a:moveTo>
                <a:cubicBezTo>
                  <a:pt x="4692158" y="1672827"/>
                  <a:pt x="4676567" y="1688418"/>
                  <a:pt x="4676567" y="1707646"/>
                </a:cubicBezTo>
                <a:cubicBezTo>
                  <a:pt x="4676567" y="1726874"/>
                  <a:pt x="4692158" y="1742465"/>
                  <a:pt x="4711385" y="1742465"/>
                </a:cubicBezTo>
                <a:cubicBezTo>
                  <a:pt x="4730613" y="1742465"/>
                  <a:pt x="4746204" y="1726874"/>
                  <a:pt x="4746204" y="1707646"/>
                </a:cubicBezTo>
                <a:cubicBezTo>
                  <a:pt x="4746204" y="1688418"/>
                  <a:pt x="4730613" y="1672827"/>
                  <a:pt x="4711385" y="1672827"/>
                </a:cubicBezTo>
                <a:close/>
                <a:moveTo>
                  <a:pt x="4796278" y="1672827"/>
                </a:moveTo>
                <a:cubicBezTo>
                  <a:pt x="4777050" y="1672827"/>
                  <a:pt x="4761459" y="1688418"/>
                  <a:pt x="4761459" y="1707646"/>
                </a:cubicBezTo>
                <a:cubicBezTo>
                  <a:pt x="4761459" y="1726874"/>
                  <a:pt x="4777050" y="1742465"/>
                  <a:pt x="4796278" y="1742465"/>
                </a:cubicBezTo>
                <a:cubicBezTo>
                  <a:pt x="4815505" y="1742465"/>
                  <a:pt x="4831096" y="1726874"/>
                  <a:pt x="4831096" y="1707646"/>
                </a:cubicBezTo>
                <a:cubicBezTo>
                  <a:pt x="4831096" y="1688418"/>
                  <a:pt x="4815505" y="1672827"/>
                  <a:pt x="4796278" y="1672827"/>
                </a:cubicBezTo>
                <a:close/>
                <a:moveTo>
                  <a:pt x="4881170" y="1672827"/>
                </a:moveTo>
                <a:cubicBezTo>
                  <a:pt x="4861942" y="1672827"/>
                  <a:pt x="4846351" y="1688418"/>
                  <a:pt x="4846351" y="1707646"/>
                </a:cubicBezTo>
                <a:cubicBezTo>
                  <a:pt x="4846351" y="1726874"/>
                  <a:pt x="4861942" y="1742465"/>
                  <a:pt x="4881170" y="1742465"/>
                </a:cubicBezTo>
                <a:cubicBezTo>
                  <a:pt x="4900398" y="1742465"/>
                  <a:pt x="4915989" y="1726874"/>
                  <a:pt x="4915989" y="1707646"/>
                </a:cubicBezTo>
                <a:cubicBezTo>
                  <a:pt x="4915989" y="1688418"/>
                  <a:pt x="4900398" y="1672827"/>
                  <a:pt x="4881170" y="1672827"/>
                </a:cubicBezTo>
                <a:close/>
                <a:moveTo>
                  <a:pt x="6239450" y="1672827"/>
                </a:moveTo>
                <a:cubicBezTo>
                  <a:pt x="6220223" y="1672827"/>
                  <a:pt x="6204625" y="1688418"/>
                  <a:pt x="6204625" y="1707646"/>
                </a:cubicBezTo>
                <a:cubicBezTo>
                  <a:pt x="6204625" y="1726874"/>
                  <a:pt x="6220223" y="1742465"/>
                  <a:pt x="6239450" y="1742465"/>
                </a:cubicBezTo>
                <a:cubicBezTo>
                  <a:pt x="6258678" y="1742465"/>
                  <a:pt x="6274263" y="1726874"/>
                  <a:pt x="6274263" y="1707646"/>
                </a:cubicBezTo>
                <a:cubicBezTo>
                  <a:pt x="6274263" y="1688418"/>
                  <a:pt x="6258678" y="1672827"/>
                  <a:pt x="6239450" y="1672827"/>
                </a:cubicBezTo>
                <a:close/>
                <a:moveTo>
                  <a:pt x="6324343" y="1672827"/>
                </a:moveTo>
                <a:cubicBezTo>
                  <a:pt x="6305115" y="1672827"/>
                  <a:pt x="6289517" y="1688418"/>
                  <a:pt x="6289517" y="1707646"/>
                </a:cubicBezTo>
                <a:cubicBezTo>
                  <a:pt x="6289517" y="1726874"/>
                  <a:pt x="6305115" y="1742465"/>
                  <a:pt x="6324343" y="1742465"/>
                </a:cubicBezTo>
                <a:cubicBezTo>
                  <a:pt x="6343570" y="1742465"/>
                  <a:pt x="6359155" y="1726874"/>
                  <a:pt x="6359155" y="1707646"/>
                </a:cubicBezTo>
                <a:cubicBezTo>
                  <a:pt x="6359155" y="1688418"/>
                  <a:pt x="6343570" y="1672827"/>
                  <a:pt x="6324343" y="1672827"/>
                </a:cubicBezTo>
                <a:close/>
                <a:moveTo>
                  <a:pt x="6409235" y="1672827"/>
                </a:moveTo>
                <a:cubicBezTo>
                  <a:pt x="6390007" y="1672827"/>
                  <a:pt x="6374409" y="1688418"/>
                  <a:pt x="6374409" y="1707646"/>
                </a:cubicBezTo>
                <a:cubicBezTo>
                  <a:pt x="6374409" y="1726874"/>
                  <a:pt x="6390007" y="1742465"/>
                  <a:pt x="6409235" y="1742465"/>
                </a:cubicBezTo>
                <a:cubicBezTo>
                  <a:pt x="6428463" y="1742465"/>
                  <a:pt x="6444047" y="1726874"/>
                  <a:pt x="6444047" y="1707646"/>
                </a:cubicBezTo>
                <a:cubicBezTo>
                  <a:pt x="6444047" y="1688418"/>
                  <a:pt x="6428463" y="1672827"/>
                  <a:pt x="6409235" y="1672827"/>
                </a:cubicBezTo>
                <a:close/>
                <a:moveTo>
                  <a:pt x="6494127" y="1672827"/>
                </a:moveTo>
                <a:cubicBezTo>
                  <a:pt x="6474899" y="1672827"/>
                  <a:pt x="6459302" y="1688418"/>
                  <a:pt x="6459302" y="1707646"/>
                </a:cubicBezTo>
                <a:cubicBezTo>
                  <a:pt x="6459302" y="1726874"/>
                  <a:pt x="6474899" y="1742465"/>
                  <a:pt x="6494127" y="1742465"/>
                </a:cubicBezTo>
                <a:cubicBezTo>
                  <a:pt x="6513355" y="1742465"/>
                  <a:pt x="6528939" y="1726874"/>
                  <a:pt x="6528939" y="1707646"/>
                </a:cubicBezTo>
                <a:cubicBezTo>
                  <a:pt x="6528939" y="1688418"/>
                  <a:pt x="6513355" y="1672827"/>
                  <a:pt x="6494127" y="1672827"/>
                </a:cubicBezTo>
                <a:close/>
                <a:moveTo>
                  <a:pt x="6579020" y="1672827"/>
                </a:moveTo>
                <a:cubicBezTo>
                  <a:pt x="6559793" y="1672827"/>
                  <a:pt x="6544195" y="1688418"/>
                  <a:pt x="6544195" y="1707646"/>
                </a:cubicBezTo>
                <a:cubicBezTo>
                  <a:pt x="6544195" y="1726874"/>
                  <a:pt x="6559793" y="1742465"/>
                  <a:pt x="6579020" y="1742465"/>
                </a:cubicBezTo>
                <a:cubicBezTo>
                  <a:pt x="6598248" y="1742465"/>
                  <a:pt x="6613833" y="1726874"/>
                  <a:pt x="6613833" y="1707646"/>
                </a:cubicBezTo>
                <a:cubicBezTo>
                  <a:pt x="6613833" y="1688418"/>
                  <a:pt x="6598248" y="1672827"/>
                  <a:pt x="6579020" y="1672827"/>
                </a:cubicBezTo>
                <a:close/>
                <a:moveTo>
                  <a:pt x="6663913" y="1672827"/>
                </a:moveTo>
                <a:cubicBezTo>
                  <a:pt x="6644685" y="1672827"/>
                  <a:pt x="6629087" y="1688418"/>
                  <a:pt x="6629087" y="1707646"/>
                </a:cubicBezTo>
                <a:cubicBezTo>
                  <a:pt x="6629087" y="1726874"/>
                  <a:pt x="6644685" y="1742465"/>
                  <a:pt x="6663913" y="1742465"/>
                </a:cubicBezTo>
                <a:cubicBezTo>
                  <a:pt x="6683140" y="1742465"/>
                  <a:pt x="6698725" y="1726874"/>
                  <a:pt x="6698725" y="1707646"/>
                </a:cubicBezTo>
                <a:cubicBezTo>
                  <a:pt x="6698725" y="1688418"/>
                  <a:pt x="6683140" y="1672827"/>
                  <a:pt x="6663913" y="1672827"/>
                </a:cubicBezTo>
                <a:close/>
                <a:moveTo>
                  <a:pt x="6748805" y="1672827"/>
                </a:moveTo>
                <a:cubicBezTo>
                  <a:pt x="6729577" y="1672827"/>
                  <a:pt x="6713979" y="1688418"/>
                  <a:pt x="6713979" y="1707646"/>
                </a:cubicBezTo>
                <a:cubicBezTo>
                  <a:pt x="6713979" y="1726874"/>
                  <a:pt x="6729577" y="1742465"/>
                  <a:pt x="6748805" y="1742465"/>
                </a:cubicBezTo>
                <a:cubicBezTo>
                  <a:pt x="6768033" y="1742465"/>
                  <a:pt x="6783617" y="1726874"/>
                  <a:pt x="6783617" y="1707646"/>
                </a:cubicBezTo>
                <a:cubicBezTo>
                  <a:pt x="6783617" y="1688418"/>
                  <a:pt x="6768033" y="1672827"/>
                  <a:pt x="6748805" y="1672827"/>
                </a:cubicBezTo>
                <a:close/>
                <a:moveTo>
                  <a:pt x="7003483" y="1672827"/>
                </a:moveTo>
                <a:cubicBezTo>
                  <a:pt x="6984255" y="1672827"/>
                  <a:pt x="6968657" y="1688418"/>
                  <a:pt x="6968657" y="1707646"/>
                </a:cubicBezTo>
                <a:cubicBezTo>
                  <a:pt x="6968657" y="1726874"/>
                  <a:pt x="6984255" y="1742465"/>
                  <a:pt x="7003483" y="1742465"/>
                </a:cubicBezTo>
                <a:cubicBezTo>
                  <a:pt x="7022710" y="1742465"/>
                  <a:pt x="7038295" y="1726874"/>
                  <a:pt x="7038295" y="1707646"/>
                </a:cubicBezTo>
                <a:cubicBezTo>
                  <a:pt x="7038295" y="1688418"/>
                  <a:pt x="7022710" y="1672827"/>
                  <a:pt x="7003483" y="1672827"/>
                </a:cubicBezTo>
                <a:close/>
                <a:moveTo>
                  <a:pt x="7088401" y="1672827"/>
                </a:moveTo>
                <a:cubicBezTo>
                  <a:pt x="7069173" y="1672827"/>
                  <a:pt x="7053576" y="1688418"/>
                  <a:pt x="7053576" y="1707646"/>
                </a:cubicBezTo>
                <a:cubicBezTo>
                  <a:pt x="7053576" y="1726874"/>
                  <a:pt x="7069173" y="1742465"/>
                  <a:pt x="7088401" y="1742465"/>
                </a:cubicBezTo>
                <a:cubicBezTo>
                  <a:pt x="7107629" y="1742465"/>
                  <a:pt x="7123213" y="1726874"/>
                  <a:pt x="7123213" y="1707646"/>
                </a:cubicBezTo>
                <a:cubicBezTo>
                  <a:pt x="7123213" y="1688418"/>
                  <a:pt x="7107629" y="1672827"/>
                  <a:pt x="7088401" y="1672827"/>
                </a:cubicBezTo>
                <a:close/>
                <a:moveTo>
                  <a:pt x="7173293" y="1672827"/>
                </a:moveTo>
                <a:cubicBezTo>
                  <a:pt x="7154065" y="1672827"/>
                  <a:pt x="7138468" y="1688418"/>
                  <a:pt x="7138468" y="1707646"/>
                </a:cubicBezTo>
                <a:cubicBezTo>
                  <a:pt x="7138468" y="1726874"/>
                  <a:pt x="7154065" y="1742465"/>
                  <a:pt x="7173293" y="1742465"/>
                </a:cubicBezTo>
                <a:cubicBezTo>
                  <a:pt x="7192521" y="1742465"/>
                  <a:pt x="7208105" y="1726874"/>
                  <a:pt x="7208105" y="1707646"/>
                </a:cubicBezTo>
                <a:cubicBezTo>
                  <a:pt x="7208105" y="1688418"/>
                  <a:pt x="7192521" y="1672827"/>
                  <a:pt x="7173293" y="1672827"/>
                </a:cubicBezTo>
                <a:close/>
                <a:moveTo>
                  <a:pt x="7258186" y="1672827"/>
                </a:moveTo>
                <a:cubicBezTo>
                  <a:pt x="7238959" y="1672827"/>
                  <a:pt x="7223361" y="1688418"/>
                  <a:pt x="7223361" y="1707646"/>
                </a:cubicBezTo>
                <a:cubicBezTo>
                  <a:pt x="7223361" y="1726874"/>
                  <a:pt x="7238959" y="1742465"/>
                  <a:pt x="7258186" y="1742465"/>
                </a:cubicBezTo>
                <a:cubicBezTo>
                  <a:pt x="7277414" y="1742465"/>
                  <a:pt x="7292999" y="1726874"/>
                  <a:pt x="7292999" y="1707646"/>
                </a:cubicBezTo>
                <a:cubicBezTo>
                  <a:pt x="7292999" y="1688418"/>
                  <a:pt x="7277414" y="1672827"/>
                  <a:pt x="7258186" y="1672827"/>
                </a:cubicBezTo>
                <a:close/>
                <a:moveTo>
                  <a:pt x="7343079" y="1672827"/>
                </a:moveTo>
                <a:cubicBezTo>
                  <a:pt x="7323851" y="1672827"/>
                  <a:pt x="7308253" y="1688418"/>
                  <a:pt x="7308253" y="1707646"/>
                </a:cubicBezTo>
                <a:cubicBezTo>
                  <a:pt x="7308253" y="1726874"/>
                  <a:pt x="7323851" y="1742465"/>
                  <a:pt x="7343079" y="1742465"/>
                </a:cubicBezTo>
                <a:cubicBezTo>
                  <a:pt x="7362306" y="1742465"/>
                  <a:pt x="7377891" y="1726874"/>
                  <a:pt x="7377891" y="1707646"/>
                </a:cubicBezTo>
                <a:cubicBezTo>
                  <a:pt x="7377891" y="1688418"/>
                  <a:pt x="7362306" y="1672827"/>
                  <a:pt x="7343079" y="1672827"/>
                </a:cubicBezTo>
                <a:close/>
                <a:moveTo>
                  <a:pt x="7427971" y="1672827"/>
                </a:moveTo>
                <a:cubicBezTo>
                  <a:pt x="7408743" y="1672827"/>
                  <a:pt x="7393146" y="1688418"/>
                  <a:pt x="7393146" y="1707646"/>
                </a:cubicBezTo>
                <a:cubicBezTo>
                  <a:pt x="7393146" y="1726874"/>
                  <a:pt x="7408743" y="1742465"/>
                  <a:pt x="7427971" y="1742465"/>
                </a:cubicBezTo>
                <a:cubicBezTo>
                  <a:pt x="7447199" y="1742465"/>
                  <a:pt x="7462783" y="1726874"/>
                  <a:pt x="7462783" y="1707646"/>
                </a:cubicBezTo>
                <a:cubicBezTo>
                  <a:pt x="7462783" y="1688418"/>
                  <a:pt x="7447199" y="1672827"/>
                  <a:pt x="7427971" y="1672827"/>
                </a:cubicBezTo>
                <a:close/>
                <a:moveTo>
                  <a:pt x="7512863" y="1672827"/>
                </a:moveTo>
                <a:cubicBezTo>
                  <a:pt x="7493635" y="1672827"/>
                  <a:pt x="7478038" y="1688418"/>
                  <a:pt x="7478038" y="1707646"/>
                </a:cubicBezTo>
                <a:cubicBezTo>
                  <a:pt x="7478038" y="1726874"/>
                  <a:pt x="7493635" y="1742465"/>
                  <a:pt x="7512863" y="1742465"/>
                </a:cubicBezTo>
                <a:cubicBezTo>
                  <a:pt x="7532091" y="1742465"/>
                  <a:pt x="7547675" y="1726874"/>
                  <a:pt x="7547675" y="1707646"/>
                </a:cubicBezTo>
                <a:cubicBezTo>
                  <a:pt x="7547675" y="1688418"/>
                  <a:pt x="7532091" y="1672827"/>
                  <a:pt x="7512863" y="1672827"/>
                </a:cubicBezTo>
                <a:close/>
                <a:moveTo>
                  <a:pt x="7597755" y="1672827"/>
                </a:moveTo>
                <a:cubicBezTo>
                  <a:pt x="7578528" y="1672827"/>
                  <a:pt x="7562930" y="1688418"/>
                  <a:pt x="7562930" y="1707646"/>
                </a:cubicBezTo>
                <a:cubicBezTo>
                  <a:pt x="7562930" y="1726874"/>
                  <a:pt x="7578528" y="1742465"/>
                  <a:pt x="7597755" y="1742465"/>
                </a:cubicBezTo>
                <a:cubicBezTo>
                  <a:pt x="7616983" y="1742465"/>
                  <a:pt x="7632568" y="1726874"/>
                  <a:pt x="7632568" y="1707646"/>
                </a:cubicBezTo>
                <a:cubicBezTo>
                  <a:pt x="7632568" y="1688418"/>
                  <a:pt x="7616983" y="1672827"/>
                  <a:pt x="7597755" y="1672827"/>
                </a:cubicBezTo>
                <a:close/>
                <a:moveTo>
                  <a:pt x="7682649" y="1672827"/>
                </a:moveTo>
                <a:cubicBezTo>
                  <a:pt x="7663421" y="1672827"/>
                  <a:pt x="7647823" y="1688418"/>
                  <a:pt x="7647823" y="1707646"/>
                </a:cubicBezTo>
                <a:cubicBezTo>
                  <a:pt x="7647823" y="1726874"/>
                  <a:pt x="7663421" y="1742465"/>
                  <a:pt x="7682649" y="1742465"/>
                </a:cubicBezTo>
                <a:cubicBezTo>
                  <a:pt x="7701876" y="1742465"/>
                  <a:pt x="7717461" y="1726874"/>
                  <a:pt x="7717461" y="1707646"/>
                </a:cubicBezTo>
                <a:cubicBezTo>
                  <a:pt x="7717461" y="1688418"/>
                  <a:pt x="7701876" y="1672827"/>
                  <a:pt x="7682649" y="1672827"/>
                </a:cubicBezTo>
                <a:close/>
                <a:moveTo>
                  <a:pt x="7767541" y="1672827"/>
                </a:moveTo>
                <a:cubicBezTo>
                  <a:pt x="7748313" y="1672827"/>
                  <a:pt x="7732716" y="1688418"/>
                  <a:pt x="7732716" y="1707646"/>
                </a:cubicBezTo>
                <a:cubicBezTo>
                  <a:pt x="7732716" y="1726874"/>
                  <a:pt x="7748313" y="1742465"/>
                  <a:pt x="7767541" y="1742465"/>
                </a:cubicBezTo>
                <a:cubicBezTo>
                  <a:pt x="7786769" y="1742465"/>
                  <a:pt x="7802353" y="1726874"/>
                  <a:pt x="7802353" y="1707646"/>
                </a:cubicBezTo>
                <a:cubicBezTo>
                  <a:pt x="7802353" y="1688418"/>
                  <a:pt x="7786769" y="1672827"/>
                  <a:pt x="7767541" y="1672827"/>
                </a:cubicBezTo>
                <a:close/>
                <a:moveTo>
                  <a:pt x="7852433" y="1672827"/>
                </a:moveTo>
                <a:cubicBezTo>
                  <a:pt x="7833205" y="1672827"/>
                  <a:pt x="7817608" y="1688418"/>
                  <a:pt x="7817608" y="1707646"/>
                </a:cubicBezTo>
                <a:cubicBezTo>
                  <a:pt x="7817608" y="1726874"/>
                  <a:pt x="7833205" y="1742465"/>
                  <a:pt x="7852433" y="1742465"/>
                </a:cubicBezTo>
                <a:cubicBezTo>
                  <a:pt x="7871661" y="1742465"/>
                  <a:pt x="7887245" y="1726874"/>
                  <a:pt x="7887245" y="1707646"/>
                </a:cubicBezTo>
                <a:cubicBezTo>
                  <a:pt x="7887245" y="1688418"/>
                  <a:pt x="7871661" y="1672827"/>
                  <a:pt x="7852433" y="1672827"/>
                </a:cubicBezTo>
                <a:close/>
                <a:moveTo>
                  <a:pt x="7937325" y="1672827"/>
                </a:moveTo>
                <a:cubicBezTo>
                  <a:pt x="7918098" y="1672827"/>
                  <a:pt x="7902500" y="1688418"/>
                  <a:pt x="7902500" y="1707646"/>
                </a:cubicBezTo>
                <a:cubicBezTo>
                  <a:pt x="7902500" y="1726874"/>
                  <a:pt x="7918098" y="1742465"/>
                  <a:pt x="7937325" y="1742465"/>
                </a:cubicBezTo>
                <a:cubicBezTo>
                  <a:pt x="7956553" y="1742465"/>
                  <a:pt x="7972138" y="1726874"/>
                  <a:pt x="7972138" y="1707646"/>
                </a:cubicBezTo>
                <a:cubicBezTo>
                  <a:pt x="7972138" y="1688418"/>
                  <a:pt x="7956553" y="1672827"/>
                  <a:pt x="7937325" y="1672827"/>
                </a:cubicBezTo>
                <a:close/>
                <a:moveTo>
                  <a:pt x="8022219" y="1672827"/>
                </a:moveTo>
                <a:cubicBezTo>
                  <a:pt x="8002991" y="1672827"/>
                  <a:pt x="7987393" y="1688418"/>
                  <a:pt x="7987393" y="1707646"/>
                </a:cubicBezTo>
                <a:cubicBezTo>
                  <a:pt x="7987393" y="1726874"/>
                  <a:pt x="8002991" y="1742465"/>
                  <a:pt x="8022219" y="1742465"/>
                </a:cubicBezTo>
                <a:cubicBezTo>
                  <a:pt x="8041446" y="1742465"/>
                  <a:pt x="8057031" y="1726874"/>
                  <a:pt x="8057031" y="1707646"/>
                </a:cubicBezTo>
                <a:cubicBezTo>
                  <a:pt x="8057031" y="1688418"/>
                  <a:pt x="8041446" y="1672827"/>
                  <a:pt x="8022219" y="1672827"/>
                </a:cubicBezTo>
                <a:close/>
                <a:moveTo>
                  <a:pt x="8107111" y="1672827"/>
                </a:moveTo>
                <a:cubicBezTo>
                  <a:pt x="8087883" y="1672827"/>
                  <a:pt x="8072286" y="1688418"/>
                  <a:pt x="8072286" y="1707646"/>
                </a:cubicBezTo>
                <a:cubicBezTo>
                  <a:pt x="8072286" y="1726874"/>
                  <a:pt x="8087883" y="1742465"/>
                  <a:pt x="8107111" y="1742465"/>
                </a:cubicBezTo>
                <a:cubicBezTo>
                  <a:pt x="8126339" y="1742465"/>
                  <a:pt x="8141923" y="1726874"/>
                  <a:pt x="8141923" y="1707646"/>
                </a:cubicBezTo>
                <a:cubicBezTo>
                  <a:pt x="8141923" y="1688418"/>
                  <a:pt x="8126339" y="1672827"/>
                  <a:pt x="8107111" y="1672827"/>
                </a:cubicBezTo>
                <a:close/>
                <a:moveTo>
                  <a:pt x="8192003" y="1672827"/>
                </a:moveTo>
                <a:cubicBezTo>
                  <a:pt x="8172775" y="1672827"/>
                  <a:pt x="8157178" y="1688418"/>
                  <a:pt x="8157178" y="1707646"/>
                </a:cubicBezTo>
                <a:cubicBezTo>
                  <a:pt x="8157178" y="1726874"/>
                  <a:pt x="8172775" y="1742465"/>
                  <a:pt x="8192003" y="1742465"/>
                </a:cubicBezTo>
                <a:cubicBezTo>
                  <a:pt x="8211231" y="1742465"/>
                  <a:pt x="8226815" y="1726874"/>
                  <a:pt x="8226815" y="1707646"/>
                </a:cubicBezTo>
                <a:cubicBezTo>
                  <a:pt x="8226815" y="1688418"/>
                  <a:pt x="8211231" y="1672827"/>
                  <a:pt x="8192003" y="1672827"/>
                </a:cubicBezTo>
                <a:close/>
                <a:moveTo>
                  <a:pt x="8276895" y="1672827"/>
                </a:moveTo>
                <a:cubicBezTo>
                  <a:pt x="8257668" y="1672827"/>
                  <a:pt x="8242070" y="1688418"/>
                  <a:pt x="8242070" y="1707646"/>
                </a:cubicBezTo>
                <a:cubicBezTo>
                  <a:pt x="8242070" y="1726874"/>
                  <a:pt x="8257668" y="1742465"/>
                  <a:pt x="8276895" y="1742465"/>
                </a:cubicBezTo>
                <a:cubicBezTo>
                  <a:pt x="8296123" y="1742465"/>
                  <a:pt x="8311708" y="1726874"/>
                  <a:pt x="8311708" y="1707646"/>
                </a:cubicBezTo>
                <a:cubicBezTo>
                  <a:pt x="8311708" y="1688418"/>
                  <a:pt x="8296123" y="1672827"/>
                  <a:pt x="8276895" y="1672827"/>
                </a:cubicBezTo>
                <a:close/>
                <a:moveTo>
                  <a:pt x="8361789" y="1672827"/>
                </a:moveTo>
                <a:cubicBezTo>
                  <a:pt x="8342561" y="1672827"/>
                  <a:pt x="8326963" y="1688418"/>
                  <a:pt x="8326963" y="1707646"/>
                </a:cubicBezTo>
                <a:cubicBezTo>
                  <a:pt x="8326963" y="1726874"/>
                  <a:pt x="8342561" y="1742465"/>
                  <a:pt x="8361789" y="1742465"/>
                </a:cubicBezTo>
                <a:cubicBezTo>
                  <a:pt x="8381016" y="1742465"/>
                  <a:pt x="8396601" y="1726874"/>
                  <a:pt x="8396601" y="1707646"/>
                </a:cubicBezTo>
                <a:cubicBezTo>
                  <a:pt x="8396601" y="1688418"/>
                  <a:pt x="8381016" y="1672827"/>
                  <a:pt x="8361789" y="1672827"/>
                </a:cubicBezTo>
                <a:close/>
                <a:moveTo>
                  <a:pt x="8446681" y="1672827"/>
                </a:moveTo>
                <a:cubicBezTo>
                  <a:pt x="8427453" y="1672827"/>
                  <a:pt x="8411856" y="1688418"/>
                  <a:pt x="8411856" y="1707646"/>
                </a:cubicBezTo>
                <a:cubicBezTo>
                  <a:pt x="8411856" y="1726874"/>
                  <a:pt x="8427453" y="1742465"/>
                  <a:pt x="8446681" y="1742465"/>
                </a:cubicBezTo>
                <a:cubicBezTo>
                  <a:pt x="8465909" y="1742465"/>
                  <a:pt x="8481493" y="1726874"/>
                  <a:pt x="8481493" y="1707646"/>
                </a:cubicBezTo>
                <a:cubicBezTo>
                  <a:pt x="8481493" y="1688418"/>
                  <a:pt x="8465909" y="1672827"/>
                  <a:pt x="8446681" y="1672827"/>
                </a:cubicBezTo>
                <a:close/>
                <a:moveTo>
                  <a:pt x="8531573" y="1672827"/>
                </a:moveTo>
                <a:cubicBezTo>
                  <a:pt x="8512345" y="1672827"/>
                  <a:pt x="8496748" y="1688418"/>
                  <a:pt x="8496748" y="1707646"/>
                </a:cubicBezTo>
                <a:cubicBezTo>
                  <a:pt x="8496748" y="1726874"/>
                  <a:pt x="8512345" y="1742465"/>
                  <a:pt x="8531573" y="1742465"/>
                </a:cubicBezTo>
                <a:cubicBezTo>
                  <a:pt x="8550801" y="1742465"/>
                  <a:pt x="8566385" y="1726874"/>
                  <a:pt x="8566385" y="1707646"/>
                </a:cubicBezTo>
                <a:cubicBezTo>
                  <a:pt x="8566385" y="1688418"/>
                  <a:pt x="8550801" y="1672827"/>
                  <a:pt x="8531573" y="1672827"/>
                </a:cubicBezTo>
                <a:close/>
                <a:moveTo>
                  <a:pt x="8616465" y="1672827"/>
                </a:moveTo>
                <a:cubicBezTo>
                  <a:pt x="8597238" y="1672827"/>
                  <a:pt x="8581640" y="1688418"/>
                  <a:pt x="8581640" y="1707646"/>
                </a:cubicBezTo>
                <a:cubicBezTo>
                  <a:pt x="8581640" y="1726874"/>
                  <a:pt x="8597238" y="1742465"/>
                  <a:pt x="8616465" y="1742465"/>
                </a:cubicBezTo>
                <a:cubicBezTo>
                  <a:pt x="8635693" y="1742465"/>
                  <a:pt x="8651278" y="1726874"/>
                  <a:pt x="8651278" y="1707646"/>
                </a:cubicBezTo>
                <a:cubicBezTo>
                  <a:pt x="8651278" y="1688418"/>
                  <a:pt x="8635693" y="1672827"/>
                  <a:pt x="8616465" y="1672827"/>
                </a:cubicBezTo>
                <a:close/>
                <a:moveTo>
                  <a:pt x="8701358" y="1672827"/>
                </a:moveTo>
                <a:cubicBezTo>
                  <a:pt x="8682130" y="1672827"/>
                  <a:pt x="8666532" y="1688418"/>
                  <a:pt x="8666532" y="1707646"/>
                </a:cubicBezTo>
                <a:cubicBezTo>
                  <a:pt x="8666532" y="1726874"/>
                  <a:pt x="8682130" y="1742465"/>
                  <a:pt x="8701358" y="1742465"/>
                </a:cubicBezTo>
                <a:cubicBezTo>
                  <a:pt x="8720585" y="1742465"/>
                  <a:pt x="8736170" y="1726874"/>
                  <a:pt x="8736170" y="1707646"/>
                </a:cubicBezTo>
                <a:cubicBezTo>
                  <a:pt x="8736170" y="1688418"/>
                  <a:pt x="8720585" y="1672827"/>
                  <a:pt x="8701358" y="1672827"/>
                </a:cubicBezTo>
                <a:close/>
                <a:moveTo>
                  <a:pt x="8786251" y="1672827"/>
                </a:moveTo>
                <a:cubicBezTo>
                  <a:pt x="8767023" y="1672827"/>
                  <a:pt x="8751426" y="1688418"/>
                  <a:pt x="8751426" y="1707646"/>
                </a:cubicBezTo>
                <a:cubicBezTo>
                  <a:pt x="8751426" y="1726874"/>
                  <a:pt x="8767023" y="1742465"/>
                  <a:pt x="8786251" y="1742465"/>
                </a:cubicBezTo>
                <a:cubicBezTo>
                  <a:pt x="8805479" y="1742465"/>
                  <a:pt x="8821063" y="1726874"/>
                  <a:pt x="8821063" y="1707646"/>
                </a:cubicBezTo>
                <a:cubicBezTo>
                  <a:pt x="8821063" y="1688418"/>
                  <a:pt x="8805479" y="1672827"/>
                  <a:pt x="8786251" y="1672827"/>
                </a:cubicBezTo>
                <a:close/>
                <a:moveTo>
                  <a:pt x="8871143" y="1672827"/>
                </a:moveTo>
                <a:cubicBezTo>
                  <a:pt x="8851915" y="1672827"/>
                  <a:pt x="8836318" y="1688418"/>
                  <a:pt x="8836318" y="1707646"/>
                </a:cubicBezTo>
                <a:cubicBezTo>
                  <a:pt x="8836318" y="1726874"/>
                  <a:pt x="8851915" y="1742465"/>
                  <a:pt x="8871143" y="1742465"/>
                </a:cubicBezTo>
                <a:cubicBezTo>
                  <a:pt x="8890371" y="1742465"/>
                  <a:pt x="8905955" y="1726874"/>
                  <a:pt x="8905955" y="1707646"/>
                </a:cubicBezTo>
                <a:cubicBezTo>
                  <a:pt x="8905955" y="1688418"/>
                  <a:pt x="8890371" y="1672827"/>
                  <a:pt x="8871143" y="1672827"/>
                </a:cubicBezTo>
                <a:close/>
                <a:moveTo>
                  <a:pt x="8956035" y="1672827"/>
                </a:moveTo>
                <a:cubicBezTo>
                  <a:pt x="8936808" y="1672827"/>
                  <a:pt x="8921210" y="1688418"/>
                  <a:pt x="8921210" y="1707646"/>
                </a:cubicBezTo>
                <a:cubicBezTo>
                  <a:pt x="8921210" y="1726874"/>
                  <a:pt x="8936808" y="1742465"/>
                  <a:pt x="8956035" y="1742465"/>
                </a:cubicBezTo>
                <a:cubicBezTo>
                  <a:pt x="8975263" y="1742465"/>
                  <a:pt x="8990848" y="1726874"/>
                  <a:pt x="8990848" y="1707646"/>
                </a:cubicBezTo>
                <a:cubicBezTo>
                  <a:pt x="8990848" y="1688418"/>
                  <a:pt x="8975263" y="1672827"/>
                  <a:pt x="8956035" y="1672827"/>
                </a:cubicBezTo>
                <a:close/>
                <a:moveTo>
                  <a:pt x="9040928" y="1672827"/>
                </a:moveTo>
                <a:cubicBezTo>
                  <a:pt x="9021700" y="1672827"/>
                  <a:pt x="9006102" y="1688418"/>
                  <a:pt x="9006102" y="1707646"/>
                </a:cubicBezTo>
                <a:cubicBezTo>
                  <a:pt x="9006102" y="1726874"/>
                  <a:pt x="9021700" y="1742465"/>
                  <a:pt x="9040928" y="1742465"/>
                </a:cubicBezTo>
                <a:cubicBezTo>
                  <a:pt x="9060155" y="1742465"/>
                  <a:pt x="9075740" y="1726874"/>
                  <a:pt x="9075740" y="1707646"/>
                </a:cubicBezTo>
                <a:cubicBezTo>
                  <a:pt x="9075740" y="1688418"/>
                  <a:pt x="9060155" y="1672827"/>
                  <a:pt x="9040928" y="1672827"/>
                </a:cubicBezTo>
                <a:close/>
                <a:moveTo>
                  <a:pt x="9125821" y="1672827"/>
                </a:moveTo>
                <a:cubicBezTo>
                  <a:pt x="9106593" y="1672827"/>
                  <a:pt x="9090996" y="1688418"/>
                  <a:pt x="9090996" y="1707646"/>
                </a:cubicBezTo>
                <a:cubicBezTo>
                  <a:pt x="9090996" y="1726874"/>
                  <a:pt x="9106593" y="1742465"/>
                  <a:pt x="9125821" y="1742465"/>
                </a:cubicBezTo>
                <a:cubicBezTo>
                  <a:pt x="9145049" y="1742465"/>
                  <a:pt x="9160633" y="1726874"/>
                  <a:pt x="9160633" y="1707646"/>
                </a:cubicBezTo>
                <a:cubicBezTo>
                  <a:pt x="9160633" y="1688418"/>
                  <a:pt x="9145049" y="1672827"/>
                  <a:pt x="9125821" y="1672827"/>
                </a:cubicBezTo>
                <a:close/>
                <a:moveTo>
                  <a:pt x="9210713" y="1672827"/>
                </a:moveTo>
                <a:cubicBezTo>
                  <a:pt x="9191485" y="1672827"/>
                  <a:pt x="9175888" y="1688418"/>
                  <a:pt x="9175888" y="1707646"/>
                </a:cubicBezTo>
                <a:cubicBezTo>
                  <a:pt x="9175888" y="1726874"/>
                  <a:pt x="9191485" y="1742465"/>
                  <a:pt x="9210713" y="1742465"/>
                </a:cubicBezTo>
                <a:cubicBezTo>
                  <a:pt x="9229941" y="1742465"/>
                  <a:pt x="9245525" y="1726874"/>
                  <a:pt x="9245525" y="1707646"/>
                </a:cubicBezTo>
                <a:cubicBezTo>
                  <a:pt x="9245525" y="1688418"/>
                  <a:pt x="9229941" y="1672827"/>
                  <a:pt x="9210713" y="1672827"/>
                </a:cubicBezTo>
                <a:close/>
                <a:moveTo>
                  <a:pt x="9295605" y="1672827"/>
                </a:moveTo>
                <a:cubicBezTo>
                  <a:pt x="9276378" y="1672827"/>
                  <a:pt x="9260780" y="1688418"/>
                  <a:pt x="9260780" y="1707646"/>
                </a:cubicBezTo>
                <a:cubicBezTo>
                  <a:pt x="9260780" y="1726874"/>
                  <a:pt x="9276378" y="1742465"/>
                  <a:pt x="9295605" y="1742465"/>
                </a:cubicBezTo>
                <a:cubicBezTo>
                  <a:pt x="9314833" y="1742465"/>
                  <a:pt x="9330418" y="1726874"/>
                  <a:pt x="9330418" y="1707646"/>
                </a:cubicBezTo>
                <a:cubicBezTo>
                  <a:pt x="9330418" y="1688418"/>
                  <a:pt x="9314833" y="1672827"/>
                  <a:pt x="9295605" y="1672827"/>
                </a:cubicBezTo>
                <a:close/>
                <a:moveTo>
                  <a:pt x="9380498" y="1672827"/>
                </a:moveTo>
                <a:cubicBezTo>
                  <a:pt x="9361270" y="1672827"/>
                  <a:pt x="9345672" y="1688418"/>
                  <a:pt x="9345672" y="1707646"/>
                </a:cubicBezTo>
                <a:cubicBezTo>
                  <a:pt x="9345672" y="1726874"/>
                  <a:pt x="9361270" y="1742465"/>
                  <a:pt x="9380498" y="1742465"/>
                </a:cubicBezTo>
                <a:cubicBezTo>
                  <a:pt x="9399725" y="1742465"/>
                  <a:pt x="9415310" y="1726874"/>
                  <a:pt x="9415310" y="1707646"/>
                </a:cubicBezTo>
                <a:cubicBezTo>
                  <a:pt x="9415310" y="1688418"/>
                  <a:pt x="9399725" y="1672827"/>
                  <a:pt x="9380498" y="1672827"/>
                </a:cubicBezTo>
                <a:close/>
                <a:moveTo>
                  <a:pt x="9465391" y="1672827"/>
                </a:moveTo>
                <a:cubicBezTo>
                  <a:pt x="9446163" y="1672827"/>
                  <a:pt x="9430566" y="1688418"/>
                  <a:pt x="9430566" y="1707646"/>
                </a:cubicBezTo>
                <a:cubicBezTo>
                  <a:pt x="9430566" y="1726874"/>
                  <a:pt x="9446163" y="1742465"/>
                  <a:pt x="9465391" y="1742465"/>
                </a:cubicBezTo>
                <a:cubicBezTo>
                  <a:pt x="9484619" y="1742465"/>
                  <a:pt x="9500203" y="1726874"/>
                  <a:pt x="9500203" y="1707646"/>
                </a:cubicBezTo>
                <a:cubicBezTo>
                  <a:pt x="9500203" y="1688418"/>
                  <a:pt x="9484619" y="1672827"/>
                  <a:pt x="9465391" y="1672827"/>
                </a:cubicBezTo>
                <a:close/>
                <a:moveTo>
                  <a:pt x="9550283" y="1672827"/>
                </a:moveTo>
                <a:cubicBezTo>
                  <a:pt x="9531055" y="1672827"/>
                  <a:pt x="9515458" y="1688418"/>
                  <a:pt x="9515458" y="1707646"/>
                </a:cubicBezTo>
                <a:cubicBezTo>
                  <a:pt x="9515458" y="1726874"/>
                  <a:pt x="9531055" y="1742465"/>
                  <a:pt x="9550283" y="1742465"/>
                </a:cubicBezTo>
                <a:cubicBezTo>
                  <a:pt x="9569511" y="1742465"/>
                  <a:pt x="9585095" y="1726874"/>
                  <a:pt x="9585095" y="1707646"/>
                </a:cubicBezTo>
                <a:cubicBezTo>
                  <a:pt x="9585095" y="1688418"/>
                  <a:pt x="9569511" y="1672827"/>
                  <a:pt x="9550283" y="1672827"/>
                </a:cubicBezTo>
                <a:close/>
                <a:moveTo>
                  <a:pt x="9635175" y="1672827"/>
                </a:moveTo>
                <a:cubicBezTo>
                  <a:pt x="9615948" y="1672827"/>
                  <a:pt x="9600350" y="1688418"/>
                  <a:pt x="9600350" y="1707646"/>
                </a:cubicBezTo>
                <a:cubicBezTo>
                  <a:pt x="9600350" y="1726874"/>
                  <a:pt x="9615948" y="1742465"/>
                  <a:pt x="9635175" y="1742465"/>
                </a:cubicBezTo>
                <a:cubicBezTo>
                  <a:pt x="9654403" y="1742465"/>
                  <a:pt x="9669988" y="1726874"/>
                  <a:pt x="9669988" y="1707646"/>
                </a:cubicBezTo>
                <a:cubicBezTo>
                  <a:pt x="9669988" y="1688418"/>
                  <a:pt x="9654403" y="1672827"/>
                  <a:pt x="9635175" y="1672827"/>
                </a:cubicBezTo>
                <a:close/>
                <a:moveTo>
                  <a:pt x="9720068" y="1672827"/>
                </a:moveTo>
                <a:cubicBezTo>
                  <a:pt x="9700840" y="1672827"/>
                  <a:pt x="9685242" y="1688418"/>
                  <a:pt x="9685242" y="1707646"/>
                </a:cubicBezTo>
                <a:cubicBezTo>
                  <a:pt x="9685242" y="1726874"/>
                  <a:pt x="9700840" y="1742465"/>
                  <a:pt x="9720068" y="1742465"/>
                </a:cubicBezTo>
                <a:cubicBezTo>
                  <a:pt x="9739295" y="1742465"/>
                  <a:pt x="9754880" y="1726874"/>
                  <a:pt x="9754880" y="1707646"/>
                </a:cubicBezTo>
                <a:cubicBezTo>
                  <a:pt x="9754880" y="1688418"/>
                  <a:pt x="9739295" y="1672827"/>
                  <a:pt x="9720068" y="1672827"/>
                </a:cubicBezTo>
                <a:close/>
                <a:moveTo>
                  <a:pt x="10229423" y="1672827"/>
                </a:moveTo>
                <a:cubicBezTo>
                  <a:pt x="10210195" y="1672827"/>
                  <a:pt x="10194598" y="1688418"/>
                  <a:pt x="10194598" y="1707646"/>
                </a:cubicBezTo>
                <a:cubicBezTo>
                  <a:pt x="10194598" y="1726874"/>
                  <a:pt x="10210195" y="1742465"/>
                  <a:pt x="10229423" y="1742465"/>
                </a:cubicBezTo>
                <a:cubicBezTo>
                  <a:pt x="10248651" y="1742465"/>
                  <a:pt x="10264235" y="1726874"/>
                  <a:pt x="10264235" y="1707646"/>
                </a:cubicBezTo>
                <a:cubicBezTo>
                  <a:pt x="10264235" y="1688418"/>
                  <a:pt x="10248651" y="1672827"/>
                  <a:pt x="10229423" y="1672827"/>
                </a:cubicBezTo>
                <a:close/>
                <a:moveTo>
                  <a:pt x="10314315" y="1672827"/>
                </a:moveTo>
                <a:cubicBezTo>
                  <a:pt x="10295088" y="1672827"/>
                  <a:pt x="10279490" y="1688418"/>
                  <a:pt x="10279490" y="1707646"/>
                </a:cubicBezTo>
                <a:cubicBezTo>
                  <a:pt x="10279490" y="1726874"/>
                  <a:pt x="10295088" y="1742465"/>
                  <a:pt x="10314315" y="1742465"/>
                </a:cubicBezTo>
                <a:cubicBezTo>
                  <a:pt x="10333543" y="1742465"/>
                  <a:pt x="10349128" y="1726874"/>
                  <a:pt x="10349128" y="1707646"/>
                </a:cubicBezTo>
                <a:cubicBezTo>
                  <a:pt x="10349128" y="1688418"/>
                  <a:pt x="10333543" y="1672827"/>
                  <a:pt x="10314315" y="1672827"/>
                </a:cubicBezTo>
                <a:close/>
                <a:moveTo>
                  <a:pt x="1315679" y="1757687"/>
                </a:moveTo>
                <a:cubicBezTo>
                  <a:pt x="1296452" y="1757687"/>
                  <a:pt x="1280860" y="1773278"/>
                  <a:pt x="1280860" y="1792506"/>
                </a:cubicBezTo>
                <a:cubicBezTo>
                  <a:pt x="1280860" y="1811734"/>
                  <a:pt x="1296452" y="1827325"/>
                  <a:pt x="1315679" y="1827325"/>
                </a:cubicBezTo>
                <a:cubicBezTo>
                  <a:pt x="1334907" y="1827325"/>
                  <a:pt x="1350498" y="1811734"/>
                  <a:pt x="1350498" y="1792506"/>
                </a:cubicBezTo>
                <a:cubicBezTo>
                  <a:pt x="1350498" y="1773278"/>
                  <a:pt x="1334907" y="1757687"/>
                  <a:pt x="1315679" y="1757687"/>
                </a:cubicBezTo>
                <a:close/>
                <a:moveTo>
                  <a:pt x="1400579" y="1757687"/>
                </a:moveTo>
                <a:cubicBezTo>
                  <a:pt x="1381351" y="1757687"/>
                  <a:pt x="1365760" y="1773278"/>
                  <a:pt x="1365760" y="1792506"/>
                </a:cubicBezTo>
                <a:cubicBezTo>
                  <a:pt x="1365760" y="1811734"/>
                  <a:pt x="1381351" y="1827325"/>
                  <a:pt x="1400579" y="1827325"/>
                </a:cubicBezTo>
                <a:cubicBezTo>
                  <a:pt x="1419806" y="1827325"/>
                  <a:pt x="1435397" y="1811734"/>
                  <a:pt x="1435397" y="1792506"/>
                </a:cubicBezTo>
                <a:cubicBezTo>
                  <a:pt x="1435397" y="1773278"/>
                  <a:pt x="1419806" y="1757687"/>
                  <a:pt x="1400579" y="1757687"/>
                </a:cubicBezTo>
                <a:close/>
                <a:moveTo>
                  <a:pt x="2079719" y="1757687"/>
                </a:moveTo>
                <a:cubicBezTo>
                  <a:pt x="2060491" y="1757687"/>
                  <a:pt x="2044900" y="1773278"/>
                  <a:pt x="2044900" y="1792506"/>
                </a:cubicBezTo>
                <a:cubicBezTo>
                  <a:pt x="2044900" y="1811734"/>
                  <a:pt x="2060491" y="1827325"/>
                  <a:pt x="2079719" y="1827325"/>
                </a:cubicBezTo>
                <a:cubicBezTo>
                  <a:pt x="2098946" y="1827325"/>
                  <a:pt x="2114537" y="1811734"/>
                  <a:pt x="2114537" y="1792506"/>
                </a:cubicBezTo>
                <a:cubicBezTo>
                  <a:pt x="2114537" y="1773278"/>
                  <a:pt x="2098946" y="1757687"/>
                  <a:pt x="2079719" y="1757687"/>
                </a:cubicBezTo>
                <a:close/>
                <a:moveTo>
                  <a:pt x="2164611" y="1757687"/>
                </a:moveTo>
                <a:cubicBezTo>
                  <a:pt x="2145383" y="1757687"/>
                  <a:pt x="2129792" y="1773278"/>
                  <a:pt x="2129792" y="1792506"/>
                </a:cubicBezTo>
                <a:cubicBezTo>
                  <a:pt x="2129792" y="1811734"/>
                  <a:pt x="2145383" y="1827325"/>
                  <a:pt x="2164611" y="1827325"/>
                </a:cubicBezTo>
                <a:cubicBezTo>
                  <a:pt x="2183839" y="1827325"/>
                  <a:pt x="2199430" y="1811734"/>
                  <a:pt x="2199430" y="1792506"/>
                </a:cubicBezTo>
                <a:cubicBezTo>
                  <a:pt x="2199430" y="1773278"/>
                  <a:pt x="2183839" y="1757687"/>
                  <a:pt x="2164611" y="1757687"/>
                </a:cubicBezTo>
                <a:close/>
                <a:moveTo>
                  <a:pt x="2249497" y="1757687"/>
                </a:moveTo>
                <a:cubicBezTo>
                  <a:pt x="2230269" y="1757687"/>
                  <a:pt x="2214678" y="1773278"/>
                  <a:pt x="2214678" y="1792506"/>
                </a:cubicBezTo>
                <a:cubicBezTo>
                  <a:pt x="2214678" y="1811734"/>
                  <a:pt x="2230269" y="1827325"/>
                  <a:pt x="2249497" y="1827325"/>
                </a:cubicBezTo>
                <a:cubicBezTo>
                  <a:pt x="2268725" y="1827325"/>
                  <a:pt x="2284316" y="1811734"/>
                  <a:pt x="2284316" y="1792506"/>
                </a:cubicBezTo>
                <a:cubicBezTo>
                  <a:pt x="2284316" y="1773278"/>
                  <a:pt x="2268725" y="1757687"/>
                  <a:pt x="2249497" y="1757687"/>
                </a:cubicBezTo>
                <a:close/>
                <a:moveTo>
                  <a:pt x="2334389" y="1757687"/>
                </a:moveTo>
                <a:cubicBezTo>
                  <a:pt x="2315162" y="1757687"/>
                  <a:pt x="2299570" y="1773278"/>
                  <a:pt x="2299570" y="1792506"/>
                </a:cubicBezTo>
                <a:cubicBezTo>
                  <a:pt x="2299570" y="1811734"/>
                  <a:pt x="2315162" y="1827325"/>
                  <a:pt x="2334389" y="1827325"/>
                </a:cubicBezTo>
                <a:cubicBezTo>
                  <a:pt x="2353617" y="1827325"/>
                  <a:pt x="2369208" y="1811734"/>
                  <a:pt x="2369208" y="1792506"/>
                </a:cubicBezTo>
                <a:cubicBezTo>
                  <a:pt x="2369208" y="1773278"/>
                  <a:pt x="2353617" y="1757687"/>
                  <a:pt x="2334389" y="1757687"/>
                </a:cubicBezTo>
                <a:close/>
                <a:moveTo>
                  <a:pt x="2419282" y="1757687"/>
                </a:moveTo>
                <a:cubicBezTo>
                  <a:pt x="2400054" y="1757687"/>
                  <a:pt x="2384463" y="1773278"/>
                  <a:pt x="2384463" y="1792506"/>
                </a:cubicBezTo>
                <a:cubicBezTo>
                  <a:pt x="2384463" y="1811734"/>
                  <a:pt x="2400054" y="1827325"/>
                  <a:pt x="2419282" y="1827325"/>
                </a:cubicBezTo>
                <a:cubicBezTo>
                  <a:pt x="2438509" y="1827325"/>
                  <a:pt x="2454100" y="1811734"/>
                  <a:pt x="2454100" y="1792506"/>
                </a:cubicBezTo>
                <a:cubicBezTo>
                  <a:pt x="2454100" y="1773278"/>
                  <a:pt x="2438509" y="1757687"/>
                  <a:pt x="2419282" y="1757687"/>
                </a:cubicBezTo>
                <a:close/>
                <a:moveTo>
                  <a:pt x="2504174" y="1757687"/>
                </a:moveTo>
                <a:cubicBezTo>
                  <a:pt x="2484946" y="1757687"/>
                  <a:pt x="2469355" y="1773278"/>
                  <a:pt x="2469355" y="1792506"/>
                </a:cubicBezTo>
                <a:cubicBezTo>
                  <a:pt x="2469355" y="1811734"/>
                  <a:pt x="2484946" y="1827325"/>
                  <a:pt x="2504174" y="1827325"/>
                </a:cubicBezTo>
                <a:cubicBezTo>
                  <a:pt x="2523402" y="1827325"/>
                  <a:pt x="2538993" y="1811734"/>
                  <a:pt x="2538993" y="1792506"/>
                </a:cubicBezTo>
                <a:cubicBezTo>
                  <a:pt x="2538993" y="1773278"/>
                  <a:pt x="2523402" y="1757687"/>
                  <a:pt x="2504174" y="1757687"/>
                </a:cubicBezTo>
                <a:close/>
                <a:moveTo>
                  <a:pt x="2589067" y="1757687"/>
                </a:moveTo>
                <a:cubicBezTo>
                  <a:pt x="2569839" y="1757687"/>
                  <a:pt x="2554248" y="1773278"/>
                  <a:pt x="2554248" y="1792506"/>
                </a:cubicBezTo>
                <a:cubicBezTo>
                  <a:pt x="2554248" y="1811734"/>
                  <a:pt x="2569839" y="1827325"/>
                  <a:pt x="2589067" y="1827325"/>
                </a:cubicBezTo>
                <a:cubicBezTo>
                  <a:pt x="2608295" y="1827325"/>
                  <a:pt x="2623886" y="1811734"/>
                  <a:pt x="2623886" y="1792506"/>
                </a:cubicBezTo>
                <a:cubicBezTo>
                  <a:pt x="2623886" y="1773278"/>
                  <a:pt x="2608295" y="1757687"/>
                  <a:pt x="2589067" y="1757687"/>
                </a:cubicBezTo>
                <a:close/>
                <a:moveTo>
                  <a:pt x="2758852" y="1757687"/>
                </a:moveTo>
                <a:cubicBezTo>
                  <a:pt x="2739624" y="1757687"/>
                  <a:pt x="2724033" y="1773278"/>
                  <a:pt x="2724033" y="1792506"/>
                </a:cubicBezTo>
                <a:cubicBezTo>
                  <a:pt x="2724033" y="1811734"/>
                  <a:pt x="2739624" y="1827325"/>
                  <a:pt x="2758852" y="1827325"/>
                </a:cubicBezTo>
                <a:cubicBezTo>
                  <a:pt x="2778079" y="1827325"/>
                  <a:pt x="2793670" y="1811734"/>
                  <a:pt x="2793670" y="1792506"/>
                </a:cubicBezTo>
                <a:cubicBezTo>
                  <a:pt x="2793670" y="1773278"/>
                  <a:pt x="2778079" y="1757687"/>
                  <a:pt x="2758852" y="1757687"/>
                </a:cubicBezTo>
                <a:close/>
                <a:moveTo>
                  <a:pt x="2843744" y="1757687"/>
                </a:moveTo>
                <a:cubicBezTo>
                  <a:pt x="2824516" y="1757687"/>
                  <a:pt x="2808925" y="1773278"/>
                  <a:pt x="2808925" y="1792506"/>
                </a:cubicBezTo>
                <a:cubicBezTo>
                  <a:pt x="2808925" y="1811734"/>
                  <a:pt x="2824516" y="1827325"/>
                  <a:pt x="2843744" y="1827325"/>
                </a:cubicBezTo>
                <a:cubicBezTo>
                  <a:pt x="2862972" y="1827325"/>
                  <a:pt x="2878563" y="1811734"/>
                  <a:pt x="2878563" y="1792506"/>
                </a:cubicBezTo>
                <a:cubicBezTo>
                  <a:pt x="2878563" y="1773278"/>
                  <a:pt x="2862972" y="1757687"/>
                  <a:pt x="2843744" y="1757687"/>
                </a:cubicBezTo>
                <a:close/>
                <a:moveTo>
                  <a:pt x="2928636" y="1757687"/>
                </a:moveTo>
                <a:cubicBezTo>
                  <a:pt x="2909408" y="1757687"/>
                  <a:pt x="2893817" y="1773278"/>
                  <a:pt x="2893817" y="1792506"/>
                </a:cubicBezTo>
                <a:cubicBezTo>
                  <a:pt x="2893817" y="1811734"/>
                  <a:pt x="2909408" y="1827325"/>
                  <a:pt x="2928636" y="1827325"/>
                </a:cubicBezTo>
                <a:cubicBezTo>
                  <a:pt x="2947864" y="1827325"/>
                  <a:pt x="2963455" y="1811734"/>
                  <a:pt x="2963455" y="1792506"/>
                </a:cubicBezTo>
                <a:cubicBezTo>
                  <a:pt x="2963455" y="1773278"/>
                  <a:pt x="2947864" y="1757687"/>
                  <a:pt x="2928636" y="1757687"/>
                </a:cubicBezTo>
                <a:close/>
                <a:moveTo>
                  <a:pt x="3013529" y="1757687"/>
                </a:moveTo>
                <a:cubicBezTo>
                  <a:pt x="2994302" y="1757687"/>
                  <a:pt x="2978710" y="1773278"/>
                  <a:pt x="2978710" y="1792506"/>
                </a:cubicBezTo>
                <a:cubicBezTo>
                  <a:pt x="2978710" y="1811734"/>
                  <a:pt x="2994302" y="1827325"/>
                  <a:pt x="3013529" y="1827325"/>
                </a:cubicBezTo>
                <a:cubicBezTo>
                  <a:pt x="3032757" y="1827325"/>
                  <a:pt x="3048348" y="1811734"/>
                  <a:pt x="3048348" y="1792506"/>
                </a:cubicBezTo>
                <a:cubicBezTo>
                  <a:pt x="3048348" y="1773278"/>
                  <a:pt x="3032757" y="1757687"/>
                  <a:pt x="3013529" y="1757687"/>
                </a:cubicBezTo>
                <a:close/>
                <a:moveTo>
                  <a:pt x="3098422" y="1757687"/>
                </a:moveTo>
                <a:cubicBezTo>
                  <a:pt x="3079194" y="1757687"/>
                  <a:pt x="3063603" y="1773278"/>
                  <a:pt x="3063603" y="1792506"/>
                </a:cubicBezTo>
                <a:cubicBezTo>
                  <a:pt x="3063603" y="1811734"/>
                  <a:pt x="3079194" y="1827325"/>
                  <a:pt x="3098422" y="1827325"/>
                </a:cubicBezTo>
                <a:cubicBezTo>
                  <a:pt x="3117649" y="1827325"/>
                  <a:pt x="3133240" y="1811734"/>
                  <a:pt x="3133240" y="1792506"/>
                </a:cubicBezTo>
                <a:cubicBezTo>
                  <a:pt x="3133240" y="1773278"/>
                  <a:pt x="3117649" y="1757687"/>
                  <a:pt x="3098422" y="1757687"/>
                </a:cubicBezTo>
                <a:close/>
                <a:moveTo>
                  <a:pt x="3183314" y="1757687"/>
                </a:moveTo>
                <a:cubicBezTo>
                  <a:pt x="3164086" y="1757687"/>
                  <a:pt x="3148495" y="1773278"/>
                  <a:pt x="3148495" y="1792506"/>
                </a:cubicBezTo>
                <a:cubicBezTo>
                  <a:pt x="3148495" y="1811734"/>
                  <a:pt x="3164086" y="1827325"/>
                  <a:pt x="3183314" y="1827325"/>
                </a:cubicBezTo>
                <a:cubicBezTo>
                  <a:pt x="3202542" y="1827325"/>
                  <a:pt x="3218133" y="1811734"/>
                  <a:pt x="3218133" y="1792506"/>
                </a:cubicBezTo>
                <a:cubicBezTo>
                  <a:pt x="3218133" y="1773278"/>
                  <a:pt x="3202542" y="1757687"/>
                  <a:pt x="3183314" y="1757687"/>
                </a:cubicBezTo>
                <a:close/>
                <a:moveTo>
                  <a:pt x="3268206" y="1757687"/>
                </a:moveTo>
                <a:cubicBezTo>
                  <a:pt x="3248978" y="1757687"/>
                  <a:pt x="3233387" y="1773278"/>
                  <a:pt x="3233387" y="1792506"/>
                </a:cubicBezTo>
                <a:cubicBezTo>
                  <a:pt x="3233387" y="1811734"/>
                  <a:pt x="3248978" y="1827325"/>
                  <a:pt x="3268206" y="1827325"/>
                </a:cubicBezTo>
                <a:cubicBezTo>
                  <a:pt x="3287434" y="1827325"/>
                  <a:pt x="3303025" y="1811734"/>
                  <a:pt x="3303025" y="1792506"/>
                </a:cubicBezTo>
                <a:cubicBezTo>
                  <a:pt x="3303025" y="1773278"/>
                  <a:pt x="3287434" y="1757687"/>
                  <a:pt x="3268206" y="1757687"/>
                </a:cubicBezTo>
                <a:close/>
                <a:moveTo>
                  <a:pt x="3607776" y="1757687"/>
                </a:moveTo>
                <a:cubicBezTo>
                  <a:pt x="3588548" y="1757687"/>
                  <a:pt x="3572957" y="1773278"/>
                  <a:pt x="3572957" y="1792506"/>
                </a:cubicBezTo>
                <a:cubicBezTo>
                  <a:pt x="3572957" y="1811734"/>
                  <a:pt x="3588548" y="1827325"/>
                  <a:pt x="3607776" y="1827325"/>
                </a:cubicBezTo>
                <a:cubicBezTo>
                  <a:pt x="3627004" y="1827325"/>
                  <a:pt x="3642595" y="1811734"/>
                  <a:pt x="3642595" y="1792506"/>
                </a:cubicBezTo>
                <a:cubicBezTo>
                  <a:pt x="3642595" y="1773278"/>
                  <a:pt x="3627004" y="1757687"/>
                  <a:pt x="3607776" y="1757687"/>
                </a:cubicBezTo>
                <a:close/>
                <a:moveTo>
                  <a:pt x="3947353" y="1757687"/>
                </a:moveTo>
                <a:cubicBezTo>
                  <a:pt x="3928125" y="1757687"/>
                  <a:pt x="3912534" y="1773278"/>
                  <a:pt x="3912534" y="1792506"/>
                </a:cubicBezTo>
                <a:cubicBezTo>
                  <a:pt x="3912534" y="1811734"/>
                  <a:pt x="3928125" y="1827325"/>
                  <a:pt x="3947353" y="1827325"/>
                </a:cubicBezTo>
                <a:cubicBezTo>
                  <a:pt x="3966581" y="1827325"/>
                  <a:pt x="3982172" y="1811734"/>
                  <a:pt x="3982172" y="1792506"/>
                </a:cubicBezTo>
                <a:cubicBezTo>
                  <a:pt x="3982172" y="1773278"/>
                  <a:pt x="3966581" y="1757687"/>
                  <a:pt x="3947353" y="1757687"/>
                </a:cubicBezTo>
                <a:close/>
                <a:moveTo>
                  <a:pt x="4032245" y="1757687"/>
                </a:moveTo>
                <a:cubicBezTo>
                  <a:pt x="4013018" y="1757687"/>
                  <a:pt x="3997427" y="1773278"/>
                  <a:pt x="3997427" y="1792506"/>
                </a:cubicBezTo>
                <a:cubicBezTo>
                  <a:pt x="3997427" y="1811734"/>
                  <a:pt x="4013018" y="1827325"/>
                  <a:pt x="4032245" y="1827325"/>
                </a:cubicBezTo>
                <a:cubicBezTo>
                  <a:pt x="4051473" y="1827325"/>
                  <a:pt x="4067064" y="1811734"/>
                  <a:pt x="4067064" y="1792506"/>
                </a:cubicBezTo>
                <a:cubicBezTo>
                  <a:pt x="4067064" y="1773278"/>
                  <a:pt x="4051473" y="1757687"/>
                  <a:pt x="4032245" y="1757687"/>
                </a:cubicBezTo>
                <a:close/>
                <a:moveTo>
                  <a:pt x="4541600" y="1757687"/>
                </a:moveTo>
                <a:cubicBezTo>
                  <a:pt x="4522372" y="1757687"/>
                  <a:pt x="4506781" y="1773278"/>
                  <a:pt x="4506781" y="1792506"/>
                </a:cubicBezTo>
                <a:cubicBezTo>
                  <a:pt x="4506781" y="1811734"/>
                  <a:pt x="4522372" y="1827325"/>
                  <a:pt x="4541600" y="1827325"/>
                </a:cubicBezTo>
                <a:cubicBezTo>
                  <a:pt x="4560828" y="1827325"/>
                  <a:pt x="4576419" y="1811734"/>
                  <a:pt x="4576419" y="1792506"/>
                </a:cubicBezTo>
                <a:cubicBezTo>
                  <a:pt x="4576419" y="1773278"/>
                  <a:pt x="4560828" y="1757687"/>
                  <a:pt x="4541600" y="1757687"/>
                </a:cubicBezTo>
                <a:close/>
                <a:moveTo>
                  <a:pt x="4626493" y="1757687"/>
                </a:moveTo>
                <a:cubicBezTo>
                  <a:pt x="4607265" y="1757687"/>
                  <a:pt x="4591674" y="1773278"/>
                  <a:pt x="4591674" y="1792506"/>
                </a:cubicBezTo>
                <a:cubicBezTo>
                  <a:pt x="4591674" y="1811734"/>
                  <a:pt x="4607265" y="1827325"/>
                  <a:pt x="4626493" y="1827325"/>
                </a:cubicBezTo>
                <a:cubicBezTo>
                  <a:pt x="4645721" y="1827325"/>
                  <a:pt x="4661312" y="1811734"/>
                  <a:pt x="4661312" y="1792506"/>
                </a:cubicBezTo>
                <a:cubicBezTo>
                  <a:pt x="4661312" y="1773278"/>
                  <a:pt x="4645721" y="1757687"/>
                  <a:pt x="4626493" y="1757687"/>
                </a:cubicBezTo>
                <a:close/>
                <a:moveTo>
                  <a:pt x="4711385" y="1757687"/>
                </a:moveTo>
                <a:cubicBezTo>
                  <a:pt x="4692158" y="1757687"/>
                  <a:pt x="4676567" y="1773278"/>
                  <a:pt x="4676567" y="1792506"/>
                </a:cubicBezTo>
                <a:cubicBezTo>
                  <a:pt x="4676567" y="1811734"/>
                  <a:pt x="4692158" y="1827325"/>
                  <a:pt x="4711385" y="1827325"/>
                </a:cubicBezTo>
                <a:cubicBezTo>
                  <a:pt x="4730613" y="1827325"/>
                  <a:pt x="4746204" y="1811734"/>
                  <a:pt x="4746204" y="1792506"/>
                </a:cubicBezTo>
                <a:cubicBezTo>
                  <a:pt x="4746204" y="1773278"/>
                  <a:pt x="4730613" y="1757687"/>
                  <a:pt x="4711385" y="1757687"/>
                </a:cubicBezTo>
                <a:close/>
                <a:moveTo>
                  <a:pt x="5220740" y="1757687"/>
                </a:moveTo>
                <a:cubicBezTo>
                  <a:pt x="5201512" y="1757687"/>
                  <a:pt x="5185921" y="1773278"/>
                  <a:pt x="5185921" y="1792506"/>
                </a:cubicBezTo>
                <a:cubicBezTo>
                  <a:pt x="5185921" y="1811734"/>
                  <a:pt x="5201512" y="1827325"/>
                  <a:pt x="5220740" y="1827325"/>
                </a:cubicBezTo>
                <a:cubicBezTo>
                  <a:pt x="5239968" y="1827325"/>
                  <a:pt x="5255559" y="1811734"/>
                  <a:pt x="5255559" y="1792506"/>
                </a:cubicBezTo>
                <a:cubicBezTo>
                  <a:pt x="5255559" y="1773278"/>
                  <a:pt x="5239968" y="1757687"/>
                  <a:pt x="5220740" y="1757687"/>
                </a:cubicBezTo>
                <a:close/>
                <a:moveTo>
                  <a:pt x="5390525" y="1757687"/>
                </a:moveTo>
                <a:cubicBezTo>
                  <a:pt x="5371298" y="1757687"/>
                  <a:pt x="5355707" y="1773278"/>
                  <a:pt x="5355707" y="1792506"/>
                </a:cubicBezTo>
                <a:cubicBezTo>
                  <a:pt x="5355707" y="1811734"/>
                  <a:pt x="5371298" y="1827325"/>
                  <a:pt x="5390525" y="1827325"/>
                </a:cubicBezTo>
                <a:cubicBezTo>
                  <a:pt x="5409753" y="1827325"/>
                  <a:pt x="5425344" y="1811734"/>
                  <a:pt x="5425344" y="1792506"/>
                </a:cubicBezTo>
                <a:cubicBezTo>
                  <a:pt x="5425344" y="1773278"/>
                  <a:pt x="5409753" y="1757687"/>
                  <a:pt x="5390525" y="1757687"/>
                </a:cubicBezTo>
                <a:close/>
                <a:moveTo>
                  <a:pt x="6154557" y="1757687"/>
                </a:moveTo>
                <a:cubicBezTo>
                  <a:pt x="6135329" y="1757687"/>
                  <a:pt x="6119732" y="1773278"/>
                  <a:pt x="6119732" y="1792506"/>
                </a:cubicBezTo>
                <a:cubicBezTo>
                  <a:pt x="6119732" y="1811734"/>
                  <a:pt x="6135329" y="1827325"/>
                  <a:pt x="6154557" y="1827325"/>
                </a:cubicBezTo>
                <a:cubicBezTo>
                  <a:pt x="6173785" y="1827325"/>
                  <a:pt x="6189369" y="1811734"/>
                  <a:pt x="6189369" y="1792506"/>
                </a:cubicBezTo>
                <a:cubicBezTo>
                  <a:pt x="6189369" y="1773278"/>
                  <a:pt x="6173785" y="1757687"/>
                  <a:pt x="6154557" y="1757687"/>
                </a:cubicBezTo>
                <a:close/>
                <a:moveTo>
                  <a:pt x="6239450" y="1757687"/>
                </a:moveTo>
                <a:cubicBezTo>
                  <a:pt x="6220223" y="1757687"/>
                  <a:pt x="6204625" y="1773278"/>
                  <a:pt x="6204625" y="1792506"/>
                </a:cubicBezTo>
                <a:cubicBezTo>
                  <a:pt x="6204625" y="1811734"/>
                  <a:pt x="6220223" y="1827325"/>
                  <a:pt x="6239450" y="1827325"/>
                </a:cubicBezTo>
                <a:cubicBezTo>
                  <a:pt x="6258678" y="1827325"/>
                  <a:pt x="6274263" y="1811734"/>
                  <a:pt x="6274263" y="1792506"/>
                </a:cubicBezTo>
                <a:cubicBezTo>
                  <a:pt x="6274263" y="1773278"/>
                  <a:pt x="6258678" y="1757687"/>
                  <a:pt x="6239450" y="1757687"/>
                </a:cubicBezTo>
                <a:close/>
                <a:moveTo>
                  <a:pt x="6324343" y="1757687"/>
                </a:moveTo>
                <a:cubicBezTo>
                  <a:pt x="6305115" y="1757687"/>
                  <a:pt x="6289517" y="1773278"/>
                  <a:pt x="6289517" y="1792506"/>
                </a:cubicBezTo>
                <a:cubicBezTo>
                  <a:pt x="6289517" y="1811734"/>
                  <a:pt x="6305115" y="1827325"/>
                  <a:pt x="6324343" y="1827325"/>
                </a:cubicBezTo>
                <a:cubicBezTo>
                  <a:pt x="6343570" y="1827325"/>
                  <a:pt x="6359155" y="1811734"/>
                  <a:pt x="6359155" y="1792506"/>
                </a:cubicBezTo>
                <a:cubicBezTo>
                  <a:pt x="6359155" y="1773278"/>
                  <a:pt x="6343570" y="1757687"/>
                  <a:pt x="6324343" y="1757687"/>
                </a:cubicBezTo>
                <a:close/>
                <a:moveTo>
                  <a:pt x="6494127" y="1757687"/>
                </a:moveTo>
                <a:cubicBezTo>
                  <a:pt x="6474899" y="1757687"/>
                  <a:pt x="6459302" y="1773278"/>
                  <a:pt x="6459302" y="1792506"/>
                </a:cubicBezTo>
                <a:cubicBezTo>
                  <a:pt x="6459302" y="1811734"/>
                  <a:pt x="6474899" y="1827325"/>
                  <a:pt x="6494127" y="1827325"/>
                </a:cubicBezTo>
                <a:cubicBezTo>
                  <a:pt x="6513355" y="1827325"/>
                  <a:pt x="6528939" y="1811734"/>
                  <a:pt x="6528939" y="1792506"/>
                </a:cubicBezTo>
                <a:cubicBezTo>
                  <a:pt x="6528939" y="1773278"/>
                  <a:pt x="6513355" y="1757687"/>
                  <a:pt x="6494127" y="1757687"/>
                </a:cubicBezTo>
                <a:close/>
                <a:moveTo>
                  <a:pt x="6579020" y="1757687"/>
                </a:moveTo>
                <a:cubicBezTo>
                  <a:pt x="6559793" y="1757687"/>
                  <a:pt x="6544195" y="1773278"/>
                  <a:pt x="6544195" y="1792506"/>
                </a:cubicBezTo>
                <a:cubicBezTo>
                  <a:pt x="6544195" y="1811734"/>
                  <a:pt x="6559793" y="1827325"/>
                  <a:pt x="6579020" y="1827325"/>
                </a:cubicBezTo>
                <a:cubicBezTo>
                  <a:pt x="6598248" y="1827325"/>
                  <a:pt x="6613833" y="1811734"/>
                  <a:pt x="6613833" y="1792506"/>
                </a:cubicBezTo>
                <a:cubicBezTo>
                  <a:pt x="6613833" y="1773278"/>
                  <a:pt x="6598248" y="1757687"/>
                  <a:pt x="6579020" y="1757687"/>
                </a:cubicBezTo>
                <a:close/>
                <a:moveTo>
                  <a:pt x="6918589" y="1757687"/>
                </a:moveTo>
                <a:cubicBezTo>
                  <a:pt x="6899362" y="1757687"/>
                  <a:pt x="6883764" y="1773278"/>
                  <a:pt x="6883764" y="1792506"/>
                </a:cubicBezTo>
                <a:cubicBezTo>
                  <a:pt x="6883764" y="1811734"/>
                  <a:pt x="6899362" y="1827325"/>
                  <a:pt x="6918589" y="1827325"/>
                </a:cubicBezTo>
                <a:cubicBezTo>
                  <a:pt x="6937817" y="1827325"/>
                  <a:pt x="6953402" y="1811734"/>
                  <a:pt x="6953402" y="1792506"/>
                </a:cubicBezTo>
                <a:cubicBezTo>
                  <a:pt x="6953402" y="1773278"/>
                  <a:pt x="6937817" y="1757687"/>
                  <a:pt x="6918589" y="1757687"/>
                </a:cubicBezTo>
                <a:close/>
                <a:moveTo>
                  <a:pt x="7003483" y="1757687"/>
                </a:moveTo>
                <a:cubicBezTo>
                  <a:pt x="6984255" y="1757687"/>
                  <a:pt x="6968657" y="1773278"/>
                  <a:pt x="6968657" y="1792506"/>
                </a:cubicBezTo>
                <a:cubicBezTo>
                  <a:pt x="6968657" y="1811734"/>
                  <a:pt x="6984255" y="1827325"/>
                  <a:pt x="7003483" y="1827325"/>
                </a:cubicBezTo>
                <a:cubicBezTo>
                  <a:pt x="7022710" y="1827325"/>
                  <a:pt x="7038295" y="1811734"/>
                  <a:pt x="7038295" y="1792506"/>
                </a:cubicBezTo>
                <a:cubicBezTo>
                  <a:pt x="7038295" y="1773278"/>
                  <a:pt x="7022710" y="1757687"/>
                  <a:pt x="7003483" y="1757687"/>
                </a:cubicBezTo>
                <a:close/>
                <a:moveTo>
                  <a:pt x="7088401" y="1757687"/>
                </a:moveTo>
                <a:cubicBezTo>
                  <a:pt x="7069173" y="1757687"/>
                  <a:pt x="7053576" y="1773278"/>
                  <a:pt x="7053576" y="1792506"/>
                </a:cubicBezTo>
                <a:cubicBezTo>
                  <a:pt x="7053576" y="1811734"/>
                  <a:pt x="7069173" y="1827325"/>
                  <a:pt x="7088401" y="1827325"/>
                </a:cubicBezTo>
                <a:cubicBezTo>
                  <a:pt x="7107629" y="1827325"/>
                  <a:pt x="7123213" y="1811734"/>
                  <a:pt x="7123213" y="1792506"/>
                </a:cubicBezTo>
                <a:cubicBezTo>
                  <a:pt x="7123213" y="1773278"/>
                  <a:pt x="7107629" y="1757687"/>
                  <a:pt x="7088401" y="1757687"/>
                </a:cubicBezTo>
                <a:close/>
                <a:moveTo>
                  <a:pt x="7173293" y="1757687"/>
                </a:moveTo>
                <a:cubicBezTo>
                  <a:pt x="7154065" y="1757687"/>
                  <a:pt x="7138468" y="1773278"/>
                  <a:pt x="7138468" y="1792506"/>
                </a:cubicBezTo>
                <a:cubicBezTo>
                  <a:pt x="7138468" y="1811734"/>
                  <a:pt x="7154065" y="1827325"/>
                  <a:pt x="7173293" y="1827325"/>
                </a:cubicBezTo>
                <a:cubicBezTo>
                  <a:pt x="7192521" y="1827325"/>
                  <a:pt x="7208105" y="1811734"/>
                  <a:pt x="7208105" y="1792506"/>
                </a:cubicBezTo>
                <a:cubicBezTo>
                  <a:pt x="7208105" y="1773278"/>
                  <a:pt x="7192521" y="1757687"/>
                  <a:pt x="7173293" y="1757687"/>
                </a:cubicBezTo>
                <a:close/>
                <a:moveTo>
                  <a:pt x="7258186" y="1757687"/>
                </a:moveTo>
                <a:cubicBezTo>
                  <a:pt x="7238959" y="1757687"/>
                  <a:pt x="7223361" y="1773278"/>
                  <a:pt x="7223361" y="1792506"/>
                </a:cubicBezTo>
                <a:cubicBezTo>
                  <a:pt x="7223361" y="1811734"/>
                  <a:pt x="7238959" y="1827325"/>
                  <a:pt x="7258186" y="1827325"/>
                </a:cubicBezTo>
                <a:cubicBezTo>
                  <a:pt x="7277414" y="1827325"/>
                  <a:pt x="7292999" y="1811734"/>
                  <a:pt x="7292999" y="1792506"/>
                </a:cubicBezTo>
                <a:cubicBezTo>
                  <a:pt x="7292999" y="1773278"/>
                  <a:pt x="7277414" y="1757687"/>
                  <a:pt x="7258186" y="1757687"/>
                </a:cubicBezTo>
                <a:close/>
                <a:moveTo>
                  <a:pt x="7343079" y="1757687"/>
                </a:moveTo>
                <a:cubicBezTo>
                  <a:pt x="7323851" y="1757687"/>
                  <a:pt x="7308253" y="1773278"/>
                  <a:pt x="7308253" y="1792506"/>
                </a:cubicBezTo>
                <a:cubicBezTo>
                  <a:pt x="7308253" y="1811734"/>
                  <a:pt x="7323851" y="1827325"/>
                  <a:pt x="7343079" y="1827325"/>
                </a:cubicBezTo>
                <a:cubicBezTo>
                  <a:pt x="7362306" y="1827325"/>
                  <a:pt x="7377891" y="1811734"/>
                  <a:pt x="7377891" y="1792506"/>
                </a:cubicBezTo>
                <a:cubicBezTo>
                  <a:pt x="7377891" y="1773278"/>
                  <a:pt x="7362306" y="1757687"/>
                  <a:pt x="7343079" y="1757687"/>
                </a:cubicBezTo>
                <a:close/>
                <a:moveTo>
                  <a:pt x="7427971" y="1757687"/>
                </a:moveTo>
                <a:cubicBezTo>
                  <a:pt x="7408743" y="1757687"/>
                  <a:pt x="7393146" y="1773278"/>
                  <a:pt x="7393146" y="1792506"/>
                </a:cubicBezTo>
                <a:cubicBezTo>
                  <a:pt x="7393146" y="1811734"/>
                  <a:pt x="7408743" y="1827325"/>
                  <a:pt x="7427971" y="1827325"/>
                </a:cubicBezTo>
                <a:cubicBezTo>
                  <a:pt x="7447199" y="1827325"/>
                  <a:pt x="7462783" y="1811734"/>
                  <a:pt x="7462783" y="1792506"/>
                </a:cubicBezTo>
                <a:cubicBezTo>
                  <a:pt x="7462783" y="1773278"/>
                  <a:pt x="7447199" y="1757687"/>
                  <a:pt x="7427971" y="1757687"/>
                </a:cubicBezTo>
                <a:close/>
                <a:moveTo>
                  <a:pt x="7512863" y="1757687"/>
                </a:moveTo>
                <a:cubicBezTo>
                  <a:pt x="7493635" y="1757687"/>
                  <a:pt x="7478038" y="1773278"/>
                  <a:pt x="7478038" y="1792506"/>
                </a:cubicBezTo>
                <a:cubicBezTo>
                  <a:pt x="7478038" y="1811734"/>
                  <a:pt x="7493635" y="1827325"/>
                  <a:pt x="7512863" y="1827325"/>
                </a:cubicBezTo>
                <a:cubicBezTo>
                  <a:pt x="7532091" y="1827325"/>
                  <a:pt x="7547675" y="1811734"/>
                  <a:pt x="7547675" y="1792506"/>
                </a:cubicBezTo>
                <a:cubicBezTo>
                  <a:pt x="7547675" y="1773278"/>
                  <a:pt x="7532091" y="1757687"/>
                  <a:pt x="7512863" y="1757687"/>
                </a:cubicBezTo>
                <a:close/>
                <a:moveTo>
                  <a:pt x="7597755" y="1757687"/>
                </a:moveTo>
                <a:cubicBezTo>
                  <a:pt x="7578528" y="1757687"/>
                  <a:pt x="7562930" y="1773278"/>
                  <a:pt x="7562930" y="1792506"/>
                </a:cubicBezTo>
                <a:cubicBezTo>
                  <a:pt x="7562930" y="1811734"/>
                  <a:pt x="7578528" y="1827325"/>
                  <a:pt x="7597755" y="1827325"/>
                </a:cubicBezTo>
                <a:cubicBezTo>
                  <a:pt x="7616983" y="1827325"/>
                  <a:pt x="7632568" y="1811734"/>
                  <a:pt x="7632568" y="1792506"/>
                </a:cubicBezTo>
                <a:cubicBezTo>
                  <a:pt x="7632568" y="1773278"/>
                  <a:pt x="7616983" y="1757687"/>
                  <a:pt x="7597755" y="1757687"/>
                </a:cubicBezTo>
                <a:close/>
                <a:moveTo>
                  <a:pt x="7682649" y="1757687"/>
                </a:moveTo>
                <a:cubicBezTo>
                  <a:pt x="7663421" y="1757687"/>
                  <a:pt x="7647823" y="1773278"/>
                  <a:pt x="7647823" y="1792506"/>
                </a:cubicBezTo>
                <a:cubicBezTo>
                  <a:pt x="7647823" y="1811734"/>
                  <a:pt x="7663421" y="1827325"/>
                  <a:pt x="7682649" y="1827325"/>
                </a:cubicBezTo>
                <a:cubicBezTo>
                  <a:pt x="7701876" y="1827325"/>
                  <a:pt x="7717461" y="1811734"/>
                  <a:pt x="7717461" y="1792506"/>
                </a:cubicBezTo>
                <a:cubicBezTo>
                  <a:pt x="7717461" y="1773278"/>
                  <a:pt x="7701876" y="1757687"/>
                  <a:pt x="7682649" y="1757687"/>
                </a:cubicBezTo>
                <a:close/>
                <a:moveTo>
                  <a:pt x="7767541" y="1757687"/>
                </a:moveTo>
                <a:cubicBezTo>
                  <a:pt x="7748313" y="1757687"/>
                  <a:pt x="7732716" y="1773278"/>
                  <a:pt x="7732716" y="1792506"/>
                </a:cubicBezTo>
                <a:cubicBezTo>
                  <a:pt x="7732716" y="1811734"/>
                  <a:pt x="7748313" y="1827325"/>
                  <a:pt x="7767541" y="1827325"/>
                </a:cubicBezTo>
                <a:cubicBezTo>
                  <a:pt x="7786769" y="1827325"/>
                  <a:pt x="7802353" y="1811734"/>
                  <a:pt x="7802353" y="1792506"/>
                </a:cubicBezTo>
                <a:cubicBezTo>
                  <a:pt x="7802353" y="1773278"/>
                  <a:pt x="7786769" y="1757687"/>
                  <a:pt x="7767541" y="1757687"/>
                </a:cubicBezTo>
                <a:close/>
                <a:moveTo>
                  <a:pt x="7852433" y="1757687"/>
                </a:moveTo>
                <a:cubicBezTo>
                  <a:pt x="7833205" y="1757687"/>
                  <a:pt x="7817608" y="1773278"/>
                  <a:pt x="7817608" y="1792506"/>
                </a:cubicBezTo>
                <a:cubicBezTo>
                  <a:pt x="7817608" y="1811734"/>
                  <a:pt x="7833205" y="1827325"/>
                  <a:pt x="7852433" y="1827325"/>
                </a:cubicBezTo>
                <a:cubicBezTo>
                  <a:pt x="7871661" y="1827325"/>
                  <a:pt x="7887245" y="1811734"/>
                  <a:pt x="7887245" y="1792506"/>
                </a:cubicBezTo>
                <a:cubicBezTo>
                  <a:pt x="7887245" y="1773278"/>
                  <a:pt x="7871661" y="1757687"/>
                  <a:pt x="7852433" y="1757687"/>
                </a:cubicBezTo>
                <a:close/>
                <a:moveTo>
                  <a:pt x="7937325" y="1757687"/>
                </a:moveTo>
                <a:cubicBezTo>
                  <a:pt x="7918098" y="1757687"/>
                  <a:pt x="7902500" y="1773278"/>
                  <a:pt x="7902500" y="1792506"/>
                </a:cubicBezTo>
                <a:cubicBezTo>
                  <a:pt x="7902500" y="1811734"/>
                  <a:pt x="7918098" y="1827325"/>
                  <a:pt x="7937325" y="1827325"/>
                </a:cubicBezTo>
                <a:cubicBezTo>
                  <a:pt x="7956553" y="1827325"/>
                  <a:pt x="7972138" y="1811734"/>
                  <a:pt x="7972138" y="1792506"/>
                </a:cubicBezTo>
                <a:cubicBezTo>
                  <a:pt x="7972138" y="1773278"/>
                  <a:pt x="7956553" y="1757687"/>
                  <a:pt x="7937325" y="1757687"/>
                </a:cubicBezTo>
                <a:close/>
                <a:moveTo>
                  <a:pt x="8022219" y="1757687"/>
                </a:moveTo>
                <a:cubicBezTo>
                  <a:pt x="8002991" y="1757687"/>
                  <a:pt x="7987393" y="1773278"/>
                  <a:pt x="7987393" y="1792506"/>
                </a:cubicBezTo>
                <a:cubicBezTo>
                  <a:pt x="7987393" y="1811734"/>
                  <a:pt x="8002991" y="1827325"/>
                  <a:pt x="8022219" y="1827325"/>
                </a:cubicBezTo>
                <a:cubicBezTo>
                  <a:pt x="8041446" y="1827325"/>
                  <a:pt x="8057031" y="1811734"/>
                  <a:pt x="8057031" y="1792506"/>
                </a:cubicBezTo>
                <a:cubicBezTo>
                  <a:pt x="8057031" y="1773278"/>
                  <a:pt x="8041446" y="1757687"/>
                  <a:pt x="8022219" y="1757687"/>
                </a:cubicBezTo>
                <a:close/>
                <a:moveTo>
                  <a:pt x="8107111" y="1757687"/>
                </a:moveTo>
                <a:cubicBezTo>
                  <a:pt x="8087883" y="1757687"/>
                  <a:pt x="8072286" y="1773278"/>
                  <a:pt x="8072286" y="1792506"/>
                </a:cubicBezTo>
                <a:cubicBezTo>
                  <a:pt x="8072286" y="1811734"/>
                  <a:pt x="8087883" y="1827325"/>
                  <a:pt x="8107111" y="1827325"/>
                </a:cubicBezTo>
                <a:cubicBezTo>
                  <a:pt x="8126339" y="1827325"/>
                  <a:pt x="8141923" y="1811734"/>
                  <a:pt x="8141923" y="1792506"/>
                </a:cubicBezTo>
                <a:cubicBezTo>
                  <a:pt x="8141923" y="1773278"/>
                  <a:pt x="8126339" y="1757687"/>
                  <a:pt x="8107111" y="1757687"/>
                </a:cubicBezTo>
                <a:close/>
                <a:moveTo>
                  <a:pt x="8192003" y="1757687"/>
                </a:moveTo>
                <a:cubicBezTo>
                  <a:pt x="8172775" y="1757687"/>
                  <a:pt x="8157178" y="1773278"/>
                  <a:pt x="8157178" y="1792506"/>
                </a:cubicBezTo>
                <a:cubicBezTo>
                  <a:pt x="8157178" y="1811734"/>
                  <a:pt x="8172775" y="1827325"/>
                  <a:pt x="8192003" y="1827325"/>
                </a:cubicBezTo>
                <a:cubicBezTo>
                  <a:pt x="8211231" y="1827325"/>
                  <a:pt x="8226815" y="1811734"/>
                  <a:pt x="8226815" y="1792506"/>
                </a:cubicBezTo>
                <a:cubicBezTo>
                  <a:pt x="8226815" y="1773278"/>
                  <a:pt x="8211231" y="1757687"/>
                  <a:pt x="8192003" y="1757687"/>
                </a:cubicBezTo>
                <a:close/>
                <a:moveTo>
                  <a:pt x="8276895" y="1757687"/>
                </a:moveTo>
                <a:cubicBezTo>
                  <a:pt x="8257668" y="1757687"/>
                  <a:pt x="8242070" y="1773278"/>
                  <a:pt x="8242070" y="1792506"/>
                </a:cubicBezTo>
                <a:cubicBezTo>
                  <a:pt x="8242070" y="1811734"/>
                  <a:pt x="8257668" y="1827325"/>
                  <a:pt x="8276895" y="1827325"/>
                </a:cubicBezTo>
                <a:cubicBezTo>
                  <a:pt x="8296123" y="1827325"/>
                  <a:pt x="8311708" y="1811734"/>
                  <a:pt x="8311708" y="1792506"/>
                </a:cubicBezTo>
                <a:cubicBezTo>
                  <a:pt x="8311708" y="1773278"/>
                  <a:pt x="8296123" y="1757687"/>
                  <a:pt x="8276895" y="1757687"/>
                </a:cubicBezTo>
                <a:close/>
                <a:moveTo>
                  <a:pt x="8361789" y="1757687"/>
                </a:moveTo>
                <a:cubicBezTo>
                  <a:pt x="8342561" y="1757687"/>
                  <a:pt x="8326963" y="1773278"/>
                  <a:pt x="8326963" y="1792506"/>
                </a:cubicBezTo>
                <a:cubicBezTo>
                  <a:pt x="8326963" y="1811734"/>
                  <a:pt x="8342561" y="1827325"/>
                  <a:pt x="8361789" y="1827325"/>
                </a:cubicBezTo>
                <a:cubicBezTo>
                  <a:pt x="8381016" y="1827325"/>
                  <a:pt x="8396601" y="1811734"/>
                  <a:pt x="8396601" y="1792506"/>
                </a:cubicBezTo>
                <a:cubicBezTo>
                  <a:pt x="8396601" y="1773278"/>
                  <a:pt x="8381016" y="1757687"/>
                  <a:pt x="8361789" y="1757687"/>
                </a:cubicBezTo>
                <a:close/>
                <a:moveTo>
                  <a:pt x="8446681" y="1757687"/>
                </a:moveTo>
                <a:cubicBezTo>
                  <a:pt x="8427453" y="1757687"/>
                  <a:pt x="8411856" y="1773278"/>
                  <a:pt x="8411856" y="1792506"/>
                </a:cubicBezTo>
                <a:cubicBezTo>
                  <a:pt x="8411856" y="1811734"/>
                  <a:pt x="8427453" y="1827325"/>
                  <a:pt x="8446681" y="1827325"/>
                </a:cubicBezTo>
                <a:cubicBezTo>
                  <a:pt x="8465909" y="1827325"/>
                  <a:pt x="8481493" y="1811734"/>
                  <a:pt x="8481493" y="1792506"/>
                </a:cubicBezTo>
                <a:cubicBezTo>
                  <a:pt x="8481493" y="1773278"/>
                  <a:pt x="8465909" y="1757687"/>
                  <a:pt x="8446681" y="1757687"/>
                </a:cubicBezTo>
                <a:close/>
                <a:moveTo>
                  <a:pt x="8531573" y="1757687"/>
                </a:moveTo>
                <a:cubicBezTo>
                  <a:pt x="8512345" y="1757687"/>
                  <a:pt x="8496748" y="1773278"/>
                  <a:pt x="8496748" y="1792506"/>
                </a:cubicBezTo>
                <a:cubicBezTo>
                  <a:pt x="8496748" y="1811734"/>
                  <a:pt x="8512345" y="1827325"/>
                  <a:pt x="8531573" y="1827325"/>
                </a:cubicBezTo>
                <a:cubicBezTo>
                  <a:pt x="8550801" y="1827325"/>
                  <a:pt x="8566385" y="1811734"/>
                  <a:pt x="8566385" y="1792506"/>
                </a:cubicBezTo>
                <a:cubicBezTo>
                  <a:pt x="8566385" y="1773278"/>
                  <a:pt x="8550801" y="1757687"/>
                  <a:pt x="8531573" y="1757687"/>
                </a:cubicBezTo>
                <a:close/>
                <a:moveTo>
                  <a:pt x="8616465" y="1757687"/>
                </a:moveTo>
                <a:cubicBezTo>
                  <a:pt x="8597238" y="1757687"/>
                  <a:pt x="8581640" y="1773278"/>
                  <a:pt x="8581640" y="1792506"/>
                </a:cubicBezTo>
                <a:cubicBezTo>
                  <a:pt x="8581640" y="1811734"/>
                  <a:pt x="8597238" y="1827325"/>
                  <a:pt x="8616465" y="1827325"/>
                </a:cubicBezTo>
                <a:cubicBezTo>
                  <a:pt x="8635693" y="1827325"/>
                  <a:pt x="8651278" y="1811734"/>
                  <a:pt x="8651278" y="1792506"/>
                </a:cubicBezTo>
                <a:cubicBezTo>
                  <a:pt x="8651278" y="1773278"/>
                  <a:pt x="8635693" y="1757687"/>
                  <a:pt x="8616465" y="1757687"/>
                </a:cubicBezTo>
                <a:close/>
                <a:moveTo>
                  <a:pt x="8701358" y="1757687"/>
                </a:moveTo>
                <a:cubicBezTo>
                  <a:pt x="8682130" y="1757687"/>
                  <a:pt x="8666532" y="1773278"/>
                  <a:pt x="8666532" y="1792506"/>
                </a:cubicBezTo>
                <a:cubicBezTo>
                  <a:pt x="8666532" y="1811734"/>
                  <a:pt x="8682130" y="1827325"/>
                  <a:pt x="8701358" y="1827325"/>
                </a:cubicBezTo>
                <a:cubicBezTo>
                  <a:pt x="8720585" y="1827325"/>
                  <a:pt x="8736170" y="1811734"/>
                  <a:pt x="8736170" y="1792506"/>
                </a:cubicBezTo>
                <a:cubicBezTo>
                  <a:pt x="8736170" y="1773278"/>
                  <a:pt x="8720585" y="1757687"/>
                  <a:pt x="8701358" y="1757687"/>
                </a:cubicBezTo>
                <a:close/>
                <a:moveTo>
                  <a:pt x="8786251" y="1757687"/>
                </a:moveTo>
                <a:cubicBezTo>
                  <a:pt x="8767023" y="1757687"/>
                  <a:pt x="8751426" y="1773278"/>
                  <a:pt x="8751426" y="1792506"/>
                </a:cubicBezTo>
                <a:cubicBezTo>
                  <a:pt x="8751426" y="1811734"/>
                  <a:pt x="8767023" y="1827325"/>
                  <a:pt x="8786251" y="1827325"/>
                </a:cubicBezTo>
                <a:cubicBezTo>
                  <a:pt x="8805479" y="1827325"/>
                  <a:pt x="8821063" y="1811734"/>
                  <a:pt x="8821063" y="1792506"/>
                </a:cubicBezTo>
                <a:cubicBezTo>
                  <a:pt x="8821063" y="1773278"/>
                  <a:pt x="8805479" y="1757687"/>
                  <a:pt x="8786251" y="1757687"/>
                </a:cubicBezTo>
                <a:close/>
                <a:moveTo>
                  <a:pt x="8871143" y="1757687"/>
                </a:moveTo>
                <a:cubicBezTo>
                  <a:pt x="8851915" y="1757687"/>
                  <a:pt x="8836318" y="1773278"/>
                  <a:pt x="8836318" y="1792506"/>
                </a:cubicBezTo>
                <a:cubicBezTo>
                  <a:pt x="8836318" y="1811734"/>
                  <a:pt x="8851915" y="1827325"/>
                  <a:pt x="8871143" y="1827325"/>
                </a:cubicBezTo>
                <a:cubicBezTo>
                  <a:pt x="8890371" y="1827325"/>
                  <a:pt x="8905955" y="1811734"/>
                  <a:pt x="8905955" y="1792506"/>
                </a:cubicBezTo>
                <a:cubicBezTo>
                  <a:pt x="8905955" y="1773278"/>
                  <a:pt x="8890371" y="1757687"/>
                  <a:pt x="8871143" y="1757687"/>
                </a:cubicBezTo>
                <a:close/>
                <a:moveTo>
                  <a:pt x="8956035" y="1757687"/>
                </a:moveTo>
                <a:cubicBezTo>
                  <a:pt x="8936808" y="1757687"/>
                  <a:pt x="8921210" y="1773278"/>
                  <a:pt x="8921210" y="1792506"/>
                </a:cubicBezTo>
                <a:cubicBezTo>
                  <a:pt x="8921210" y="1811734"/>
                  <a:pt x="8936808" y="1827325"/>
                  <a:pt x="8956035" y="1827325"/>
                </a:cubicBezTo>
                <a:cubicBezTo>
                  <a:pt x="8975263" y="1827325"/>
                  <a:pt x="8990848" y="1811734"/>
                  <a:pt x="8990848" y="1792506"/>
                </a:cubicBezTo>
                <a:cubicBezTo>
                  <a:pt x="8990848" y="1773278"/>
                  <a:pt x="8975263" y="1757687"/>
                  <a:pt x="8956035" y="1757687"/>
                </a:cubicBezTo>
                <a:close/>
                <a:moveTo>
                  <a:pt x="9040928" y="1757687"/>
                </a:moveTo>
                <a:cubicBezTo>
                  <a:pt x="9021700" y="1757687"/>
                  <a:pt x="9006102" y="1773278"/>
                  <a:pt x="9006102" y="1792506"/>
                </a:cubicBezTo>
                <a:cubicBezTo>
                  <a:pt x="9006102" y="1811734"/>
                  <a:pt x="9021700" y="1827325"/>
                  <a:pt x="9040928" y="1827325"/>
                </a:cubicBezTo>
                <a:cubicBezTo>
                  <a:pt x="9060155" y="1827325"/>
                  <a:pt x="9075740" y="1811734"/>
                  <a:pt x="9075740" y="1792506"/>
                </a:cubicBezTo>
                <a:cubicBezTo>
                  <a:pt x="9075740" y="1773278"/>
                  <a:pt x="9060155" y="1757687"/>
                  <a:pt x="9040928" y="1757687"/>
                </a:cubicBezTo>
                <a:close/>
                <a:moveTo>
                  <a:pt x="9125821" y="1757687"/>
                </a:moveTo>
                <a:cubicBezTo>
                  <a:pt x="9106593" y="1757687"/>
                  <a:pt x="9090996" y="1773278"/>
                  <a:pt x="9090996" y="1792506"/>
                </a:cubicBezTo>
                <a:cubicBezTo>
                  <a:pt x="9090996" y="1811734"/>
                  <a:pt x="9106593" y="1827325"/>
                  <a:pt x="9125821" y="1827325"/>
                </a:cubicBezTo>
                <a:cubicBezTo>
                  <a:pt x="9145049" y="1827325"/>
                  <a:pt x="9160633" y="1811734"/>
                  <a:pt x="9160633" y="1792506"/>
                </a:cubicBezTo>
                <a:cubicBezTo>
                  <a:pt x="9160633" y="1773278"/>
                  <a:pt x="9145049" y="1757687"/>
                  <a:pt x="9125821" y="1757687"/>
                </a:cubicBezTo>
                <a:close/>
                <a:moveTo>
                  <a:pt x="9210713" y="1757687"/>
                </a:moveTo>
                <a:cubicBezTo>
                  <a:pt x="9191485" y="1757687"/>
                  <a:pt x="9175888" y="1773278"/>
                  <a:pt x="9175888" y="1792506"/>
                </a:cubicBezTo>
                <a:cubicBezTo>
                  <a:pt x="9175888" y="1811734"/>
                  <a:pt x="9191485" y="1827325"/>
                  <a:pt x="9210713" y="1827325"/>
                </a:cubicBezTo>
                <a:cubicBezTo>
                  <a:pt x="9229941" y="1827325"/>
                  <a:pt x="9245525" y="1811734"/>
                  <a:pt x="9245525" y="1792506"/>
                </a:cubicBezTo>
                <a:cubicBezTo>
                  <a:pt x="9245525" y="1773278"/>
                  <a:pt x="9229941" y="1757687"/>
                  <a:pt x="9210713" y="1757687"/>
                </a:cubicBezTo>
                <a:close/>
                <a:moveTo>
                  <a:pt x="9295605" y="1757687"/>
                </a:moveTo>
                <a:cubicBezTo>
                  <a:pt x="9276378" y="1757687"/>
                  <a:pt x="9260780" y="1773278"/>
                  <a:pt x="9260780" y="1792506"/>
                </a:cubicBezTo>
                <a:cubicBezTo>
                  <a:pt x="9260780" y="1811734"/>
                  <a:pt x="9276378" y="1827325"/>
                  <a:pt x="9295605" y="1827325"/>
                </a:cubicBezTo>
                <a:cubicBezTo>
                  <a:pt x="9314833" y="1827325"/>
                  <a:pt x="9330418" y="1811734"/>
                  <a:pt x="9330418" y="1792506"/>
                </a:cubicBezTo>
                <a:cubicBezTo>
                  <a:pt x="9330418" y="1773278"/>
                  <a:pt x="9314833" y="1757687"/>
                  <a:pt x="9295605" y="1757687"/>
                </a:cubicBezTo>
                <a:close/>
                <a:moveTo>
                  <a:pt x="9380498" y="1757687"/>
                </a:moveTo>
                <a:cubicBezTo>
                  <a:pt x="9361270" y="1757687"/>
                  <a:pt x="9345672" y="1773278"/>
                  <a:pt x="9345672" y="1792506"/>
                </a:cubicBezTo>
                <a:cubicBezTo>
                  <a:pt x="9345672" y="1811734"/>
                  <a:pt x="9361270" y="1827325"/>
                  <a:pt x="9380498" y="1827325"/>
                </a:cubicBezTo>
                <a:cubicBezTo>
                  <a:pt x="9399725" y="1827325"/>
                  <a:pt x="9415310" y="1811734"/>
                  <a:pt x="9415310" y="1792506"/>
                </a:cubicBezTo>
                <a:cubicBezTo>
                  <a:pt x="9415310" y="1773278"/>
                  <a:pt x="9399725" y="1757687"/>
                  <a:pt x="9380498" y="1757687"/>
                </a:cubicBezTo>
                <a:close/>
                <a:moveTo>
                  <a:pt x="9465391" y="1757687"/>
                </a:moveTo>
                <a:cubicBezTo>
                  <a:pt x="9446163" y="1757687"/>
                  <a:pt x="9430566" y="1773278"/>
                  <a:pt x="9430566" y="1792506"/>
                </a:cubicBezTo>
                <a:cubicBezTo>
                  <a:pt x="9430566" y="1811734"/>
                  <a:pt x="9446163" y="1827325"/>
                  <a:pt x="9465391" y="1827325"/>
                </a:cubicBezTo>
                <a:cubicBezTo>
                  <a:pt x="9484619" y="1827325"/>
                  <a:pt x="9500203" y="1811734"/>
                  <a:pt x="9500203" y="1792506"/>
                </a:cubicBezTo>
                <a:cubicBezTo>
                  <a:pt x="9500203" y="1773278"/>
                  <a:pt x="9484619" y="1757687"/>
                  <a:pt x="9465391" y="1757687"/>
                </a:cubicBezTo>
                <a:close/>
                <a:moveTo>
                  <a:pt x="9550283" y="1757687"/>
                </a:moveTo>
                <a:cubicBezTo>
                  <a:pt x="9531055" y="1757687"/>
                  <a:pt x="9515458" y="1773278"/>
                  <a:pt x="9515458" y="1792506"/>
                </a:cubicBezTo>
                <a:cubicBezTo>
                  <a:pt x="9515458" y="1811734"/>
                  <a:pt x="9531055" y="1827325"/>
                  <a:pt x="9550283" y="1827325"/>
                </a:cubicBezTo>
                <a:cubicBezTo>
                  <a:pt x="9569511" y="1827325"/>
                  <a:pt x="9585095" y="1811734"/>
                  <a:pt x="9585095" y="1792506"/>
                </a:cubicBezTo>
                <a:cubicBezTo>
                  <a:pt x="9585095" y="1773278"/>
                  <a:pt x="9569511" y="1757687"/>
                  <a:pt x="9550283" y="1757687"/>
                </a:cubicBezTo>
                <a:close/>
                <a:moveTo>
                  <a:pt x="9635175" y="1757687"/>
                </a:moveTo>
                <a:cubicBezTo>
                  <a:pt x="9615948" y="1757687"/>
                  <a:pt x="9600350" y="1773278"/>
                  <a:pt x="9600350" y="1792506"/>
                </a:cubicBezTo>
                <a:cubicBezTo>
                  <a:pt x="9600350" y="1811734"/>
                  <a:pt x="9615948" y="1827325"/>
                  <a:pt x="9635175" y="1827325"/>
                </a:cubicBezTo>
                <a:cubicBezTo>
                  <a:pt x="9654403" y="1827325"/>
                  <a:pt x="9669988" y="1811734"/>
                  <a:pt x="9669988" y="1792506"/>
                </a:cubicBezTo>
                <a:cubicBezTo>
                  <a:pt x="9669988" y="1773278"/>
                  <a:pt x="9654403" y="1757687"/>
                  <a:pt x="9635175" y="1757687"/>
                </a:cubicBezTo>
                <a:close/>
                <a:moveTo>
                  <a:pt x="10229423" y="1757687"/>
                </a:moveTo>
                <a:cubicBezTo>
                  <a:pt x="10210195" y="1757687"/>
                  <a:pt x="10194598" y="1773278"/>
                  <a:pt x="10194598" y="1792506"/>
                </a:cubicBezTo>
                <a:cubicBezTo>
                  <a:pt x="10194598" y="1811734"/>
                  <a:pt x="10210195" y="1827325"/>
                  <a:pt x="10229423" y="1827325"/>
                </a:cubicBezTo>
                <a:cubicBezTo>
                  <a:pt x="10248651" y="1827325"/>
                  <a:pt x="10264235" y="1811734"/>
                  <a:pt x="10264235" y="1792506"/>
                </a:cubicBezTo>
                <a:cubicBezTo>
                  <a:pt x="10264235" y="1773278"/>
                  <a:pt x="10248651" y="1757687"/>
                  <a:pt x="10229423" y="1757687"/>
                </a:cubicBezTo>
                <a:close/>
                <a:moveTo>
                  <a:pt x="10314315" y="1757687"/>
                </a:moveTo>
                <a:cubicBezTo>
                  <a:pt x="10295088" y="1757687"/>
                  <a:pt x="10279490" y="1773278"/>
                  <a:pt x="10279490" y="1792506"/>
                </a:cubicBezTo>
                <a:cubicBezTo>
                  <a:pt x="10279490" y="1811734"/>
                  <a:pt x="10295088" y="1827325"/>
                  <a:pt x="10314315" y="1827325"/>
                </a:cubicBezTo>
                <a:cubicBezTo>
                  <a:pt x="10333543" y="1827325"/>
                  <a:pt x="10349128" y="1811734"/>
                  <a:pt x="10349128" y="1792506"/>
                </a:cubicBezTo>
                <a:cubicBezTo>
                  <a:pt x="10349128" y="1773278"/>
                  <a:pt x="10333543" y="1757687"/>
                  <a:pt x="10314315" y="1757687"/>
                </a:cubicBezTo>
                <a:close/>
                <a:moveTo>
                  <a:pt x="1145898" y="1842547"/>
                </a:moveTo>
                <a:cubicBezTo>
                  <a:pt x="1126670" y="1842547"/>
                  <a:pt x="1111079" y="1858138"/>
                  <a:pt x="1111079" y="1877366"/>
                </a:cubicBezTo>
                <a:cubicBezTo>
                  <a:pt x="1111079" y="1896593"/>
                  <a:pt x="1126670" y="1912184"/>
                  <a:pt x="1145898" y="1912184"/>
                </a:cubicBezTo>
                <a:cubicBezTo>
                  <a:pt x="1165126" y="1912184"/>
                  <a:pt x="1180717" y="1896593"/>
                  <a:pt x="1180717" y="1877366"/>
                </a:cubicBezTo>
                <a:cubicBezTo>
                  <a:pt x="1180717" y="1858138"/>
                  <a:pt x="1165126" y="1842547"/>
                  <a:pt x="1145898" y="1842547"/>
                </a:cubicBezTo>
                <a:close/>
                <a:moveTo>
                  <a:pt x="1230787" y="1842547"/>
                </a:moveTo>
                <a:cubicBezTo>
                  <a:pt x="1211559" y="1842547"/>
                  <a:pt x="1195968" y="1858138"/>
                  <a:pt x="1195968" y="1877366"/>
                </a:cubicBezTo>
                <a:cubicBezTo>
                  <a:pt x="1195968" y="1896593"/>
                  <a:pt x="1211559" y="1912184"/>
                  <a:pt x="1230787" y="1912184"/>
                </a:cubicBezTo>
                <a:cubicBezTo>
                  <a:pt x="1250015" y="1912184"/>
                  <a:pt x="1265606" y="1896593"/>
                  <a:pt x="1265606" y="1877366"/>
                </a:cubicBezTo>
                <a:cubicBezTo>
                  <a:pt x="1265606" y="1858138"/>
                  <a:pt x="1250015" y="1842547"/>
                  <a:pt x="1230787" y="1842547"/>
                </a:cubicBezTo>
                <a:close/>
                <a:moveTo>
                  <a:pt x="2079719" y="1842547"/>
                </a:moveTo>
                <a:cubicBezTo>
                  <a:pt x="2060491" y="1842547"/>
                  <a:pt x="2044900" y="1858138"/>
                  <a:pt x="2044900" y="1877366"/>
                </a:cubicBezTo>
                <a:cubicBezTo>
                  <a:pt x="2044900" y="1896593"/>
                  <a:pt x="2060491" y="1912184"/>
                  <a:pt x="2079719" y="1912184"/>
                </a:cubicBezTo>
                <a:cubicBezTo>
                  <a:pt x="2098946" y="1912184"/>
                  <a:pt x="2114537" y="1896593"/>
                  <a:pt x="2114537" y="1877366"/>
                </a:cubicBezTo>
                <a:cubicBezTo>
                  <a:pt x="2114537" y="1858138"/>
                  <a:pt x="2098946" y="1842547"/>
                  <a:pt x="2079719" y="1842547"/>
                </a:cubicBezTo>
                <a:close/>
                <a:moveTo>
                  <a:pt x="2164611" y="1842547"/>
                </a:moveTo>
                <a:cubicBezTo>
                  <a:pt x="2145383" y="1842547"/>
                  <a:pt x="2129792" y="1858138"/>
                  <a:pt x="2129792" y="1877366"/>
                </a:cubicBezTo>
                <a:cubicBezTo>
                  <a:pt x="2129792" y="1896593"/>
                  <a:pt x="2145383" y="1912184"/>
                  <a:pt x="2164611" y="1912184"/>
                </a:cubicBezTo>
                <a:cubicBezTo>
                  <a:pt x="2183839" y="1912184"/>
                  <a:pt x="2199430" y="1896593"/>
                  <a:pt x="2199430" y="1877366"/>
                </a:cubicBezTo>
                <a:cubicBezTo>
                  <a:pt x="2199430" y="1858138"/>
                  <a:pt x="2183839" y="1842547"/>
                  <a:pt x="2164611" y="1842547"/>
                </a:cubicBezTo>
                <a:close/>
                <a:moveTo>
                  <a:pt x="2249497" y="1842547"/>
                </a:moveTo>
                <a:cubicBezTo>
                  <a:pt x="2230269" y="1842547"/>
                  <a:pt x="2214678" y="1858138"/>
                  <a:pt x="2214678" y="1877366"/>
                </a:cubicBezTo>
                <a:cubicBezTo>
                  <a:pt x="2214678" y="1896593"/>
                  <a:pt x="2230269" y="1912184"/>
                  <a:pt x="2249497" y="1912184"/>
                </a:cubicBezTo>
                <a:cubicBezTo>
                  <a:pt x="2268725" y="1912184"/>
                  <a:pt x="2284316" y="1896593"/>
                  <a:pt x="2284316" y="1877366"/>
                </a:cubicBezTo>
                <a:cubicBezTo>
                  <a:pt x="2284316" y="1858138"/>
                  <a:pt x="2268725" y="1842547"/>
                  <a:pt x="2249497" y="1842547"/>
                </a:cubicBezTo>
                <a:close/>
                <a:moveTo>
                  <a:pt x="2334389" y="1842547"/>
                </a:moveTo>
                <a:cubicBezTo>
                  <a:pt x="2315162" y="1842547"/>
                  <a:pt x="2299570" y="1858138"/>
                  <a:pt x="2299570" y="1877366"/>
                </a:cubicBezTo>
                <a:cubicBezTo>
                  <a:pt x="2299570" y="1896593"/>
                  <a:pt x="2315162" y="1912184"/>
                  <a:pt x="2334389" y="1912184"/>
                </a:cubicBezTo>
                <a:cubicBezTo>
                  <a:pt x="2353617" y="1912184"/>
                  <a:pt x="2369208" y="1896593"/>
                  <a:pt x="2369208" y="1877366"/>
                </a:cubicBezTo>
                <a:cubicBezTo>
                  <a:pt x="2369208" y="1858138"/>
                  <a:pt x="2353617" y="1842547"/>
                  <a:pt x="2334389" y="1842547"/>
                </a:cubicBezTo>
                <a:close/>
                <a:moveTo>
                  <a:pt x="2419282" y="1842547"/>
                </a:moveTo>
                <a:cubicBezTo>
                  <a:pt x="2400054" y="1842547"/>
                  <a:pt x="2384463" y="1858138"/>
                  <a:pt x="2384463" y="1877366"/>
                </a:cubicBezTo>
                <a:cubicBezTo>
                  <a:pt x="2384463" y="1896593"/>
                  <a:pt x="2400054" y="1912184"/>
                  <a:pt x="2419282" y="1912184"/>
                </a:cubicBezTo>
                <a:cubicBezTo>
                  <a:pt x="2438509" y="1912184"/>
                  <a:pt x="2454100" y="1896593"/>
                  <a:pt x="2454100" y="1877366"/>
                </a:cubicBezTo>
                <a:cubicBezTo>
                  <a:pt x="2454100" y="1858138"/>
                  <a:pt x="2438509" y="1842547"/>
                  <a:pt x="2419282" y="1842547"/>
                </a:cubicBezTo>
                <a:close/>
                <a:moveTo>
                  <a:pt x="2504174" y="1842547"/>
                </a:moveTo>
                <a:cubicBezTo>
                  <a:pt x="2484946" y="1842547"/>
                  <a:pt x="2469355" y="1858138"/>
                  <a:pt x="2469355" y="1877366"/>
                </a:cubicBezTo>
                <a:cubicBezTo>
                  <a:pt x="2469355" y="1896593"/>
                  <a:pt x="2484946" y="1912184"/>
                  <a:pt x="2504174" y="1912184"/>
                </a:cubicBezTo>
                <a:cubicBezTo>
                  <a:pt x="2523402" y="1912184"/>
                  <a:pt x="2538993" y="1896593"/>
                  <a:pt x="2538993" y="1877366"/>
                </a:cubicBezTo>
                <a:cubicBezTo>
                  <a:pt x="2538993" y="1858138"/>
                  <a:pt x="2523402" y="1842547"/>
                  <a:pt x="2504174" y="1842547"/>
                </a:cubicBezTo>
                <a:close/>
                <a:moveTo>
                  <a:pt x="2589067" y="1842547"/>
                </a:moveTo>
                <a:cubicBezTo>
                  <a:pt x="2569839" y="1842547"/>
                  <a:pt x="2554248" y="1858138"/>
                  <a:pt x="2554248" y="1877366"/>
                </a:cubicBezTo>
                <a:cubicBezTo>
                  <a:pt x="2554248" y="1896593"/>
                  <a:pt x="2569839" y="1912184"/>
                  <a:pt x="2589067" y="1912184"/>
                </a:cubicBezTo>
                <a:cubicBezTo>
                  <a:pt x="2608295" y="1912184"/>
                  <a:pt x="2623886" y="1896593"/>
                  <a:pt x="2623886" y="1877366"/>
                </a:cubicBezTo>
                <a:cubicBezTo>
                  <a:pt x="2623886" y="1858138"/>
                  <a:pt x="2608295" y="1842547"/>
                  <a:pt x="2589067" y="1842547"/>
                </a:cubicBezTo>
                <a:close/>
                <a:moveTo>
                  <a:pt x="2673959" y="1842547"/>
                </a:moveTo>
                <a:cubicBezTo>
                  <a:pt x="2654732" y="1842547"/>
                  <a:pt x="2639140" y="1858138"/>
                  <a:pt x="2639140" y="1877366"/>
                </a:cubicBezTo>
                <a:cubicBezTo>
                  <a:pt x="2639140" y="1896593"/>
                  <a:pt x="2654732" y="1912184"/>
                  <a:pt x="2673959" y="1912184"/>
                </a:cubicBezTo>
                <a:cubicBezTo>
                  <a:pt x="2693187" y="1912184"/>
                  <a:pt x="2708778" y="1896593"/>
                  <a:pt x="2708778" y="1877366"/>
                </a:cubicBezTo>
                <a:cubicBezTo>
                  <a:pt x="2708778" y="1858138"/>
                  <a:pt x="2693187" y="1842547"/>
                  <a:pt x="2673959" y="1842547"/>
                </a:cubicBezTo>
                <a:close/>
                <a:moveTo>
                  <a:pt x="2758852" y="1842547"/>
                </a:moveTo>
                <a:cubicBezTo>
                  <a:pt x="2739624" y="1842547"/>
                  <a:pt x="2724033" y="1858138"/>
                  <a:pt x="2724033" y="1877366"/>
                </a:cubicBezTo>
                <a:cubicBezTo>
                  <a:pt x="2724033" y="1896593"/>
                  <a:pt x="2739624" y="1912184"/>
                  <a:pt x="2758852" y="1912184"/>
                </a:cubicBezTo>
                <a:cubicBezTo>
                  <a:pt x="2778079" y="1912184"/>
                  <a:pt x="2793670" y="1896593"/>
                  <a:pt x="2793670" y="1877366"/>
                </a:cubicBezTo>
                <a:cubicBezTo>
                  <a:pt x="2793670" y="1858138"/>
                  <a:pt x="2778079" y="1842547"/>
                  <a:pt x="2758852" y="1842547"/>
                </a:cubicBezTo>
                <a:close/>
                <a:moveTo>
                  <a:pt x="2843744" y="1842547"/>
                </a:moveTo>
                <a:cubicBezTo>
                  <a:pt x="2824516" y="1842547"/>
                  <a:pt x="2808925" y="1858138"/>
                  <a:pt x="2808925" y="1877366"/>
                </a:cubicBezTo>
                <a:cubicBezTo>
                  <a:pt x="2808925" y="1896593"/>
                  <a:pt x="2824516" y="1912184"/>
                  <a:pt x="2843744" y="1912184"/>
                </a:cubicBezTo>
                <a:cubicBezTo>
                  <a:pt x="2862972" y="1912184"/>
                  <a:pt x="2878563" y="1896593"/>
                  <a:pt x="2878563" y="1877366"/>
                </a:cubicBezTo>
                <a:cubicBezTo>
                  <a:pt x="2878563" y="1858138"/>
                  <a:pt x="2862972" y="1842547"/>
                  <a:pt x="2843744" y="1842547"/>
                </a:cubicBezTo>
                <a:close/>
                <a:moveTo>
                  <a:pt x="2928636" y="1842547"/>
                </a:moveTo>
                <a:cubicBezTo>
                  <a:pt x="2909408" y="1842547"/>
                  <a:pt x="2893817" y="1858138"/>
                  <a:pt x="2893817" y="1877366"/>
                </a:cubicBezTo>
                <a:cubicBezTo>
                  <a:pt x="2893817" y="1896593"/>
                  <a:pt x="2909408" y="1912184"/>
                  <a:pt x="2928636" y="1912184"/>
                </a:cubicBezTo>
                <a:cubicBezTo>
                  <a:pt x="2947864" y="1912184"/>
                  <a:pt x="2963455" y="1896593"/>
                  <a:pt x="2963455" y="1877366"/>
                </a:cubicBezTo>
                <a:cubicBezTo>
                  <a:pt x="2963455" y="1858138"/>
                  <a:pt x="2947864" y="1842547"/>
                  <a:pt x="2928636" y="1842547"/>
                </a:cubicBezTo>
                <a:close/>
                <a:moveTo>
                  <a:pt x="3013529" y="1842547"/>
                </a:moveTo>
                <a:cubicBezTo>
                  <a:pt x="2994302" y="1842547"/>
                  <a:pt x="2978710" y="1858138"/>
                  <a:pt x="2978710" y="1877366"/>
                </a:cubicBezTo>
                <a:cubicBezTo>
                  <a:pt x="2978710" y="1896593"/>
                  <a:pt x="2994302" y="1912184"/>
                  <a:pt x="3013529" y="1912184"/>
                </a:cubicBezTo>
                <a:cubicBezTo>
                  <a:pt x="3032757" y="1912184"/>
                  <a:pt x="3048348" y="1896593"/>
                  <a:pt x="3048348" y="1877366"/>
                </a:cubicBezTo>
                <a:cubicBezTo>
                  <a:pt x="3048348" y="1858138"/>
                  <a:pt x="3032757" y="1842547"/>
                  <a:pt x="3013529" y="1842547"/>
                </a:cubicBezTo>
                <a:close/>
                <a:moveTo>
                  <a:pt x="3183314" y="1842547"/>
                </a:moveTo>
                <a:cubicBezTo>
                  <a:pt x="3164086" y="1842547"/>
                  <a:pt x="3148495" y="1858138"/>
                  <a:pt x="3148495" y="1877366"/>
                </a:cubicBezTo>
                <a:cubicBezTo>
                  <a:pt x="3148495" y="1896593"/>
                  <a:pt x="3164086" y="1912184"/>
                  <a:pt x="3183314" y="1912184"/>
                </a:cubicBezTo>
                <a:cubicBezTo>
                  <a:pt x="3202542" y="1912184"/>
                  <a:pt x="3218133" y="1896593"/>
                  <a:pt x="3218133" y="1877366"/>
                </a:cubicBezTo>
                <a:cubicBezTo>
                  <a:pt x="3218133" y="1858138"/>
                  <a:pt x="3202542" y="1842547"/>
                  <a:pt x="3183314" y="1842547"/>
                </a:cubicBezTo>
                <a:close/>
                <a:moveTo>
                  <a:pt x="3777562" y="1842547"/>
                </a:moveTo>
                <a:cubicBezTo>
                  <a:pt x="3758334" y="1842547"/>
                  <a:pt x="3742743" y="1858138"/>
                  <a:pt x="3742743" y="1877366"/>
                </a:cubicBezTo>
                <a:cubicBezTo>
                  <a:pt x="3742743" y="1896593"/>
                  <a:pt x="3758334" y="1912184"/>
                  <a:pt x="3777562" y="1912184"/>
                </a:cubicBezTo>
                <a:cubicBezTo>
                  <a:pt x="3796789" y="1912184"/>
                  <a:pt x="3812380" y="1896593"/>
                  <a:pt x="3812380" y="1877366"/>
                </a:cubicBezTo>
                <a:cubicBezTo>
                  <a:pt x="3812380" y="1858138"/>
                  <a:pt x="3796789" y="1842547"/>
                  <a:pt x="3777562" y="1842547"/>
                </a:cubicBezTo>
                <a:close/>
                <a:moveTo>
                  <a:pt x="4032245" y="1842547"/>
                </a:moveTo>
                <a:cubicBezTo>
                  <a:pt x="4013018" y="1842547"/>
                  <a:pt x="3997427" y="1858138"/>
                  <a:pt x="3997427" y="1877366"/>
                </a:cubicBezTo>
                <a:cubicBezTo>
                  <a:pt x="3997427" y="1896593"/>
                  <a:pt x="4013018" y="1912184"/>
                  <a:pt x="4032245" y="1912184"/>
                </a:cubicBezTo>
                <a:cubicBezTo>
                  <a:pt x="4051473" y="1912184"/>
                  <a:pt x="4067064" y="1896593"/>
                  <a:pt x="4067064" y="1877366"/>
                </a:cubicBezTo>
                <a:cubicBezTo>
                  <a:pt x="4067064" y="1858138"/>
                  <a:pt x="4051473" y="1842547"/>
                  <a:pt x="4032245" y="1842547"/>
                </a:cubicBezTo>
                <a:close/>
                <a:moveTo>
                  <a:pt x="4541600" y="1842547"/>
                </a:moveTo>
                <a:cubicBezTo>
                  <a:pt x="4522372" y="1842547"/>
                  <a:pt x="4506781" y="1858138"/>
                  <a:pt x="4506781" y="1877366"/>
                </a:cubicBezTo>
                <a:cubicBezTo>
                  <a:pt x="4506781" y="1896593"/>
                  <a:pt x="4522372" y="1912184"/>
                  <a:pt x="4541600" y="1912184"/>
                </a:cubicBezTo>
                <a:cubicBezTo>
                  <a:pt x="4560828" y="1912184"/>
                  <a:pt x="4576419" y="1896593"/>
                  <a:pt x="4576419" y="1877366"/>
                </a:cubicBezTo>
                <a:cubicBezTo>
                  <a:pt x="4576419" y="1858138"/>
                  <a:pt x="4560828" y="1842547"/>
                  <a:pt x="4541600" y="1842547"/>
                </a:cubicBezTo>
                <a:close/>
                <a:moveTo>
                  <a:pt x="4626493" y="1842547"/>
                </a:moveTo>
                <a:cubicBezTo>
                  <a:pt x="4607265" y="1842547"/>
                  <a:pt x="4591674" y="1858138"/>
                  <a:pt x="4591674" y="1877366"/>
                </a:cubicBezTo>
                <a:cubicBezTo>
                  <a:pt x="4591674" y="1896593"/>
                  <a:pt x="4607265" y="1912184"/>
                  <a:pt x="4626493" y="1912184"/>
                </a:cubicBezTo>
                <a:cubicBezTo>
                  <a:pt x="4645721" y="1912184"/>
                  <a:pt x="4661312" y="1896593"/>
                  <a:pt x="4661312" y="1877366"/>
                </a:cubicBezTo>
                <a:cubicBezTo>
                  <a:pt x="4661312" y="1858138"/>
                  <a:pt x="4645721" y="1842547"/>
                  <a:pt x="4626493" y="1842547"/>
                </a:cubicBezTo>
                <a:close/>
                <a:moveTo>
                  <a:pt x="5305633" y="1842547"/>
                </a:moveTo>
                <a:cubicBezTo>
                  <a:pt x="5286405" y="1842547"/>
                  <a:pt x="5270814" y="1858138"/>
                  <a:pt x="5270814" y="1877366"/>
                </a:cubicBezTo>
                <a:cubicBezTo>
                  <a:pt x="5270814" y="1896593"/>
                  <a:pt x="5286405" y="1912184"/>
                  <a:pt x="5305633" y="1912184"/>
                </a:cubicBezTo>
                <a:cubicBezTo>
                  <a:pt x="5324861" y="1912184"/>
                  <a:pt x="5340452" y="1896593"/>
                  <a:pt x="5340452" y="1877366"/>
                </a:cubicBezTo>
                <a:cubicBezTo>
                  <a:pt x="5340452" y="1858138"/>
                  <a:pt x="5324861" y="1842547"/>
                  <a:pt x="5305633" y="1842547"/>
                </a:cubicBezTo>
                <a:close/>
                <a:moveTo>
                  <a:pt x="6154557" y="1842547"/>
                </a:moveTo>
                <a:cubicBezTo>
                  <a:pt x="6135329" y="1842547"/>
                  <a:pt x="6119732" y="1858138"/>
                  <a:pt x="6119732" y="1877366"/>
                </a:cubicBezTo>
                <a:cubicBezTo>
                  <a:pt x="6119732" y="1896593"/>
                  <a:pt x="6135329" y="1912184"/>
                  <a:pt x="6154557" y="1912184"/>
                </a:cubicBezTo>
                <a:cubicBezTo>
                  <a:pt x="6173785" y="1912184"/>
                  <a:pt x="6189369" y="1896593"/>
                  <a:pt x="6189369" y="1877366"/>
                </a:cubicBezTo>
                <a:cubicBezTo>
                  <a:pt x="6189369" y="1858138"/>
                  <a:pt x="6173785" y="1842547"/>
                  <a:pt x="6154557" y="1842547"/>
                </a:cubicBezTo>
                <a:close/>
                <a:moveTo>
                  <a:pt x="6239450" y="1842547"/>
                </a:moveTo>
                <a:cubicBezTo>
                  <a:pt x="6220223" y="1842547"/>
                  <a:pt x="6204625" y="1858138"/>
                  <a:pt x="6204625" y="1877366"/>
                </a:cubicBezTo>
                <a:cubicBezTo>
                  <a:pt x="6204625" y="1896593"/>
                  <a:pt x="6220223" y="1912184"/>
                  <a:pt x="6239450" y="1912184"/>
                </a:cubicBezTo>
                <a:cubicBezTo>
                  <a:pt x="6258678" y="1912184"/>
                  <a:pt x="6274263" y="1896593"/>
                  <a:pt x="6274263" y="1877366"/>
                </a:cubicBezTo>
                <a:cubicBezTo>
                  <a:pt x="6274263" y="1858138"/>
                  <a:pt x="6258678" y="1842547"/>
                  <a:pt x="6239450" y="1842547"/>
                </a:cubicBezTo>
                <a:close/>
                <a:moveTo>
                  <a:pt x="6494127" y="1842547"/>
                </a:moveTo>
                <a:cubicBezTo>
                  <a:pt x="6474899" y="1842547"/>
                  <a:pt x="6459302" y="1858138"/>
                  <a:pt x="6459302" y="1877366"/>
                </a:cubicBezTo>
                <a:cubicBezTo>
                  <a:pt x="6459302" y="1896593"/>
                  <a:pt x="6474899" y="1912184"/>
                  <a:pt x="6494127" y="1912184"/>
                </a:cubicBezTo>
                <a:cubicBezTo>
                  <a:pt x="6513355" y="1912184"/>
                  <a:pt x="6528939" y="1896593"/>
                  <a:pt x="6528939" y="1877366"/>
                </a:cubicBezTo>
                <a:cubicBezTo>
                  <a:pt x="6528939" y="1858138"/>
                  <a:pt x="6513355" y="1842547"/>
                  <a:pt x="6494127" y="1842547"/>
                </a:cubicBezTo>
                <a:close/>
                <a:moveTo>
                  <a:pt x="6579020" y="1842547"/>
                </a:moveTo>
                <a:cubicBezTo>
                  <a:pt x="6559793" y="1842547"/>
                  <a:pt x="6544195" y="1858138"/>
                  <a:pt x="6544195" y="1877366"/>
                </a:cubicBezTo>
                <a:cubicBezTo>
                  <a:pt x="6544195" y="1896593"/>
                  <a:pt x="6559793" y="1912184"/>
                  <a:pt x="6579020" y="1912184"/>
                </a:cubicBezTo>
                <a:cubicBezTo>
                  <a:pt x="6598248" y="1912184"/>
                  <a:pt x="6613833" y="1896593"/>
                  <a:pt x="6613833" y="1877366"/>
                </a:cubicBezTo>
                <a:cubicBezTo>
                  <a:pt x="6613833" y="1858138"/>
                  <a:pt x="6598248" y="1842547"/>
                  <a:pt x="6579020" y="1842547"/>
                </a:cubicBezTo>
                <a:close/>
                <a:moveTo>
                  <a:pt x="6663913" y="1842547"/>
                </a:moveTo>
                <a:cubicBezTo>
                  <a:pt x="6644685" y="1842547"/>
                  <a:pt x="6629087" y="1858138"/>
                  <a:pt x="6629087" y="1877366"/>
                </a:cubicBezTo>
                <a:cubicBezTo>
                  <a:pt x="6629087" y="1896593"/>
                  <a:pt x="6644685" y="1912184"/>
                  <a:pt x="6663913" y="1912184"/>
                </a:cubicBezTo>
                <a:cubicBezTo>
                  <a:pt x="6683140" y="1912184"/>
                  <a:pt x="6698725" y="1896593"/>
                  <a:pt x="6698725" y="1877366"/>
                </a:cubicBezTo>
                <a:cubicBezTo>
                  <a:pt x="6698725" y="1858138"/>
                  <a:pt x="6683140" y="1842547"/>
                  <a:pt x="6663913" y="1842547"/>
                </a:cubicBezTo>
                <a:close/>
                <a:moveTo>
                  <a:pt x="6833697" y="1842547"/>
                </a:moveTo>
                <a:cubicBezTo>
                  <a:pt x="6814469" y="1842547"/>
                  <a:pt x="6798872" y="1858138"/>
                  <a:pt x="6798872" y="1877366"/>
                </a:cubicBezTo>
                <a:cubicBezTo>
                  <a:pt x="6798872" y="1896593"/>
                  <a:pt x="6814469" y="1912184"/>
                  <a:pt x="6833697" y="1912184"/>
                </a:cubicBezTo>
                <a:cubicBezTo>
                  <a:pt x="6852925" y="1912184"/>
                  <a:pt x="6868509" y="1896593"/>
                  <a:pt x="6868509" y="1877366"/>
                </a:cubicBezTo>
                <a:cubicBezTo>
                  <a:pt x="6868509" y="1858138"/>
                  <a:pt x="6852925" y="1842547"/>
                  <a:pt x="6833697" y="1842547"/>
                </a:cubicBezTo>
                <a:close/>
                <a:moveTo>
                  <a:pt x="6918589" y="1842547"/>
                </a:moveTo>
                <a:cubicBezTo>
                  <a:pt x="6899362" y="1842547"/>
                  <a:pt x="6883764" y="1858138"/>
                  <a:pt x="6883764" y="1877366"/>
                </a:cubicBezTo>
                <a:cubicBezTo>
                  <a:pt x="6883764" y="1896593"/>
                  <a:pt x="6899362" y="1912184"/>
                  <a:pt x="6918589" y="1912184"/>
                </a:cubicBezTo>
                <a:cubicBezTo>
                  <a:pt x="6937817" y="1912184"/>
                  <a:pt x="6953402" y="1896593"/>
                  <a:pt x="6953402" y="1877366"/>
                </a:cubicBezTo>
                <a:cubicBezTo>
                  <a:pt x="6953402" y="1858138"/>
                  <a:pt x="6937817" y="1842547"/>
                  <a:pt x="6918589" y="1842547"/>
                </a:cubicBezTo>
                <a:close/>
                <a:moveTo>
                  <a:pt x="7003483" y="1842547"/>
                </a:moveTo>
                <a:cubicBezTo>
                  <a:pt x="6984255" y="1842547"/>
                  <a:pt x="6968657" y="1858138"/>
                  <a:pt x="6968657" y="1877366"/>
                </a:cubicBezTo>
                <a:cubicBezTo>
                  <a:pt x="6968657" y="1896593"/>
                  <a:pt x="6984255" y="1912184"/>
                  <a:pt x="7003483" y="1912184"/>
                </a:cubicBezTo>
                <a:cubicBezTo>
                  <a:pt x="7022710" y="1912184"/>
                  <a:pt x="7038295" y="1896593"/>
                  <a:pt x="7038295" y="1877366"/>
                </a:cubicBezTo>
                <a:cubicBezTo>
                  <a:pt x="7038295" y="1858138"/>
                  <a:pt x="7022710" y="1842547"/>
                  <a:pt x="7003483" y="1842547"/>
                </a:cubicBezTo>
                <a:close/>
                <a:moveTo>
                  <a:pt x="7088401" y="1842547"/>
                </a:moveTo>
                <a:cubicBezTo>
                  <a:pt x="7069173" y="1842547"/>
                  <a:pt x="7053576" y="1858138"/>
                  <a:pt x="7053576" y="1877366"/>
                </a:cubicBezTo>
                <a:cubicBezTo>
                  <a:pt x="7053576" y="1896593"/>
                  <a:pt x="7069173" y="1912184"/>
                  <a:pt x="7088401" y="1912184"/>
                </a:cubicBezTo>
                <a:cubicBezTo>
                  <a:pt x="7107629" y="1912184"/>
                  <a:pt x="7123213" y="1896593"/>
                  <a:pt x="7123213" y="1877366"/>
                </a:cubicBezTo>
                <a:cubicBezTo>
                  <a:pt x="7123213" y="1858138"/>
                  <a:pt x="7107629" y="1842547"/>
                  <a:pt x="7088401" y="1842547"/>
                </a:cubicBezTo>
                <a:close/>
                <a:moveTo>
                  <a:pt x="7173293" y="1842547"/>
                </a:moveTo>
                <a:cubicBezTo>
                  <a:pt x="7154065" y="1842547"/>
                  <a:pt x="7138468" y="1858138"/>
                  <a:pt x="7138468" y="1877366"/>
                </a:cubicBezTo>
                <a:cubicBezTo>
                  <a:pt x="7138468" y="1896593"/>
                  <a:pt x="7154065" y="1912184"/>
                  <a:pt x="7173293" y="1912184"/>
                </a:cubicBezTo>
                <a:cubicBezTo>
                  <a:pt x="7192521" y="1912184"/>
                  <a:pt x="7208105" y="1896593"/>
                  <a:pt x="7208105" y="1877366"/>
                </a:cubicBezTo>
                <a:cubicBezTo>
                  <a:pt x="7208105" y="1858138"/>
                  <a:pt x="7192521" y="1842547"/>
                  <a:pt x="7173293" y="1842547"/>
                </a:cubicBezTo>
                <a:close/>
                <a:moveTo>
                  <a:pt x="7258186" y="1842547"/>
                </a:moveTo>
                <a:cubicBezTo>
                  <a:pt x="7238959" y="1842547"/>
                  <a:pt x="7223361" y="1858138"/>
                  <a:pt x="7223361" y="1877366"/>
                </a:cubicBezTo>
                <a:cubicBezTo>
                  <a:pt x="7223361" y="1896593"/>
                  <a:pt x="7238959" y="1912184"/>
                  <a:pt x="7258186" y="1912184"/>
                </a:cubicBezTo>
                <a:cubicBezTo>
                  <a:pt x="7277414" y="1912184"/>
                  <a:pt x="7292999" y="1896593"/>
                  <a:pt x="7292999" y="1877366"/>
                </a:cubicBezTo>
                <a:cubicBezTo>
                  <a:pt x="7292999" y="1858138"/>
                  <a:pt x="7277414" y="1842547"/>
                  <a:pt x="7258186" y="1842547"/>
                </a:cubicBezTo>
                <a:close/>
                <a:moveTo>
                  <a:pt x="7343079" y="1842547"/>
                </a:moveTo>
                <a:cubicBezTo>
                  <a:pt x="7323851" y="1842547"/>
                  <a:pt x="7308253" y="1858138"/>
                  <a:pt x="7308253" y="1877366"/>
                </a:cubicBezTo>
                <a:cubicBezTo>
                  <a:pt x="7308253" y="1896593"/>
                  <a:pt x="7323851" y="1912184"/>
                  <a:pt x="7343079" y="1912184"/>
                </a:cubicBezTo>
                <a:cubicBezTo>
                  <a:pt x="7362306" y="1912184"/>
                  <a:pt x="7377891" y="1896593"/>
                  <a:pt x="7377891" y="1877366"/>
                </a:cubicBezTo>
                <a:cubicBezTo>
                  <a:pt x="7377891" y="1858138"/>
                  <a:pt x="7362306" y="1842547"/>
                  <a:pt x="7343079" y="1842547"/>
                </a:cubicBezTo>
                <a:close/>
                <a:moveTo>
                  <a:pt x="7427971" y="1842547"/>
                </a:moveTo>
                <a:cubicBezTo>
                  <a:pt x="7408743" y="1842547"/>
                  <a:pt x="7393146" y="1858138"/>
                  <a:pt x="7393146" y="1877366"/>
                </a:cubicBezTo>
                <a:cubicBezTo>
                  <a:pt x="7393146" y="1896593"/>
                  <a:pt x="7408743" y="1912184"/>
                  <a:pt x="7427971" y="1912184"/>
                </a:cubicBezTo>
                <a:cubicBezTo>
                  <a:pt x="7447199" y="1912184"/>
                  <a:pt x="7462783" y="1896593"/>
                  <a:pt x="7462783" y="1877366"/>
                </a:cubicBezTo>
                <a:cubicBezTo>
                  <a:pt x="7462783" y="1858138"/>
                  <a:pt x="7447199" y="1842547"/>
                  <a:pt x="7427971" y="1842547"/>
                </a:cubicBezTo>
                <a:close/>
                <a:moveTo>
                  <a:pt x="7512863" y="1842547"/>
                </a:moveTo>
                <a:cubicBezTo>
                  <a:pt x="7493635" y="1842547"/>
                  <a:pt x="7478038" y="1858138"/>
                  <a:pt x="7478038" y="1877366"/>
                </a:cubicBezTo>
                <a:cubicBezTo>
                  <a:pt x="7478038" y="1896593"/>
                  <a:pt x="7493635" y="1912184"/>
                  <a:pt x="7512863" y="1912184"/>
                </a:cubicBezTo>
                <a:cubicBezTo>
                  <a:pt x="7532091" y="1912184"/>
                  <a:pt x="7547675" y="1896593"/>
                  <a:pt x="7547675" y="1877366"/>
                </a:cubicBezTo>
                <a:cubicBezTo>
                  <a:pt x="7547675" y="1858138"/>
                  <a:pt x="7532091" y="1842547"/>
                  <a:pt x="7512863" y="1842547"/>
                </a:cubicBezTo>
                <a:close/>
                <a:moveTo>
                  <a:pt x="7597755" y="1842547"/>
                </a:moveTo>
                <a:cubicBezTo>
                  <a:pt x="7578528" y="1842547"/>
                  <a:pt x="7562930" y="1858138"/>
                  <a:pt x="7562930" y="1877366"/>
                </a:cubicBezTo>
                <a:cubicBezTo>
                  <a:pt x="7562930" y="1896593"/>
                  <a:pt x="7578528" y="1912184"/>
                  <a:pt x="7597755" y="1912184"/>
                </a:cubicBezTo>
                <a:cubicBezTo>
                  <a:pt x="7616983" y="1912184"/>
                  <a:pt x="7632568" y="1896593"/>
                  <a:pt x="7632568" y="1877366"/>
                </a:cubicBezTo>
                <a:cubicBezTo>
                  <a:pt x="7632568" y="1858138"/>
                  <a:pt x="7616983" y="1842547"/>
                  <a:pt x="7597755" y="1842547"/>
                </a:cubicBezTo>
                <a:close/>
                <a:moveTo>
                  <a:pt x="7682649" y="1842547"/>
                </a:moveTo>
                <a:cubicBezTo>
                  <a:pt x="7663421" y="1842547"/>
                  <a:pt x="7647823" y="1858138"/>
                  <a:pt x="7647823" y="1877366"/>
                </a:cubicBezTo>
                <a:cubicBezTo>
                  <a:pt x="7647823" y="1896593"/>
                  <a:pt x="7663421" y="1912184"/>
                  <a:pt x="7682649" y="1912184"/>
                </a:cubicBezTo>
                <a:cubicBezTo>
                  <a:pt x="7701876" y="1912184"/>
                  <a:pt x="7717461" y="1896593"/>
                  <a:pt x="7717461" y="1877366"/>
                </a:cubicBezTo>
                <a:cubicBezTo>
                  <a:pt x="7717461" y="1858138"/>
                  <a:pt x="7701876" y="1842547"/>
                  <a:pt x="7682649" y="1842547"/>
                </a:cubicBezTo>
                <a:close/>
                <a:moveTo>
                  <a:pt x="7767541" y="1842547"/>
                </a:moveTo>
                <a:cubicBezTo>
                  <a:pt x="7748313" y="1842547"/>
                  <a:pt x="7732716" y="1858138"/>
                  <a:pt x="7732716" y="1877366"/>
                </a:cubicBezTo>
                <a:cubicBezTo>
                  <a:pt x="7732716" y="1896593"/>
                  <a:pt x="7748313" y="1912184"/>
                  <a:pt x="7767541" y="1912184"/>
                </a:cubicBezTo>
                <a:cubicBezTo>
                  <a:pt x="7786769" y="1912184"/>
                  <a:pt x="7802353" y="1896593"/>
                  <a:pt x="7802353" y="1877366"/>
                </a:cubicBezTo>
                <a:cubicBezTo>
                  <a:pt x="7802353" y="1858138"/>
                  <a:pt x="7786769" y="1842547"/>
                  <a:pt x="7767541" y="1842547"/>
                </a:cubicBezTo>
                <a:close/>
                <a:moveTo>
                  <a:pt x="7852433" y="1842547"/>
                </a:moveTo>
                <a:cubicBezTo>
                  <a:pt x="7833205" y="1842547"/>
                  <a:pt x="7817608" y="1858138"/>
                  <a:pt x="7817608" y="1877366"/>
                </a:cubicBezTo>
                <a:cubicBezTo>
                  <a:pt x="7817608" y="1896593"/>
                  <a:pt x="7833205" y="1912184"/>
                  <a:pt x="7852433" y="1912184"/>
                </a:cubicBezTo>
                <a:cubicBezTo>
                  <a:pt x="7871661" y="1912184"/>
                  <a:pt x="7887245" y="1896593"/>
                  <a:pt x="7887245" y="1877366"/>
                </a:cubicBezTo>
                <a:cubicBezTo>
                  <a:pt x="7887245" y="1858138"/>
                  <a:pt x="7871661" y="1842547"/>
                  <a:pt x="7852433" y="1842547"/>
                </a:cubicBezTo>
                <a:close/>
                <a:moveTo>
                  <a:pt x="7937325" y="1842547"/>
                </a:moveTo>
                <a:cubicBezTo>
                  <a:pt x="7918098" y="1842547"/>
                  <a:pt x="7902500" y="1858138"/>
                  <a:pt x="7902500" y="1877366"/>
                </a:cubicBezTo>
                <a:cubicBezTo>
                  <a:pt x="7902500" y="1896593"/>
                  <a:pt x="7918098" y="1912184"/>
                  <a:pt x="7937325" y="1912184"/>
                </a:cubicBezTo>
                <a:cubicBezTo>
                  <a:pt x="7956553" y="1912184"/>
                  <a:pt x="7972138" y="1896593"/>
                  <a:pt x="7972138" y="1877366"/>
                </a:cubicBezTo>
                <a:cubicBezTo>
                  <a:pt x="7972138" y="1858138"/>
                  <a:pt x="7956553" y="1842547"/>
                  <a:pt x="7937325" y="1842547"/>
                </a:cubicBezTo>
                <a:close/>
                <a:moveTo>
                  <a:pt x="8022219" y="1842547"/>
                </a:moveTo>
                <a:cubicBezTo>
                  <a:pt x="8002991" y="1842547"/>
                  <a:pt x="7987393" y="1858138"/>
                  <a:pt x="7987393" y="1877366"/>
                </a:cubicBezTo>
                <a:cubicBezTo>
                  <a:pt x="7987393" y="1896593"/>
                  <a:pt x="8002991" y="1912184"/>
                  <a:pt x="8022219" y="1912184"/>
                </a:cubicBezTo>
                <a:cubicBezTo>
                  <a:pt x="8041446" y="1912184"/>
                  <a:pt x="8057031" y="1896593"/>
                  <a:pt x="8057031" y="1877366"/>
                </a:cubicBezTo>
                <a:cubicBezTo>
                  <a:pt x="8057031" y="1858138"/>
                  <a:pt x="8041446" y="1842547"/>
                  <a:pt x="8022219" y="1842547"/>
                </a:cubicBezTo>
                <a:close/>
                <a:moveTo>
                  <a:pt x="8107111" y="1842547"/>
                </a:moveTo>
                <a:cubicBezTo>
                  <a:pt x="8087883" y="1842547"/>
                  <a:pt x="8072286" y="1858138"/>
                  <a:pt x="8072286" y="1877366"/>
                </a:cubicBezTo>
                <a:cubicBezTo>
                  <a:pt x="8072286" y="1896593"/>
                  <a:pt x="8087883" y="1912184"/>
                  <a:pt x="8107111" y="1912184"/>
                </a:cubicBezTo>
                <a:cubicBezTo>
                  <a:pt x="8126339" y="1912184"/>
                  <a:pt x="8141923" y="1896593"/>
                  <a:pt x="8141923" y="1877366"/>
                </a:cubicBezTo>
                <a:cubicBezTo>
                  <a:pt x="8141923" y="1858138"/>
                  <a:pt x="8126339" y="1842547"/>
                  <a:pt x="8107111" y="1842547"/>
                </a:cubicBezTo>
                <a:close/>
                <a:moveTo>
                  <a:pt x="8192003" y="1842547"/>
                </a:moveTo>
                <a:cubicBezTo>
                  <a:pt x="8172775" y="1842547"/>
                  <a:pt x="8157178" y="1858138"/>
                  <a:pt x="8157178" y="1877366"/>
                </a:cubicBezTo>
                <a:cubicBezTo>
                  <a:pt x="8157178" y="1896593"/>
                  <a:pt x="8172775" y="1912184"/>
                  <a:pt x="8192003" y="1912184"/>
                </a:cubicBezTo>
                <a:cubicBezTo>
                  <a:pt x="8211231" y="1912184"/>
                  <a:pt x="8226815" y="1896593"/>
                  <a:pt x="8226815" y="1877366"/>
                </a:cubicBezTo>
                <a:cubicBezTo>
                  <a:pt x="8226815" y="1858138"/>
                  <a:pt x="8211231" y="1842547"/>
                  <a:pt x="8192003" y="1842547"/>
                </a:cubicBezTo>
                <a:close/>
                <a:moveTo>
                  <a:pt x="8276895" y="1842547"/>
                </a:moveTo>
                <a:cubicBezTo>
                  <a:pt x="8257668" y="1842547"/>
                  <a:pt x="8242070" y="1858138"/>
                  <a:pt x="8242070" y="1877366"/>
                </a:cubicBezTo>
                <a:cubicBezTo>
                  <a:pt x="8242070" y="1896593"/>
                  <a:pt x="8257668" y="1912184"/>
                  <a:pt x="8276895" y="1912184"/>
                </a:cubicBezTo>
                <a:cubicBezTo>
                  <a:pt x="8296123" y="1912184"/>
                  <a:pt x="8311708" y="1896593"/>
                  <a:pt x="8311708" y="1877366"/>
                </a:cubicBezTo>
                <a:cubicBezTo>
                  <a:pt x="8311708" y="1858138"/>
                  <a:pt x="8296123" y="1842547"/>
                  <a:pt x="8276895" y="1842547"/>
                </a:cubicBezTo>
                <a:close/>
                <a:moveTo>
                  <a:pt x="8361789" y="1842547"/>
                </a:moveTo>
                <a:cubicBezTo>
                  <a:pt x="8342561" y="1842547"/>
                  <a:pt x="8326963" y="1858138"/>
                  <a:pt x="8326963" y="1877366"/>
                </a:cubicBezTo>
                <a:cubicBezTo>
                  <a:pt x="8326963" y="1896593"/>
                  <a:pt x="8342561" y="1912184"/>
                  <a:pt x="8361789" y="1912184"/>
                </a:cubicBezTo>
                <a:cubicBezTo>
                  <a:pt x="8381016" y="1912184"/>
                  <a:pt x="8396601" y="1896593"/>
                  <a:pt x="8396601" y="1877366"/>
                </a:cubicBezTo>
                <a:cubicBezTo>
                  <a:pt x="8396601" y="1858138"/>
                  <a:pt x="8381016" y="1842547"/>
                  <a:pt x="8361789" y="1842547"/>
                </a:cubicBezTo>
                <a:close/>
                <a:moveTo>
                  <a:pt x="8446681" y="1842547"/>
                </a:moveTo>
                <a:cubicBezTo>
                  <a:pt x="8427453" y="1842547"/>
                  <a:pt x="8411856" y="1858138"/>
                  <a:pt x="8411856" y="1877366"/>
                </a:cubicBezTo>
                <a:cubicBezTo>
                  <a:pt x="8411856" y="1896593"/>
                  <a:pt x="8427453" y="1912184"/>
                  <a:pt x="8446681" y="1912184"/>
                </a:cubicBezTo>
                <a:cubicBezTo>
                  <a:pt x="8465909" y="1912184"/>
                  <a:pt x="8481493" y="1896593"/>
                  <a:pt x="8481493" y="1877366"/>
                </a:cubicBezTo>
                <a:cubicBezTo>
                  <a:pt x="8481493" y="1858138"/>
                  <a:pt x="8465909" y="1842547"/>
                  <a:pt x="8446681" y="1842547"/>
                </a:cubicBezTo>
                <a:close/>
                <a:moveTo>
                  <a:pt x="8531573" y="1842547"/>
                </a:moveTo>
                <a:cubicBezTo>
                  <a:pt x="8512345" y="1842547"/>
                  <a:pt x="8496748" y="1858138"/>
                  <a:pt x="8496748" y="1877366"/>
                </a:cubicBezTo>
                <a:cubicBezTo>
                  <a:pt x="8496748" y="1896593"/>
                  <a:pt x="8512345" y="1912184"/>
                  <a:pt x="8531573" y="1912184"/>
                </a:cubicBezTo>
                <a:cubicBezTo>
                  <a:pt x="8550801" y="1912184"/>
                  <a:pt x="8566385" y="1896593"/>
                  <a:pt x="8566385" y="1877366"/>
                </a:cubicBezTo>
                <a:cubicBezTo>
                  <a:pt x="8566385" y="1858138"/>
                  <a:pt x="8550801" y="1842547"/>
                  <a:pt x="8531573" y="1842547"/>
                </a:cubicBezTo>
                <a:close/>
                <a:moveTo>
                  <a:pt x="8616465" y="1842547"/>
                </a:moveTo>
                <a:cubicBezTo>
                  <a:pt x="8597238" y="1842547"/>
                  <a:pt x="8581640" y="1858138"/>
                  <a:pt x="8581640" y="1877366"/>
                </a:cubicBezTo>
                <a:cubicBezTo>
                  <a:pt x="8581640" y="1896593"/>
                  <a:pt x="8597238" y="1912184"/>
                  <a:pt x="8616465" y="1912184"/>
                </a:cubicBezTo>
                <a:cubicBezTo>
                  <a:pt x="8635693" y="1912184"/>
                  <a:pt x="8651278" y="1896593"/>
                  <a:pt x="8651278" y="1877366"/>
                </a:cubicBezTo>
                <a:cubicBezTo>
                  <a:pt x="8651278" y="1858138"/>
                  <a:pt x="8635693" y="1842547"/>
                  <a:pt x="8616465" y="1842547"/>
                </a:cubicBezTo>
                <a:close/>
                <a:moveTo>
                  <a:pt x="8701358" y="1842547"/>
                </a:moveTo>
                <a:cubicBezTo>
                  <a:pt x="8682130" y="1842547"/>
                  <a:pt x="8666532" y="1858138"/>
                  <a:pt x="8666532" y="1877366"/>
                </a:cubicBezTo>
                <a:cubicBezTo>
                  <a:pt x="8666532" y="1896593"/>
                  <a:pt x="8682130" y="1912184"/>
                  <a:pt x="8701358" y="1912184"/>
                </a:cubicBezTo>
                <a:cubicBezTo>
                  <a:pt x="8720585" y="1912184"/>
                  <a:pt x="8736170" y="1896593"/>
                  <a:pt x="8736170" y="1877366"/>
                </a:cubicBezTo>
                <a:cubicBezTo>
                  <a:pt x="8736170" y="1858138"/>
                  <a:pt x="8720585" y="1842547"/>
                  <a:pt x="8701358" y="1842547"/>
                </a:cubicBezTo>
                <a:close/>
                <a:moveTo>
                  <a:pt x="8786251" y="1842547"/>
                </a:moveTo>
                <a:cubicBezTo>
                  <a:pt x="8767023" y="1842547"/>
                  <a:pt x="8751426" y="1858138"/>
                  <a:pt x="8751426" y="1877366"/>
                </a:cubicBezTo>
                <a:cubicBezTo>
                  <a:pt x="8751426" y="1896593"/>
                  <a:pt x="8767023" y="1912184"/>
                  <a:pt x="8786251" y="1912184"/>
                </a:cubicBezTo>
                <a:cubicBezTo>
                  <a:pt x="8805479" y="1912184"/>
                  <a:pt x="8821063" y="1896593"/>
                  <a:pt x="8821063" y="1877366"/>
                </a:cubicBezTo>
                <a:cubicBezTo>
                  <a:pt x="8821063" y="1858138"/>
                  <a:pt x="8805479" y="1842547"/>
                  <a:pt x="8786251" y="1842547"/>
                </a:cubicBezTo>
                <a:close/>
                <a:moveTo>
                  <a:pt x="8871143" y="1842547"/>
                </a:moveTo>
                <a:cubicBezTo>
                  <a:pt x="8851915" y="1842547"/>
                  <a:pt x="8836318" y="1858138"/>
                  <a:pt x="8836318" y="1877366"/>
                </a:cubicBezTo>
                <a:cubicBezTo>
                  <a:pt x="8836318" y="1896593"/>
                  <a:pt x="8851915" y="1912184"/>
                  <a:pt x="8871143" y="1912184"/>
                </a:cubicBezTo>
                <a:cubicBezTo>
                  <a:pt x="8890371" y="1912184"/>
                  <a:pt x="8905955" y="1896593"/>
                  <a:pt x="8905955" y="1877366"/>
                </a:cubicBezTo>
                <a:cubicBezTo>
                  <a:pt x="8905955" y="1858138"/>
                  <a:pt x="8890371" y="1842547"/>
                  <a:pt x="8871143" y="1842547"/>
                </a:cubicBezTo>
                <a:close/>
                <a:moveTo>
                  <a:pt x="8956035" y="1842547"/>
                </a:moveTo>
                <a:cubicBezTo>
                  <a:pt x="8936808" y="1842547"/>
                  <a:pt x="8921210" y="1858138"/>
                  <a:pt x="8921210" y="1877366"/>
                </a:cubicBezTo>
                <a:cubicBezTo>
                  <a:pt x="8921210" y="1896593"/>
                  <a:pt x="8936808" y="1912184"/>
                  <a:pt x="8956035" y="1912184"/>
                </a:cubicBezTo>
                <a:cubicBezTo>
                  <a:pt x="8975263" y="1912184"/>
                  <a:pt x="8990848" y="1896593"/>
                  <a:pt x="8990848" y="1877366"/>
                </a:cubicBezTo>
                <a:cubicBezTo>
                  <a:pt x="8990848" y="1858138"/>
                  <a:pt x="8975263" y="1842547"/>
                  <a:pt x="8956035" y="1842547"/>
                </a:cubicBezTo>
                <a:close/>
                <a:moveTo>
                  <a:pt x="9040928" y="1842547"/>
                </a:moveTo>
                <a:cubicBezTo>
                  <a:pt x="9021700" y="1842547"/>
                  <a:pt x="9006102" y="1858138"/>
                  <a:pt x="9006102" y="1877366"/>
                </a:cubicBezTo>
                <a:cubicBezTo>
                  <a:pt x="9006102" y="1896593"/>
                  <a:pt x="9021700" y="1912184"/>
                  <a:pt x="9040928" y="1912184"/>
                </a:cubicBezTo>
                <a:cubicBezTo>
                  <a:pt x="9060155" y="1912184"/>
                  <a:pt x="9075740" y="1896593"/>
                  <a:pt x="9075740" y="1877366"/>
                </a:cubicBezTo>
                <a:cubicBezTo>
                  <a:pt x="9075740" y="1858138"/>
                  <a:pt x="9060155" y="1842547"/>
                  <a:pt x="9040928" y="1842547"/>
                </a:cubicBezTo>
                <a:close/>
                <a:moveTo>
                  <a:pt x="9125821" y="1842547"/>
                </a:moveTo>
                <a:cubicBezTo>
                  <a:pt x="9106593" y="1842547"/>
                  <a:pt x="9090996" y="1858138"/>
                  <a:pt x="9090996" y="1877366"/>
                </a:cubicBezTo>
                <a:cubicBezTo>
                  <a:pt x="9090996" y="1896593"/>
                  <a:pt x="9106593" y="1912184"/>
                  <a:pt x="9125821" y="1912184"/>
                </a:cubicBezTo>
                <a:cubicBezTo>
                  <a:pt x="9145049" y="1912184"/>
                  <a:pt x="9160633" y="1896593"/>
                  <a:pt x="9160633" y="1877366"/>
                </a:cubicBezTo>
                <a:cubicBezTo>
                  <a:pt x="9160633" y="1858138"/>
                  <a:pt x="9145049" y="1842547"/>
                  <a:pt x="9125821" y="1842547"/>
                </a:cubicBezTo>
                <a:close/>
                <a:moveTo>
                  <a:pt x="9210713" y="1842547"/>
                </a:moveTo>
                <a:cubicBezTo>
                  <a:pt x="9191485" y="1842547"/>
                  <a:pt x="9175888" y="1858138"/>
                  <a:pt x="9175888" y="1877366"/>
                </a:cubicBezTo>
                <a:cubicBezTo>
                  <a:pt x="9175888" y="1896593"/>
                  <a:pt x="9191485" y="1912184"/>
                  <a:pt x="9210713" y="1912184"/>
                </a:cubicBezTo>
                <a:cubicBezTo>
                  <a:pt x="9229941" y="1912184"/>
                  <a:pt x="9245525" y="1896593"/>
                  <a:pt x="9245525" y="1877366"/>
                </a:cubicBezTo>
                <a:cubicBezTo>
                  <a:pt x="9245525" y="1858138"/>
                  <a:pt x="9229941" y="1842547"/>
                  <a:pt x="9210713" y="1842547"/>
                </a:cubicBezTo>
                <a:close/>
                <a:moveTo>
                  <a:pt x="9295605" y="1842547"/>
                </a:moveTo>
                <a:cubicBezTo>
                  <a:pt x="9276378" y="1842547"/>
                  <a:pt x="9260780" y="1858138"/>
                  <a:pt x="9260780" y="1877366"/>
                </a:cubicBezTo>
                <a:cubicBezTo>
                  <a:pt x="9260780" y="1896593"/>
                  <a:pt x="9276378" y="1912184"/>
                  <a:pt x="9295605" y="1912184"/>
                </a:cubicBezTo>
                <a:cubicBezTo>
                  <a:pt x="9314833" y="1912184"/>
                  <a:pt x="9330418" y="1896593"/>
                  <a:pt x="9330418" y="1877366"/>
                </a:cubicBezTo>
                <a:cubicBezTo>
                  <a:pt x="9330418" y="1858138"/>
                  <a:pt x="9314833" y="1842547"/>
                  <a:pt x="9295605" y="1842547"/>
                </a:cubicBezTo>
                <a:close/>
                <a:moveTo>
                  <a:pt x="9380498" y="1842547"/>
                </a:moveTo>
                <a:cubicBezTo>
                  <a:pt x="9361270" y="1842547"/>
                  <a:pt x="9345672" y="1858138"/>
                  <a:pt x="9345672" y="1877366"/>
                </a:cubicBezTo>
                <a:cubicBezTo>
                  <a:pt x="9345672" y="1896593"/>
                  <a:pt x="9361270" y="1912184"/>
                  <a:pt x="9380498" y="1912184"/>
                </a:cubicBezTo>
                <a:cubicBezTo>
                  <a:pt x="9399725" y="1912184"/>
                  <a:pt x="9415310" y="1896593"/>
                  <a:pt x="9415310" y="1877366"/>
                </a:cubicBezTo>
                <a:cubicBezTo>
                  <a:pt x="9415310" y="1858138"/>
                  <a:pt x="9399725" y="1842547"/>
                  <a:pt x="9380498" y="1842547"/>
                </a:cubicBezTo>
                <a:close/>
                <a:moveTo>
                  <a:pt x="9465391" y="1842547"/>
                </a:moveTo>
                <a:cubicBezTo>
                  <a:pt x="9446163" y="1842547"/>
                  <a:pt x="9430566" y="1858138"/>
                  <a:pt x="9430566" y="1877366"/>
                </a:cubicBezTo>
                <a:cubicBezTo>
                  <a:pt x="9430566" y="1896593"/>
                  <a:pt x="9446163" y="1912184"/>
                  <a:pt x="9465391" y="1912184"/>
                </a:cubicBezTo>
                <a:cubicBezTo>
                  <a:pt x="9484619" y="1912184"/>
                  <a:pt x="9500203" y="1896593"/>
                  <a:pt x="9500203" y="1877366"/>
                </a:cubicBezTo>
                <a:cubicBezTo>
                  <a:pt x="9500203" y="1858138"/>
                  <a:pt x="9484619" y="1842547"/>
                  <a:pt x="9465391" y="1842547"/>
                </a:cubicBezTo>
                <a:close/>
                <a:moveTo>
                  <a:pt x="9550283" y="1842547"/>
                </a:moveTo>
                <a:cubicBezTo>
                  <a:pt x="9531055" y="1842547"/>
                  <a:pt x="9515458" y="1858138"/>
                  <a:pt x="9515458" y="1877366"/>
                </a:cubicBezTo>
                <a:cubicBezTo>
                  <a:pt x="9515458" y="1896593"/>
                  <a:pt x="9531055" y="1912184"/>
                  <a:pt x="9550283" y="1912184"/>
                </a:cubicBezTo>
                <a:cubicBezTo>
                  <a:pt x="9569511" y="1912184"/>
                  <a:pt x="9585095" y="1896593"/>
                  <a:pt x="9585095" y="1877366"/>
                </a:cubicBezTo>
                <a:cubicBezTo>
                  <a:pt x="9585095" y="1858138"/>
                  <a:pt x="9569511" y="1842547"/>
                  <a:pt x="9550283" y="1842547"/>
                </a:cubicBezTo>
                <a:close/>
                <a:moveTo>
                  <a:pt x="9635175" y="1842547"/>
                </a:moveTo>
                <a:cubicBezTo>
                  <a:pt x="9615948" y="1842547"/>
                  <a:pt x="9600350" y="1858138"/>
                  <a:pt x="9600350" y="1877366"/>
                </a:cubicBezTo>
                <a:cubicBezTo>
                  <a:pt x="9600350" y="1896593"/>
                  <a:pt x="9615948" y="1912184"/>
                  <a:pt x="9635175" y="1912184"/>
                </a:cubicBezTo>
                <a:cubicBezTo>
                  <a:pt x="9654403" y="1912184"/>
                  <a:pt x="9669988" y="1896593"/>
                  <a:pt x="9669988" y="1877366"/>
                </a:cubicBezTo>
                <a:cubicBezTo>
                  <a:pt x="9669988" y="1858138"/>
                  <a:pt x="9654403" y="1842547"/>
                  <a:pt x="9635175" y="1842547"/>
                </a:cubicBezTo>
                <a:close/>
                <a:moveTo>
                  <a:pt x="10229423" y="1842547"/>
                </a:moveTo>
                <a:cubicBezTo>
                  <a:pt x="10210195" y="1842547"/>
                  <a:pt x="10194598" y="1858138"/>
                  <a:pt x="10194598" y="1877366"/>
                </a:cubicBezTo>
                <a:cubicBezTo>
                  <a:pt x="10194598" y="1896593"/>
                  <a:pt x="10210195" y="1912184"/>
                  <a:pt x="10229423" y="1912184"/>
                </a:cubicBezTo>
                <a:cubicBezTo>
                  <a:pt x="10248651" y="1912184"/>
                  <a:pt x="10264235" y="1896593"/>
                  <a:pt x="10264235" y="1877366"/>
                </a:cubicBezTo>
                <a:cubicBezTo>
                  <a:pt x="10264235" y="1858138"/>
                  <a:pt x="10248651" y="1842547"/>
                  <a:pt x="10229423" y="1842547"/>
                </a:cubicBezTo>
                <a:close/>
                <a:moveTo>
                  <a:pt x="10314315" y="1842547"/>
                </a:moveTo>
                <a:cubicBezTo>
                  <a:pt x="10295088" y="1842547"/>
                  <a:pt x="10279490" y="1858138"/>
                  <a:pt x="10279490" y="1877366"/>
                </a:cubicBezTo>
                <a:cubicBezTo>
                  <a:pt x="10279490" y="1896593"/>
                  <a:pt x="10295088" y="1912184"/>
                  <a:pt x="10314315" y="1912184"/>
                </a:cubicBezTo>
                <a:cubicBezTo>
                  <a:pt x="10333543" y="1912184"/>
                  <a:pt x="10349128" y="1896593"/>
                  <a:pt x="10349128" y="1877366"/>
                </a:cubicBezTo>
                <a:cubicBezTo>
                  <a:pt x="10349128" y="1858138"/>
                  <a:pt x="10333543" y="1842547"/>
                  <a:pt x="10314315" y="1842547"/>
                </a:cubicBezTo>
                <a:close/>
                <a:moveTo>
                  <a:pt x="10399208" y="1842547"/>
                </a:moveTo>
                <a:cubicBezTo>
                  <a:pt x="10379980" y="1842547"/>
                  <a:pt x="10364382" y="1858138"/>
                  <a:pt x="10364382" y="1877366"/>
                </a:cubicBezTo>
                <a:cubicBezTo>
                  <a:pt x="10364382" y="1896593"/>
                  <a:pt x="10379980" y="1912184"/>
                  <a:pt x="10399208" y="1912184"/>
                </a:cubicBezTo>
                <a:cubicBezTo>
                  <a:pt x="10418435" y="1912184"/>
                  <a:pt x="10434020" y="1896593"/>
                  <a:pt x="10434020" y="1877366"/>
                </a:cubicBezTo>
                <a:cubicBezTo>
                  <a:pt x="10434020" y="1858138"/>
                  <a:pt x="10418435" y="1842547"/>
                  <a:pt x="10399208" y="1842547"/>
                </a:cubicBezTo>
                <a:close/>
                <a:moveTo>
                  <a:pt x="10568993" y="1842547"/>
                </a:moveTo>
                <a:cubicBezTo>
                  <a:pt x="10549765" y="1842547"/>
                  <a:pt x="10534168" y="1858138"/>
                  <a:pt x="10534168" y="1877366"/>
                </a:cubicBezTo>
                <a:cubicBezTo>
                  <a:pt x="10534168" y="1896593"/>
                  <a:pt x="10549765" y="1912184"/>
                  <a:pt x="10568993" y="1912184"/>
                </a:cubicBezTo>
                <a:cubicBezTo>
                  <a:pt x="10588221" y="1912184"/>
                  <a:pt x="10603805" y="1896593"/>
                  <a:pt x="10603805" y="1877366"/>
                </a:cubicBezTo>
                <a:cubicBezTo>
                  <a:pt x="10603805" y="1858138"/>
                  <a:pt x="10588221" y="1842547"/>
                  <a:pt x="10568993" y="1842547"/>
                </a:cubicBezTo>
                <a:close/>
                <a:moveTo>
                  <a:pt x="806328" y="1927408"/>
                </a:moveTo>
                <a:cubicBezTo>
                  <a:pt x="787100" y="1927408"/>
                  <a:pt x="771509" y="1942999"/>
                  <a:pt x="771509" y="1962226"/>
                </a:cubicBezTo>
                <a:cubicBezTo>
                  <a:pt x="771509" y="1981454"/>
                  <a:pt x="787100" y="1997045"/>
                  <a:pt x="806328" y="1997045"/>
                </a:cubicBezTo>
                <a:cubicBezTo>
                  <a:pt x="825556" y="1997045"/>
                  <a:pt x="841147" y="1981454"/>
                  <a:pt x="841147" y="1962226"/>
                </a:cubicBezTo>
                <a:cubicBezTo>
                  <a:pt x="841147" y="1942999"/>
                  <a:pt x="825556" y="1927408"/>
                  <a:pt x="806328" y="1927408"/>
                </a:cubicBezTo>
                <a:close/>
                <a:moveTo>
                  <a:pt x="891220" y="1927408"/>
                </a:moveTo>
                <a:cubicBezTo>
                  <a:pt x="871992" y="1927408"/>
                  <a:pt x="856401" y="1942999"/>
                  <a:pt x="856401" y="1962226"/>
                </a:cubicBezTo>
                <a:cubicBezTo>
                  <a:pt x="856401" y="1981454"/>
                  <a:pt x="871992" y="1997045"/>
                  <a:pt x="891220" y="1997045"/>
                </a:cubicBezTo>
                <a:cubicBezTo>
                  <a:pt x="910448" y="1997045"/>
                  <a:pt x="926039" y="1981454"/>
                  <a:pt x="926039" y="1962226"/>
                </a:cubicBezTo>
                <a:cubicBezTo>
                  <a:pt x="926039" y="1942999"/>
                  <a:pt x="910448" y="1927408"/>
                  <a:pt x="891220" y="1927408"/>
                </a:cubicBezTo>
                <a:close/>
                <a:moveTo>
                  <a:pt x="976112" y="1927408"/>
                </a:moveTo>
                <a:cubicBezTo>
                  <a:pt x="956885" y="1927408"/>
                  <a:pt x="941293" y="1942999"/>
                  <a:pt x="941293" y="1962226"/>
                </a:cubicBezTo>
                <a:cubicBezTo>
                  <a:pt x="941293" y="1981454"/>
                  <a:pt x="956885" y="1997045"/>
                  <a:pt x="976112" y="1997045"/>
                </a:cubicBezTo>
                <a:cubicBezTo>
                  <a:pt x="995340" y="1997045"/>
                  <a:pt x="1010931" y="1981454"/>
                  <a:pt x="1010931" y="1962226"/>
                </a:cubicBezTo>
                <a:cubicBezTo>
                  <a:pt x="1010931" y="1942999"/>
                  <a:pt x="995340" y="1927408"/>
                  <a:pt x="976112" y="1927408"/>
                </a:cubicBezTo>
                <a:close/>
                <a:moveTo>
                  <a:pt x="1061006" y="1927408"/>
                </a:moveTo>
                <a:cubicBezTo>
                  <a:pt x="1041778" y="1927408"/>
                  <a:pt x="1026187" y="1942999"/>
                  <a:pt x="1026187" y="1962226"/>
                </a:cubicBezTo>
                <a:cubicBezTo>
                  <a:pt x="1026187" y="1981454"/>
                  <a:pt x="1041778" y="1997045"/>
                  <a:pt x="1061006" y="1997045"/>
                </a:cubicBezTo>
                <a:cubicBezTo>
                  <a:pt x="1080233" y="1997045"/>
                  <a:pt x="1095824" y="1981454"/>
                  <a:pt x="1095824" y="1962226"/>
                </a:cubicBezTo>
                <a:cubicBezTo>
                  <a:pt x="1095824" y="1942999"/>
                  <a:pt x="1080233" y="1927408"/>
                  <a:pt x="1061006" y="1927408"/>
                </a:cubicBezTo>
                <a:close/>
                <a:moveTo>
                  <a:pt x="2079719" y="1927408"/>
                </a:moveTo>
                <a:cubicBezTo>
                  <a:pt x="2060491" y="1927408"/>
                  <a:pt x="2044900" y="1942999"/>
                  <a:pt x="2044900" y="1962226"/>
                </a:cubicBezTo>
                <a:cubicBezTo>
                  <a:pt x="2044900" y="1981454"/>
                  <a:pt x="2060491" y="1997045"/>
                  <a:pt x="2079719" y="1997045"/>
                </a:cubicBezTo>
                <a:cubicBezTo>
                  <a:pt x="2098946" y="1997045"/>
                  <a:pt x="2114537" y="1981454"/>
                  <a:pt x="2114537" y="1962226"/>
                </a:cubicBezTo>
                <a:cubicBezTo>
                  <a:pt x="2114537" y="1942999"/>
                  <a:pt x="2098946" y="1927408"/>
                  <a:pt x="2079719" y="1927408"/>
                </a:cubicBezTo>
                <a:close/>
                <a:moveTo>
                  <a:pt x="2164611" y="1927408"/>
                </a:moveTo>
                <a:cubicBezTo>
                  <a:pt x="2145383" y="1927408"/>
                  <a:pt x="2129792" y="1942999"/>
                  <a:pt x="2129792" y="1962226"/>
                </a:cubicBezTo>
                <a:cubicBezTo>
                  <a:pt x="2129792" y="1981454"/>
                  <a:pt x="2145383" y="1997045"/>
                  <a:pt x="2164611" y="1997045"/>
                </a:cubicBezTo>
                <a:cubicBezTo>
                  <a:pt x="2183839" y="1997045"/>
                  <a:pt x="2199430" y="1981454"/>
                  <a:pt x="2199430" y="1962226"/>
                </a:cubicBezTo>
                <a:cubicBezTo>
                  <a:pt x="2199430" y="1942999"/>
                  <a:pt x="2183839" y="1927408"/>
                  <a:pt x="2164611" y="1927408"/>
                </a:cubicBezTo>
                <a:close/>
                <a:moveTo>
                  <a:pt x="2249497" y="1927408"/>
                </a:moveTo>
                <a:cubicBezTo>
                  <a:pt x="2230269" y="1927408"/>
                  <a:pt x="2214678" y="1942999"/>
                  <a:pt x="2214678" y="1962226"/>
                </a:cubicBezTo>
                <a:cubicBezTo>
                  <a:pt x="2214678" y="1981454"/>
                  <a:pt x="2230269" y="1997045"/>
                  <a:pt x="2249497" y="1997045"/>
                </a:cubicBezTo>
                <a:cubicBezTo>
                  <a:pt x="2268725" y="1997045"/>
                  <a:pt x="2284316" y="1981454"/>
                  <a:pt x="2284316" y="1962226"/>
                </a:cubicBezTo>
                <a:cubicBezTo>
                  <a:pt x="2284316" y="1942999"/>
                  <a:pt x="2268725" y="1927408"/>
                  <a:pt x="2249497" y="1927408"/>
                </a:cubicBezTo>
                <a:close/>
                <a:moveTo>
                  <a:pt x="2334389" y="1927408"/>
                </a:moveTo>
                <a:cubicBezTo>
                  <a:pt x="2315162" y="1927408"/>
                  <a:pt x="2299570" y="1942999"/>
                  <a:pt x="2299570" y="1962226"/>
                </a:cubicBezTo>
                <a:cubicBezTo>
                  <a:pt x="2299570" y="1981454"/>
                  <a:pt x="2315162" y="1997045"/>
                  <a:pt x="2334389" y="1997045"/>
                </a:cubicBezTo>
                <a:cubicBezTo>
                  <a:pt x="2353617" y="1997045"/>
                  <a:pt x="2369208" y="1981454"/>
                  <a:pt x="2369208" y="1962226"/>
                </a:cubicBezTo>
                <a:cubicBezTo>
                  <a:pt x="2369208" y="1942999"/>
                  <a:pt x="2353617" y="1927408"/>
                  <a:pt x="2334389" y="1927408"/>
                </a:cubicBezTo>
                <a:close/>
                <a:moveTo>
                  <a:pt x="2419282" y="1927408"/>
                </a:moveTo>
                <a:cubicBezTo>
                  <a:pt x="2400054" y="1927408"/>
                  <a:pt x="2384463" y="1942999"/>
                  <a:pt x="2384463" y="1962226"/>
                </a:cubicBezTo>
                <a:cubicBezTo>
                  <a:pt x="2384463" y="1981454"/>
                  <a:pt x="2400054" y="1997045"/>
                  <a:pt x="2419282" y="1997045"/>
                </a:cubicBezTo>
                <a:cubicBezTo>
                  <a:pt x="2438509" y="1997045"/>
                  <a:pt x="2454100" y="1981454"/>
                  <a:pt x="2454100" y="1962226"/>
                </a:cubicBezTo>
                <a:cubicBezTo>
                  <a:pt x="2454100" y="1942999"/>
                  <a:pt x="2438509" y="1927408"/>
                  <a:pt x="2419282" y="1927408"/>
                </a:cubicBezTo>
                <a:close/>
                <a:moveTo>
                  <a:pt x="2504174" y="1927408"/>
                </a:moveTo>
                <a:cubicBezTo>
                  <a:pt x="2484946" y="1927408"/>
                  <a:pt x="2469355" y="1942999"/>
                  <a:pt x="2469355" y="1962226"/>
                </a:cubicBezTo>
                <a:cubicBezTo>
                  <a:pt x="2469355" y="1981454"/>
                  <a:pt x="2484946" y="1997045"/>
                  <a:pt x="2504174" y="1997045"/>
                </a:cubicBezTo>
                <a:cubicBezTo>
                  <a:pt x="2523402" y="1997045"/>
                  <a:pt x="2538993" y="1981454"/>
                  <a:pt x="2538993" y="1962226"/>
                </a:cubicBezTo>
                <a:cubicBezTo>
                  <a:pt x="2538993" y="1942999"/>
                  <a:pt x="2523402" y="1927408"/>
                  <a:pt x="2504174" y="1927408"/>
                </a:cubicBezTo>
                <a:close/>
                <a:moveTo>
                  <a:pt x="2589067" y="1927408"/>
                </a:moveTo>
                <a:cubicBezTo>
                  <a:pt x="2569839" y="1927408"/>
                  <a:pt x="2554248" y="1942999"/>
                  <a:pt x="2554248" y="1962226"/>
                </a:cubicBezTo>
                <a:cubicBezTo>
                  <a:pt x="2554248" y="1981454"/>
                  <a:pt x="2569839" y="1997045"/>
                  <a:pt x="2589067" y="1997045"/>
                </a:cubicBezTo>
                <a:cubicBezTo>
                  <a:pt x="2608295" y="1997045"/>
                  <a:pt x="2623886" y="1981454"/>
                  <a:pt x="2623886" y="1962226"/>
                </a:cubicBezTo>
                <a:cubicBezTo>
                  <a:pt x="2623886" y="1942999"/>
                  <a:pt x="2608295" y="1927408"/>
                  <a:pt x="2589067" y="1927408"/>
                </a:cubicBezTo>
                <a:close/>
                <a:moveTo>
                  <a:pt x="2673959" y="1927408"/>
                </a:moveTo>
                <a:cubicBezTo>
                  <a:pt x="2654732" y="1927408"/>
                  <a:pt x="2639140" y="1942999"/>
                  <a:pt x="2639140" y="1962226"/>
                </a:cubicBezTo>
                <a:cubicBezTo>
                  <a:pt x="2639140" y="1981454"/>
                  <a:pt x="2654732" y="1997045"/>
                  <a:pt x="2673959" y="1997045"/>
                </a:cubicBezTo>
                <a:cubicBezTo>
                  <a:pt x="2693187" y="1997045"/>
                  <a:pt x="2708778" y="1981454"/>
                  <a:pt x="2708778" y="1962226"/>
                </a:cubicBezTo>
                <a:cubicBezTo>
                  <a:pt x="2708778" y="1942999"/>
                  <a:pt x="2693187" y="1927408"/>
                  <a:pt x="2673959" y="1927408"/>
                </a:cubicBezTo>
                <a:close/>
                <a:moveTo>
                  <a:pt x="2758852" y="1927408"/>
                </a:moveTo>
                <a:cubicBezTo>
                  <a:pt x="2739624" y="1927408"/>
                  <a:pt x="2724033" y="1942999"/>
                  <a:pt x="2724033" y="1962226"/>
                </a:cubicBezTo>
                <a:cubicBezTo>
                  <a:pt x="2724033" y="1981454"/>
                  <a:pt x="2739624" y="1997045"/>
                  <a:pt x="2758852" y="1997045"/>
                </a:cubicBezTo>
                <a:cubicBezTo>
                  <a:pt x="2778079" y="1997045"/>
                  <a:pt x="2793670" y="1981454"/>
                  <a:pt x="2793670" y="1962226"/>
                </a:cubicBezTo>
                <a:cubicBezTo>
                  <a:pt x="2793670" y="1942999"/>
                  <a:pt x="2778079" y="1927408"/>
                  <a:pt x="2758852" y="1927408"/>
                </a:cubicBezTo>
                <a:close/>
                <a:moveTo>
                  <a:pt x="2843744" y="1927408"/>
                </a:moveTo>
                <a:cubicBezTo>
                  <a:pt x="2824516" y="1927408"/>
                  <a:pt x="2808925" y="1942999"/>
                  <a:pt x="2808925" y="1962226"/>
                </a:cubicBezTo>
                <a:cubicBezTo>
                  <a:pt x="2808925" y="1981454"/>
                  <a:pt x="2824516" y="1997045"/>
                  <a:pt x="2843744" y="1997045"/>
                </a:cubicBezTo>
                <a:cubicBezTo>
                  <a:pt x="2862972" y="1997045"/>
                  <a:pt x="2878563" y="1981454"/>
                  <a:pt x="2878563" y="1962226"/>
                </a:cubicBezTo>
                <a:cubicBezTo>
                  <a:pt x="2878563" y="1942999"/>
                  <a:pt x="2862972" y="1927408"/>
                  <a:pt x="2843744" y="1927408"/>
                </a:cubicBezTo>
                <a:close/>
                <a:moveTo>
                  <a:pt x="3013529" y="1927408"/>
                </a:moveTo>
                <a:cubicBezTo>
                  <a:pt x="2994302" y="1927408"/>
                  <a:pt x="2978710" y="1942999"/>
                  <a:pt x="2978710" y="1962226"/>
                </a:cubicBezTo>
                <a:cubicBezTo>
                  <a:pt x="2978710" y="1981454"/>
                  <a:pt x="2994302" y="1997045"/>
                  <a:pt x="3013529" y="1997045"/>
                </a:cubicBezTo>
                <a:cubicBezTo>
                  <a:pt x="3032757" y="1997045"/>
                  <a:pt x="3048348" y="1981454"/>
                  <a:pt x="3048348" y="1962226"/>
                </a:cubicBezTo>
                <a:cubicBezTo>
                  <a:pt x="3048348" y="1942999"/>
                  <a:pt x="3032757" y="1927408"/>
                  <a:pt x="3013529" y="1927408"/>
                </a:cubicBezTo>
                <a:close/>
                <a:moveTo>
                  <a:pt x="3098422" y="1927408"/>
                </a:moveTo>
                <a:cubicBezTo>
                  <a:pt x="3079194" y="1927408"/>
                  <a:pt x="3063603" y="1942999"/>
                  <a:pt x="3063603" y="1962226"/>
                </a:cubicBezTo>
                <a:cubicBezTo>
                  <a:pt x="3063603" y="1981454"/>
                  <a:pt x="3079194" y="1997045"/>
                  <a:pt x="3098422" y="1997045"/>
                </a:cubicBezTo>
                <a:cubicBezTo>
                  <a:pt x="3117649" y="1997045"/>
                  <a:pt x="3133240" y="1981454"/>
                  <a:pt x="3133240" y="1962226"/>
                </a:cubicBezTo>
                <a:cubicBezTo>
                  <a:pt x="3133240" y="1942999"/>
                  <a:pt x="3117649" y="1927408"/>
                  <a:pt x="3098422" y="1927408"/>
                </a:cubicBezTo>
                <a:close/>
                <a:moveTo>
                  <a:pt x="3183314" y="1927408"/>
                </a:moveTo>
                <a:cubicBezTo>
                  <a:pt x="3164086" y="1927408"/>
                  <a:pt x="3148495" y="1942999"/>
                  <a:pt x="3148495" y="1962226"/>
                </a:cubicBezTo>
                <a:cubicBezTo>
                  <a:pt x="3148495" y="1981454"/>
                  <a:pt x="3164086" y="1997045"/>
                  <a:pt x="3183314" y="1997045"/>
                </a:cubicBezTo>
                <a:cubicBezTo>
                  <a:pt x="3202542" y="1997045"/>
                  <a:pt x="3218133" y="1981454"/>
                  <a:pt x="3218133" y="1962226"/>
                </a:cubicBezTo>
                <a:cubicBezTo>
                  <a:pt x="3218133" y="1942999"/>
                  <a:pt x="3202542" y="1927408"/>
                  <a:pt x="3183314" y="1927408"/>
                </a:cubicBezTo>
                <a:close/>
                <a:moveTo>
                  <a:pt x="3777562" y="1927408"/>
                </a:moveTo>
                <a:cubicBezTo>
                  <a:pt x="3758334" y="1927408"/>
                  <a:pt x="3742743" y="1942999"/>
                  <a:pt x="3742743" y="1962226"/>
                </a:cubicBezTo>
                <a:cubicBezTo>
                  <a:pt x="3742743" y="1981454"/>
                  <a:pt x="3758334" y="1997045"/>
                  <a:pt x="3777562" y="1997045"/>
                </a:cubicBezTo>
                <a:cubicBezTo>
                  <a:pt x="3796789" y="1997045"/>
                  <a:pt x="3812380" y="1981454"/>
                  <a:pt x="3812380" y="1962226"/>
                </a:cubicBezTo>
                <a:cubicBezTo>
                  <a:pt x="3812380" y="1942999"/>
                  <a:pt x="3796789" y="1927408"/>
                  <a:pt x="3777562" y="1927408"/>
                </a:cubicBezTo>
                <a:close/>
                <a:moveTo>
                  <a:pt x="3862454" y="1927408"/>
                </a:moveTo>
                <a:cubicBezTo>
                  <a:pt x="3843226" y="1927408"/>
                  <a:pt x="3827635" y="1942999"/>
                  <a:pt x="3827635" y="1962226"/>
                </a:cubicBezTo>
                <a:cubicBezTo>
                  <a:pt x="3827635" y="1981454"/>
                  <a:pt x="3843226" y="1997045"/>
                  <a:pt x="3862454" y="1997045"/>
                </a:cubicBezTo>
                <a:cubicBezTo>
                  <a:pt x="3881682" y="1997045"/>
                  <a:pt x="3897273" y="1981454"/>
                  <a:pt x="3897273" y="1962226"/>
                </a:cubicBezTo>
                <a:cubicBezTo>
                  <a:pt x="3897273" y="1942999"/>
                  <a:pt x="3881682" y="1927408"/>
                  <a:pt x="3862454" y="1927408"/>
                </a:cubicBezTo>
                <a:close/>
                <a:moveTo>
                  <a:pt x="4541600" y="1927408"/>
                </a:moveTo>
                <a:cubicBezTo>
                  <a:pt x="4522372" y="1927408"/>
                  <a:pt x="4506781" y="1942999"/>
                  <a:pt x="4506781" y="1962226"/>
                </a:cubicBezTo>
                <a:cubicBezTo>
                  <a:pt x="4506781" y="1981454"/>
                  <a:pt x="4522372" y="1997045"/>
                  <a:pt x="4541600" y="1997045"/>
                </a:cubicBezTo>
                <a:cubicBezTo>
                  <a:pt x="4560828" y="1997045"/>
                  <a:pt x="4576419" y="1981454"/>
                  <a:pt x="4576419" y="1962226"/>
                </a:cubicBezTo>
                <a:cubicBezTo>
                  <a:pt x="4576419" y="1942999"/>
                  <a:pt x="4560828" y="1927408"/>
                  <a:pt x="4541600" y="1927408"/>
                </a:cubicBezTo>
                <a:close/>
                <a:moveTo>
                  <a:pt x="4626493" y="1927408"/>
                </a:moveTo>
                <a:cubicBezTo>
                  <a:pt x="4607265" y="1927408"/>
                  <a:pt x="4591674" y="1942999"/>
                  <a:pt x="4591674" y="1962226"/>
                </a:cubicBezTo>
                <a:cubicBezTo>
                  <a:pt x="4591674" y="1981454"/>
                  <a:pt x="4607265" y="1997045"/>
                  <a:pt x="4626493" y="1997045"/>
                </a:cubicBezTo>
                <a:cubicBezTo>
                  <a:pt x="4645721" y="1997045"/>
                  <a:pt x="4661312" y="1981454"/>
                  <a:pt x="4661312" y="1962226"/>
                </a:cubicBezTo>
                <a:cubicBezTo>
                  <a:pt x="4661312" y="1942999"/>
                  <a:pt x="4645721" y="1927408"/>
                  <a:pt x="4626493" y="1927408"/>
                </a:cubicBezTo>
                <a:close/>
                <a:moveTo>
                  <a:pt x="6069665" y="1927408"/>
                </a:moveTo>
                <a:cubicBezTo>
                  <a:pt x="6050437" y="1927408"/>
                  <a:pt x="6034839" y="1942999"/>
                  <a:pt x="6034839" y="1962226"/>
                </a:cubicBezTo>
                <a:cubicBezTo>
                  <a:pt x="6034839" y="1981454"/>
                  <a:pt x="6050437" y="1997045"/>
                  <a:pt x="6069665" y="1997045"/>
                </a:cubicBezTo>
                <a:cubicBezTo>
                  <a:pt x="6088893" y="1997045"/>
                  <a:pt x="6104477" y="1981454"/>
                  <a:pt x="6104477" y="1962226"/>
                </a:cubicBezTo>
                <a:cubicBezTo>
                  <a:pt x="6104477" y="1942999"/>
                  <a:pt x="6088893" y="1927408"/>
                  <a:pt x="6069665" y="1927408"/>
                </a:cubicBezTo>
                <a:close/>
                <a:moveTo>
                  <a:pt x="6154557" y="1927408"/>
                </a:moveTo>
                <a:cubicBezTo>
                  <a:pt x="6135329" y="1927408"/>
                  <a:pt x="6119732" y="1942999"/>
                  <a:pt x="6119732" y="1962226"/>
                </a:cubicBezTo>
                <a:cubicBezTo>
                  <a:pt x="6119732" y="1981454"/>
                  <a:pt x="6135329" y="1997045"/>
                  <a:pt x="6154557" y="1997045"/>
                </a:cubicBezTo>
                <a:cubicBezTo>
                  <a:pt x="6173785" y="1997045"/>
                  <a:pt x="6189369" y="1981454"/>
                  <a:pt x="6189369" y="1962226"/>
                </a:cubicBezTo>
                <a:cubicBezTo>
                  <a:pt x="6189369" y="1942999"/>
                  <a:pt x="6173785" y="1927408"/>
                  <a:pt x="6154557" y="1927408"/>
                </a:cubicBezTo>
                <a:close/>
                <a:moveTo>
                  <a:pt x="6239450" y="1927408"/>
                </a:moveTo>
                <a:cubicBezTo>
                  <a:pt x="6220223" y="1927408"/>
                  <a:pt x="6204625" y="1942999"/>
                  <a:pt x="6204625" y="1962226"/>
                </a:cubicBezTo>
                <a:cubicBezTo>
                  <a:pt x="6204625" y="1981454"/>
                  <a:pt x="6220223" y="1997045"/>
                  <a:pt x="6239450" y="1997045"/>
                </a:cubicBezTo>
                <a:cubicBezTo>
                  <a:pt x="6258678" y="1997045"/>
                  <a:pt x="6274263" y="1981454"/>
                  <a:pt x="6274263" y="1962226"/>
                </a:cubicBezTo>
                <a:cubicBezTo>
                  <a:pt x="6274263" y="1942999"/>
                  <a:pt x="6258678" y="1927408"/>
                  <a:pt x="6239450" y="1927408"/>
                </a:cubicBezTo>
                <a:close/>
                <a:moveTo>
                  <a:pt x="6409235" y="1927408"/>
                </a:moveTo>
                <a:cubicBezTo>
                  <a:pt x="6390007" y="1927408"/>
                  <a:pt x="6374409" y="1942999"/>
                  <a:pt x="6374409" y="1962226"/>
                </a:cubicBezTo>
                <a:cubicBezTo>
                  <a:pt x="6374409" y="1981454"/>
                  <a:pt x="6390007" y="1997045"/>
                  <a:pt x="6409235" y="1997045"/>
                </a:cubicBezTo>
                <a:cubicBezTo>
                  <a:pt x="6428463" y="1997045"/>
                  <a:pt x="6444047" y="1981454"/>
                  <a:pt x="6444047" y="1962226"/>
                </a:cubicBezTo>
                <a:cubicBezTo>
                  <a:pt x="6444047" y="1942999"/>
                  <a:pt x="6428463" y="1927408"/>
                  <a:pt x="6409235" y="1927408"/>
                </a:cubicBezTo>
                <a:close/>
                <a:moveTo>
                  <a:pt x="6663913" y="1927408"/>
                </a:moveTo>
                <a:cubicBezTo>
                  <a:pt x="6644685" y="1927408"/>
                  <a:pt x="6629087" y="1942999"/>
                  <a:pt x="6629087" y="1962226"/>
                </a:cubicBezTo>
                <a:cubicBezTo>
                  <a:pt x="6629087" y="1981454"/>
                  <a:pt x="6644685" y="1997045"/>
                  <a:pt x="6663913" y="1997045"/>
                </a:cubicBezTo>
                <a:cubicBezTo>
                  <a:pt x="6683140" y="1997045"/>
                  <a:pt x="6698725" y="1981454"/>
                  <a:pt x="6698725" y="1962226"/>
                </a:cubicBezTo>
                <a:cubicBezTo>
                  <a:pt x="6698725" y="1942999"/>
                  <a:pt x="6683140" y="1927408"/>
                  <a:pt x="6663913" y="1927408"/>
                </a:cubicBezTo>
                <a:close/>
                <a:moveTo>
                  <a:pt x="6833697" y="1927408"/>
                </a:moveTo>
                <a:cubicBezTo>
                  <a:pt x="6814469" y="1927408"/>
                  <a:pt x="6798872" y="1942999"/>
                  <a:pt x="6798872" y="1962226"/>
                </a:cubicBezTo>
                <a:cubicBezTo>
                  <a:pt x="6798872" y="1981454"/>
                  <a:pt x="6814469" y="1997045"/>
                  <a:pt x="6833697" y="1997045"/>
                </a:cubicBezTo>
                <a:cubicBezTo>
                  <a:pt x="6852925" y="1997045"/>
                  <a:pt x="6868509" y="1981454"/>
                  <a:pt x="6868509" y="1962226"/>
                </a:cubicBezTo>
                <a:cubicBezTo>
                  <a:pt x="6868509" y="1942999"/>
                  <a:pt x="6852925" y="1927408"/>
                  <a:pt x="6833697" y="1927408"/>
                </a:cubicBezTo>
                <a:close/>
                <a:moveTo>
                  <a:pt x="6918589" y="1927408"/>
                </a:moveTo>
                <a:cubicBezTo>
                  <a:pt x="6899362" y="1927408"/>
                  <a:pt x="6883764" y="1942999"/>
                  <a:pt x="6883764" y="1962226"/>
                </a:cubicBezTo>
                <a:cubicBezTo>
                  <a:pt x="6883764" y="1981454"/>
                  <a:pt x="6899362" y="1997045"/>
                  <a:pt x="6918589" y="1997045"/>
                </a:cubicBezTo>
                <a:cubicBezTo>
                  <a:pt x="6937817" y="1997045"/>
                  <a:pt x="6953402" y="1981454"/>
                  <a:pt x="6953402" y="1962226"/>
                </a:cubicBezTo>
                <a:cubicBezTo>
                  <a:pt x="6953402" y="1942999"/>
                  <a:pt x="6937817" y="1927408"/>
                  <a:pt x="6918589" y="1927408"/>
                </a:cubicBezTo>
                <a:close/>
                <a:moveTo>
                  <a:pt x="7003483" y="1927408"/>
                </a:moveTo>
                <a:cubicBezTo>
                  <a:pt x="6984255" y="1927408"/>
                  <a:pt x="6968657" y="1942999"/>
                  <a:pt x="6968657" y="1962226"/>
                </a:cubicBezTo>
                <a:cubicBezTo>
                  <a:pt x="6968657" y="1981454"/>
                  <a:pt x="6984255" y="1997045"/>
                  <a:pt x="7003483" y="1997045"/>
                </a:cubicBezTo>
                <a:cubicBezTo>
                  <a:pt x="7022710" y="1997045"/>
                  <a:pt x="7038295" y="1981454"/>
                  <a:pt x="7038295" y="1962226"/>
                </a:cubicBezTo>
                <a:cubicBezTo>
                  <a:pt x="7038295" y="1942999"/>
                  <a:pt x="7022710" y="1927408"/>
                  <a:pt x="7003483" y="1927408"/>
                </a:cubicBezTo>
                <a:close/>
                <a:moveTo>
                  <a:pt x="7088401" y="1927408"/>
                </a:moveTo>
                <a:cubicBezTo>
                  <a:pt x="7069173" y="1927408"/>
                  <a:pt x="7053576" y="1942999"/>
                  <a:pt x="7053576" y="1962226"/>
                </a:cubicBezTo>
                <a:cubicBezTo>
                  <a:pt x="7053576" y="1981454"/>
                  <a:pt x="7069173" y="1997045"/>
                  <a:pt x="7088401" y="1997045"/>
                </a:cubicBezTo>
                <a:cubicBezTo>
                  <a:pt x="7107629" y="1997045"/>
                  <a:pt x="7123213" y="1981454"/>
                  <a:pt x="7123213" y="1962226"/>
                </a:cubicBezTo>
                <a:cubicBezTo>
                  <a:pt x="7123213" y="1942999"/>
                  <a:pt x="7107629" y="1927408"/>
                  <a:pt x="7088401" y="1927408"/>
                </a:cubicBezTo>
                <a:close/>
                <a:moveTo>
                  <a:pt x="7173293" y="1927408"/>
                </a:moveTo>
                <a:cubicBezTo>
                  <a:pt x="7154065" y="1927408"/>
                  <a:pt x="7138468" y="1942999"/>
                  <a:pt x="7138468" y="1962226"/>
                </a:cubicBezTo>
                <a:cubicBezTo>
                  <a:pt x="7138468" y="1981454"/>
                  <a:pt x="7154065" y="1997045"/>
                  <a:pt x="7173293" y="1997045"/>
                </a:cubicBezTo>
                <a:cubicBezTo>
                  <a:pt x="7192521" y="1997045"/>
                  <a:pt x="7208105" y="1981454"/>
                  <a:pt x="7208105" y="1962226"/>
                </a:cubicBezTo>
                <a:cubicBezTo>
                  <a:pt x="7208105" y="1942999"/>
                  <a:pt x="7192521" y="1927408"/>
                  <a:pt x="7173293" y="1927408"/>
                </a:cubicBezTo>
                <a:close/>
                <a:moveTo>
                  <a:pt x="7258186" y="1927408"/>
                </a:moveTo>
                <a:cubicBezTo>
                  <a:pt x="7238959" y="1927408"/>
                  <a:pt x="7223361" y="1942999"/>
                  <a:pt x="7223361" y="1962226"/>
                </a:cubicBezTo>
                <a:cubicBezTo>
                  <a:pt x="7223361" y="1981454"/>
                  <a:pt x="7238959" y="1997045"/>
                  <a:pt x="7258186" y="1997045"/>
                </a:cubicBezTo>
                <a:cubicBezTo>
                  <a:pt x="7277414" y="1997045"/>
                  <a:pt x="7292999" y="1981454"/>
                  <a:pt x="7292999" y="1962226"/>
                </a:cubicBezTo>
                <a:cubicBezTo>
                  <a:pt x="7292999" y="1942999"/>
                  <a:pt x="7277414" y="1927408"/>
                  <a:pt x="7258186" y="1927408"/>
                </a:cubicBezTo>
                <a:close/>
                <a:moveTo>
                  <a:pt x="7343079" y="1927408"/>
                </a:moveTo>
                <a:cubicBezTo>
                  <a:pt x="7323851" y="1927408"/>
                  <a:pt x="7308253" y="1942999"/>
                  <a:pt x="7308253" y="1962226"/>
                </a:cubicBezTo>
                <a:cubicBezTo>
                  <a:pt x="7308253" y="1981454"/>
                  <a:pt x="7323851" y="1997045"/>
                  <a:pt x="7343079" y="1997045"/>
                </a:cubicBezTo>
                <a:cubicBezTo>
                  <a:pt x="7362306" y="1997045"/>
                  <a:pt x="7377891" y="1981454"/>
                  <a:pt x="7377891" y="1962226"/>
                </a:cubicBezTo>
                <a:cubicBezTo>
                  <a:pt x="7377891" y="1942999"/>
                  <a:pt x="7362306" y="1927408"/>
                  <a:pt x="7343079" y="1927408"/>
                </a:cubicBezTo>
                <a:close/>
                <a:moveTo>
                  <a:pt x="7427971" y="1927408"/>
                </a:moveTo>
                <a:cubicBezTo>
                  <a:pt x="7408743" y="1927408"/>
                  <a:pt x="7393146" y="1942999"/>
                  <a:pt x="7393146" y="1962226"/>
                </a:cubicBezTo>
                <a:cubicBezTo>
                  <a:pt x="7393146" y="1981454"/>
                  <a:pt x="7408743" y="1997045"/>
                  <a:pt x="7427971" y="1997045"/>
                </a:cubicBezTo>
                <a:cubicBezTo>
                  <a:pt x="7447199" y="1997045"/>
                  <a:pt x="7462783" y="1981454"/>
                  <a:pt x="7462783" y="1962226"/>
                </a:cubicBezTo>
                <a:cubicBezTo>
                  <a:pt x="7462783" y="1942999"/>
                  <a:pt x="7447199" y="1927408"/>
                  <a:pt x="7427971" y="1927408"/>
                </a:cubicBezTo>
                <a:close/>
                <a:moveTo>
                  <a:pt x="7512863" y="1927408"/>
                </a:moveTo>
                <a:cubicBezTo>
                  <a:pt x="7493635" y="1927408"/>
                  <a:pt x="7478038" y="1942999"/>
                  <a:pt x="7478038" y="1962226"/>
                </a:cubicBezTo>
                <a:cubicBezTo>
                  <a:pt x="7478038" y="1981454"/>
                  <a:pt x="7493635" y="1997045"/>
                  <a:pt x="7512863" y="1997045"/>
                </a:cubicBezTo>
                <a:cubicBezTo>
                  <a:pt x="7532091" y="1997045"/>
                  <a:pt x="7547675" y="1981454"/>
                  <a:pt x="7547675" y="1962226"/>
                </a:cubicBezTo>
                <a:cubicBezTo>
                  <a:pt x="7547675" y="1942999"/>
                  <a:pt x="7532091" y="1927408"/>
                  <a:pt x="7512863" y="1927408"/>
                </a:cubicBezTo>
                <a:close/>
                <a:moveTo>
                  <a:pt x="7597755" y="1927408"/>
                </a:moveTo>
                <a:cubicBezTo>
                  <a:pt x="7578528" y="1927408"/>
                  <a:pt x="7562930" y="1942999"/>
                  <a:pt x="7562930" y="1962226"/>
                </a:cubicBezTo>
                <a:cubicBezTo>
                  <a:pt x="7562930" y="1981454"/>
                  <a:pt x="7578528" y="1997045"/>
                  <a:pt x="7597755" y="1997045"/>
                </a:cubicBezTo>
                <a:cubicBezTo>
                  <a:pt x="7616983" y="1997045"/>
                  <a:pt x="7632568" y="1981454"/>
                  <a:pt x="7632568" y="1962226"/>
                </a:cubicBezTo>
                <a:cubicBezTo>
                  <a:pt x="7632568" y="1942999"/>
                  <a:pt x="7616983" y="1927408"/>
                  <a:pt x="7597755" y="1927408"/>
                </a:cubicBezTo>
                <a:close/>
                <a:moveTo>
                  <a:pt x="7682649" y="1927408"/>
                </a:moveTo>
                <a:cubicBezTo>
                  <a:pt x="7663421" y="1927408"/>
                  <a:pt x="7647823" y="1942999"/>
                  <a:pt x="7647823" y="1962226"/>
                </a:cubicBezTo>
                <a:cubicBezTo>
                  <a:pt x="7647823" y="1981454"/>
                  <a:pt x="7663421" y="1997045"/>
                  <a:pt x="7682649" y="1997045"/>
                </a:cubicBezTo>
                <a:cubicBezTo>
                  <a:pt x="7701876" y="1997045"/>
                  <a:pt x="7717461" y="1981454"/>
                  <a:pt x="7717461" y="1962226"/>
                </a:cubicBezTo>
                <a:cubicBezTo>
                  <a:pt x="7717461" y="1942999"/>
                  <a:pt x="7701876" y="1927408"/>
                  <a:pt x="7682649" y="1927408"/>
                </a:cubicBezTo>
                <a:close/>
                <a:moveTo>
                  <a:pt x="7767541" y="1927408"/>
                </a:moveTo>
                <a:cubicBezTo>
                  <a:pt x="7748313" y="1927408"/>
                  <a:pt x="7732716" y="1942999"/>
                  <a:pt x="7732716" y="1962226"/>
                </a:cubicBezTo>
                <a:cubicBezTo>
                  <a:pt x="7732716" y="1981454"/>
                  <a:pt x="7748313" y="1997045"/>
                  <a:pt x="7767541" y="1997045"/>
                </a:cubicBezTo>
                <a:cubicBezTo>
                  <a:pt x="7786769" y="1997045"/>
                  <a:pt x="7802353" y="1981454"/>
                  <a:pt x="7802353" y="1962226"/>
                </a:cubicBezTo>
                <a:cubicBezTo>
                  <a:pt x="7802353" y="1942999"/>
                  <a:pt x="7786769" y="1927408"/>
                  <a:pt x="7767541" y="1927408"/>
                </a:cubicBezTo>
                <a:close/>
                <a:moveTo>
                  <a:pt x="7852433" y="1927408"/>
                </a:moveTo>
                <a:cubicBezTo>
                  <a:pt x="7833205" y="1927408"/>
                  <a:pt x="7817608" y="1942999"/>
                  <a:pt x="7817608" y="1962226"/>
                </a:cubicBezTo>
                <a:cubicBezTo>
                  <a:pt x="7817608" y="1981454"/>
                  <a:pt x="7833205" y="1997045"/>
                  <a:pt x="7852433" y="1997045"/>
                </a:cubicBezTo>
                <a:cubicBezTo>
                  <a:pt x="7871661" y="1997045"/>
                  <a:pt x="7887245" y="1981454"/>
                  <a:pt x="7887245" y="1962226"/>
                </a:cubicBezTo>
                <a:cubicBezTo>
                  <a:pt x="7887245" y="1942999"/>
                  <a:pt x="7871661" y="1927408"/>
                  <a:pt x="7852433" y="1927408"/>
                </a:cubicBezTo>
                <a:close/>
                <a:moveTo>
                  <a:pt x="7937325" y="1927408"/>
                </a:moveTo>
                <a:cubicBezTo>
                  <a:pt x="7918098" y="1927408"/>
                  <a:pt x="7902500" y="1942999"/>
                  <a:pt x="7902500" y="1962226"/>
                </a:cubicBezTo>
                <a:cubicBezTo>
                  <a:pt x="7902500" y="1981454"/>
                  <a:pt x="7918098" y="1997045"/>
                  <a:pt x="7937325" y="1997045"/>
                </a:cubicBezTo>
                <a:cubicBezTo>
                  <a:pt x="7956553" y="1997045"/>
                  <a:pt x="7972138" y="1981454"/>
                  <a:pt x="7972138" y="1962226"/>
                </a:cubicBezTo>
                <a:cubicBezTo>
                  <a:pt x="7972138" y="1942999"/>
                  <a:pt x="7956553" y="1927408"/>
                  <a:pt x="7937325" y="1927408"/>
                </a:cubicBezTo>
                <a:close/>
                <a:moveTo>
                  <a:pt x="8022219" y="1927408"/>
                </a:moveTo>
                <a:cubicBezTo>
                  <a:pt x="8002991" y="1927408"/>
                  <a:pt x="7987393" y="1942999"/>
                  <a:pt x="7987393" y="1962226"/>
                </a:cubicBezTo>
                <a:cubicBezTo>
                  <a:pt x="7987393" y="1981454"/>
                  <a:pt x="8002991" y="1997045"/>
                  <a:pt x="8022219" y="1997045"/>
                </a:cubicBezTo>
                <a:cubicBezTo>
                  <a:pt x="8041446" y="1997045"/>
                  <a:pt x="8057031" y="1981454"/>
                  <a:pt x="8057031" y="1962226"/>
                </a:cubicBezTo>
                <a:cubicBezTo>
                  <a:pt x="8057031" y="1942999"/>
                  <a:pt x="8041446" y="1927408"/>
                  <a:pt x="8022219" y="1927408"/>
                </a:cubicBezTo>
                <a:close/>
                <a:moveTo>
                  <a:pt x="8107111" y="1927408"/>
                </a:moveTo>
                <a:cubicBezTo>
                  <a:pt x="8087883" y="1927408"/>
                  <a:pt x="8072286" y="1942999"/>
                  <a:pt x="8072286" y="1962226"/>
                </a:cubicBezTo>
                <a:cubicBezTo>
                  <a:pt x="8072286" y="1981454"/>
                  <a:pt x="8087883" y="1997045"/>
                  <a:pt x="8107111" y="1997045"/>
                </a:cubicBezTo>
                <a:cubicBezTo>
                  <a:pt x="8126339" y="1997045"/>
                  <a:pt x="8141923" y="1981454"/>
                  <a:pt x="8141923" y="1962226"/>
                </a:cubicBezTo>
                <a:cubicBezTo>
                  <a:pt x="8141923" y="1942999"/>
                  <a:pt x="8126339" y="1927408"/>
                  <a:pt x="8107111" y="1927408"/>
                </a:cubicBezTo>
                <a:close/>
                <a:moveTo>
                  <a:pt x="8192003" y="1927408"/>
                </a:moveTo>
                <a:cubicBezTo>
                  <a:pt x="8172775" y="1927408"/>
                  <a:pt x="8157178" y="1942999"/>
                  <a:pt x="8157178" y="1962226"/>
                </a:cubicBezTo>
                <a:cubicBezTo>
                  <a:pt x="8157178" y="1981454"/>
                  <a:pt x="8172775" y="1997045"/>
                  <a:pt x="8192003" y="1997045"/>
                </a:cubicBezTo>
                <a:cubicBezTo>
                  <a:pt x="8211231" y="1997045"/>
                  <a:pt x="8226815" y="1981454"/>
                  <a:pt x="8226815" y="1962226"/>
                </a:cubicBezTo>
                <a:cubicBezTo>
                  <a:pt x="8226815" y="1942999"/>
                  <a:pt x="8211231" y="1927408"/>
                  <a:pt x="8192003" y="1927408"/>
                </a:cubicBezTo>
                <a:close/>
                <a:moveTo>
                  <a:pt x="8276895" y="1927408"/>
                </a:moveTo>
                <a:cubicBezTo>
                  <a:pt x="8257668" y="1927408"/>
                  <a:pt x="8242070" y="1942999"/>
                  <a:pt x="8242070" y="1962226"/>
                </a:cubicBezTo>
                <a:cubicBezTo>
                  <a:pt x="8242070" y="1981454"/>
                  <a:pt x="8257668" y="1997045"/>
                  <a:pt x="8276895" y="1997045"/>
                </a:cubicBezTo>
                <a:cubicBezTo>
                  <a:pt x="8296123" y="1997045"/>
                  <a:pt x="8311708" y="1981454"/>
                  <a:pt x="8311708" y="1962226"/>
                </a:cubicBezTo>
                <a:cubicBezTo>
                  <a:pt x="8311708" y="1942999"/>
                  <a:pt x="8296123" y="1927408"/>
                  <a:pt x="8276895" y="1927408"/>
                </a:cubicBezTo>
                <a:close/>
                <a:moveTo>
                  <a:pt x="8361789" y="1927408"/>
                </a:moveTo>
                <a:cubicBezTo>
                  <a:pt x="8342561" y="1927408"/>
                  <a:pt x="8326963" y="1942999"/>
                  <a:pt x="8326963" y="1962226"/>
                </a:cubicBezTo>
                <a:cubicBezTo>
                  <a:pt x="8326963" y="1981454"/>
                  <a:pt x="8342561" y="1997045"/>
                  <a:pt x="8361789" y="1997045"/>
                </a:cubicBezTo>
                <a:cubicBezTo>
                  <a:pt x="8381016" y="1997045"/>
                  <a:pt x="8396601" y="1981454"/>
                  <a:pt x="8396601" y="1962226"/>
                </a:cubicBezTo>
                <a:cubicBezTo>
                  <a:pt x="8396601" y="1942999"/>
                  <a:pt x="8381016" y="1927408"/>
                  <a:pt x="8361789" y="1927408"/>
                </a:cubicBezTo>
                <a:close/>
                <a:moveTo>
                  <a:pt x="8446681" y="1927408"/>
                </a:moveTo>
                <a:cubicBezTo>
                  <a:pt x="8427453" y="1927408"/>
                  <a:pt x="8411856" y="1942999"/>
                  <a:pt x="8411856" y="1962226"/>
                </a:cubicBezTo>
                <a:cubicBezTo>
                  <a:pt x="8411856" y="1981454"/>
                  <a:pt x="8427453" y="1997045"/>
                  <a:pt x="8446681" y="1997045"/>
                </a:cubicBezTo>
                <a:cubicBezTo>
                  <a:pt x="8465909" y="1997045"/>
                  <a:pt x="8481493" y="1981454"/>
                  <a:pt x="8481493" y="1962226"/>
                </a:cubicBezTo>
                <a:cubicBezTo>
                  <a:pt x="8481493" y="1942999"/>
                  <a:pt x="8465909" y="1927408"/>
                  <a:pt x="8446681" y="1927408"/>
                </a:cubicBezTo>
                <a:close/>
                <a:moveTo>
                  <a:pt x="8531573" y="1927408"/>
                </a:moveTo>
                <a:cubicBezTo>
                  <a:pt x="8512345" y="1927408"/>
                  <a:pt x="8496748" y="1942999"/>
                  <a:pt x="8496748" y="1962226"/>
                </a:cubicBezTo>
                <a:cubicBezTo>
                  <a:pt x="8496748" y="1981454"/>
                  <a:pt x="8512345" y="1997045"/>
                  <a:pt x="8531573" y="1997045"/>
                </a:cubicBezTo>
                <a:cubicBezTo>
                  <a:pt x="8550801" y="1997045"/>
                  <a:pt x="8566385" y="1981454"/>
                  <a:pt x="8566385" y="1962226"/>
                </a:cubicBezTo>
                <a:cubicBezTo>
                  <a:pt x="8566385" y="1942999"/>
                  <a:pt x="8550801" y="1927408"/>
                  <a:pt x="8531573" y="1927408"/>
                </a:cubicBezTo>
                <a:close/>
                <a:moveTo>
                  <a:pt x="8616465" y="1927408"/>
                </a:moveTo>
                <a:cubicBezTo>
                  <a:pt x="8597238" y="1927408"/>
                  <a:pt x="8581640" y="1942999"/>
                  <a:pt x="8581640" y="1962226"/>
                </a:cubicBezTo>
                <a:cubicBezTo>
                  <a:pt x="8581640" y="1981454"/>
                  <a:pt x="8597238" y="1997045"/>
                  <a:pt x="8616465" y="1997045"/>
                </a:cubicBezTo>
                <a:cubicBezTo>
                  <a:pt x="8635693" y="1997045"/>
                  <a:pt x="8651278" y="1981454"/>
                  <a:pt x="8651278" y="1962226"/>
                </a:cubicBezTo>
                <a:cubicBezTo>
                  <a:pt x="8651278" y="1942999"/>
                  <a:pt x="8635693" y="1927408"/>
                  <a:pt x="8616465" y="1927408"/>
                </a:cubicBezTo>
                <a:close/>
                <a:moveTo>
                  <a:pt x="8701358" y="1927408"/>
                </a:moveTo>
                <a:cubicBezTo>
                  <a:pt x="8682130" y="1927408"/>
                  <a:pt x="8666532" y="1942999"/>
                  <a:pt x="8666532" y="1962226"/>
                </a:cubicBezTo>
                <a:cubicBezTo>
                  <a:pt x="8666532" y="1981454"/>
                  <a:pt x="8682130" y="1997045"/>
                  <a:pt x="8701358" y="1997045"/>
                </a:cubicBezTo>
                <a:cubicBezTo>
                  <a:pt x="8720585" y="1997045"/>
                  <a:pt x="8736170" y="1981454"/>
                  <a:pt x="8736170" y="1962226"/>
                </a:cubicBezTo>
                <a:cubicBezTo>
                  <a:pt x="8736170" y="1942999"/>
                  <a:pt x="8720585" y="1927408"/>
                  <a:pt x="8701358" y="1927408"/>
                </a:cubicBezTo>
                <a:close/>
                <a:moveTo>
                  <a:pt x="8786251" y="1927408"/>
                </a:moveTo>
                <a:cubicBezTo>
                  <a:pt x="8767023" y="1927408"/>
                  <a:pt x="8751426" y="1942999"/>
                  <a:pt x="8751426" y="1962226"/>
                </a:cubicBezTo>
                <a:cubicBezTo>
                  <a:pt x="8751426" y="1981454"/>
                  <a:pt x="8767023" y="1997045"/>
                  <a:pt x="8786251" y="1997045"/>
                </a:cubicBezTo>
                <a:cubicBezTo>
                  <a:pt x="8805479" y="1997045"/>
                  <a:pt x="8821063" y="1981454"/>
                  <a:pt x="8821063" y="1962226"/>
                </a:cubicBezTo>
                <a:cubicBezTo>
                  <a:pt x="8821063" y="1942999"/>
                  <a:pt x="8805479" y="1927408"/>
                  <a:pt x="8786251" y="1927408"/>
                </a:cubicBezTo>
                <a:close/>
                <a:moveTo>
                  <a:pt x="8871143" y="1927408"/>
                </a:moveTo>
                <a:cubicBezTo>
                  <a:pt x="8851915" y="1927408"/>
                  <a:pt x="8836318" y="1942999"/>
                  <a:pt x="8836318" y="1962226"/>
                </a:cubicBezTo>
                <a:cubicBezTo>
                  <a:pt x="8836318" y="1981454"/>
                  <a:pt x="8851915" y="1997045"/>
                  <a:pt x="8871143" y="1997045"/>
                </a:cubicBezTo>
                <a:cubicBezTo>
                  <a:pt x="8890371" y="1997045"/>
                  <a:pt x="8905955" y="1981454"/>
                  <a:pt x="8905955" y="1962226"/>
                </a:cubicBezTo>
                <a:cubicBezTo>
                  <a:pt x="8905955" y="1942999"/>
                  <a:pt x="8890371" y="1927408"/>
                  <a:pt x="8871143" y="1927408"/>
                </a:cubicBezTo>
                <a:close/>
                <a:moveTo>
                  <a:pt x="8956035" y="1927408"/>
                </a:moveTo>
                <a:cubicBezTo>
                  <a:pt x="8936808" y="1927408"/>
                  <a:pt x="8921210" y="1942999"/>
                  <a:pt x="8921210" y="1962226"/>
                </a:cubicBezTo>
                <a:cubicBezTo>
                  <a:pt x="8921210" y="1981454"/>
                  <a:pt x="8936808" y="1997045"/>
                  <a:pt x="8956035" y="1997045"/>
                </a:cubicBezTo>
                <a:cubicBezTo>
                  <a:pt x="8975263" y="1997045"/>
                  <a:pt x="8990848" y="1981454"/>
                  <a:pt x="8990848" y="1962226"/>
                </a:cubicBezTo>
                <a:cubicBezTo>
                  <a:pt x="8990848" y="1942999"/>
                  <a:pt x="8975263" y="1927408"/>
                  <a:pt x="8956035" y="1927408"/>
                </a:cubicBezTo>
                <a:close/>
                <a:moveTo>
                  <a:pt x="9040928" y="1927408"/>
                </a:moveTo>
                <a:cubicBezTo>
                  <a:pt x="9021700" y="1927408"/>
                  <a:pt x="9006102" y="1942999"/>
                  <a:pt x="9006102" y="1962226"/>
                </a:cubicBezTo>
                <a:cubicBezTo>
                  <a:pt x="9006102" y="1981454"/>
                  <a:pt x="9021700" y="1997045"/>
                  <a:pt x="9040928" y="1997045"/>
                </a:cubicBezTo>
                <a:cubicBezTo>
                  <a:pt x="9060155" y="1997045"/>
                  <a:pt x="9075740" y="1981454"/>
                  <a:pt x="9075740" y="1962226"/>
                </a:cubicBezTo>
                <a:cubicBezTo>
                  <a:pt x="9075740" y="1942999"/>
                  <a:pt x="9060155" y="1927408"/>
                  <a:pt x="9040928" y="1927408"/>
                </a:cubicBezTo>
                <a:close/>
                <a:moveTo>
                  <a:pt x="9125821" y="1927408"/>
                </a:moveTo>
                <a:cubicBezTo>
                  <a:pt x="9106593" y="1927408"/>
                  <a:pt x="9090996" y="1942999"/>
                  <a:pt x="9090996" y="1962226"/>
                </a:cubicBezTo>
                <a:cubicBezTo>
                  <a:pt x="9090996" y="1981454"/>
                  <a:pt x="9106593" y="1997045"/>
                  <a:pt x="9125821" y="1997045"/>
                </a:cubicBezTo>
                <a:cubicBezTo>
                  <a:pt x="9145049" y="1997045"/>
                  <a:pt x="9160633" y="1981454"/>
                  <a:pt x="9160633" y="1962226"/>
                </a:cubicBezTo>
                <a:cubicBezTo>
                  <a:pt x="9160633" y="1942999"/>
                  <a:pt x="9145049" y="1927408"/>
                  <a:pt x="9125821" y="1927408"/>
                </a:cubicBezTo>
                <a:close/>
                <a:moveTo>
                  <a:pt x="9210713" y="1927408"/>
                </a:moveTo>
                <a:cubicBezTo>
                  <a:pt x="9191485" y="1927408"/>
                  <a:pt x="9175888" y="1942999"/>
                  <a:pt x="9175888" y="1962226"/>
                </a:cubicBezTo>
                <a:cubicBezTo>
                  <a:pt x="9175888" y="1981454"/>
                  <a:pt x="9191485" y="1997045"/>
                  <a:pt x="9210713" y="1997045"/>
                </a:cubicBezTo>
                <a:cubicBezTo>
                  <a:pt x="9229941" y="1997045"/>
                  <a:pt x="9245525" y="1981454"/>
                  <a:pt x="9245525" y="1962226"/>
                </a:cubicBezTo>
                <a:cubicBezTo>
                  <a:pt x="9245525" y="1942999"/>
                  <a:pt x="9229941" y="1927408"/>
                  <a:pt x="9210713" y="1927408"/>
                </a:cubicBezTo>
                <a:close/>
                <a:moveTo>
                  <a:pt x="9295605" y="1927408"/>
                </a:moveTo>
                <a:cubicBezTo>
                  <a:pt x="9276378" y="1927408"/>
                  <a:pt x="9260780" y="1942999"/>
                  <a:pt x="9260780" y="1962226"/>
                </a:cubicBezTo>
                <a:cubicBezTo>
                  <a:pt x="9260780" y="1981454"/>
                  <a:pt x="9276378" y="1997045"/>
                  <a:pt x="9295605" y="1997045"/>
                </a:cubicBezTo>
                <a:cubicBezTo>
                  <a:pt x="9314833" y="1997045"/>
                  <a:pt x="9330418" y="1981454"/>
                  <a:pt x="9330418" y="1962226"/>
                </a:cubicBezTo>
                <a:cubicBezTo>
                  <a:pt x="9330418" y="1942999"/>
                  <a:pt x="9314833" y="1927408"/>
                  <a:pt x="9295605" y="1927408"/>
                </a:cubicBezTo>
                <a:close/>
                <a:moveTo>
                  <a:pt x="9380498" y="1927408"/>
                </a:moveTo>
                <a:cubicBezTo>
                  <a:pt x="9361270" y="1927408"/>
                  <a:pt x="9345672" y="1942999"/>
                  <a:pt x="9345672" y="1962226"/>
                </a:cubicBezTo>
                <a:cubicBezTo>
                  <a:pt x="9345672" y="1981454"/>
                  <a:pt x="9361270" y="1997045"/>
                  <a:pt x="9380498" y="1997045"/>
                </a:cubicBezTo>
                <a:cubicBezTo>
                  <a:pt x="9399725" y="1997045"/>
                  <a:pt x="9415310" y="1981454"/>
                  <a:pt x="9415310" y="1962226"/>
                </a:cubicBezTo>
                <a:cubicBezTo>
                  <a:pt x="9415310" y="1942999"/>
                  <a:pt x="9399725" y="1927408"/>
                  <a:pt x="9380498" y="1927408"/>
                </a:cubicBezTo>
                <a:close/>
                <a:moveTo>
                  <a:pt x="9465391" y="1927408"/>
                </a:moveTo>
                <a:cubicBezTo>
                  <a:pt x="9446163" y="1927408"/>
                  <a:pt x="9430566" y="1942999"/>
                  <a:pt x="9430566" y="1962226"/>
                </a:cubicBezTo>
                <a:cubicBezTo>
                  <a:pt x="9430566" y="1981454"/>
                  <a:pt x="9446163" y="1997045"/>
                  <a:pt x="9465391" y="1997045"/>
                </a:cubicBezTo>
                <a:cubicBezTo>
                  <a:pt x="9484619" y="1997045"/>
                  <a:pt x="9500203" y="1981454"/>
                  <a:pt x="9500203" y="1962226"/>
                </a:cubicBezTo>
                <a:cubicBezTo>
                  <a:pt x="9500203" y="1942999"/>
                  <a:pt x="9484619" y="1927408"/>
                  <a:pt x="9465391" y="1927408"/>
                </a:cubicBezTo>
                <a:close/>
                <a:moveTo>
                  <a:pt x="9550283" y="1927408"/>
                </a:moveTo>
                <a:cubicBezTo>
                  <a:pt x="9531055" y="1927408"/>
                  <a:pt x="9515458" y="1942999"/>
                  <a:pt x="9515458" y="1962226"/>
                </a:cubicBezTo>
                <a:cubicBezTo>
                  <a:pt x="9515458" y="1981454"/>
                  <a:pt x="9531055" y="1997045"/>
                  <a:pt x="9550283" y="1997045"/>
                </a:cubicBezTo>
                <a:cubicBezTo>
                  <a:pt x="9569511" y="1997045"/>
                  <a:pt x="9585095" y="1981454"/>
                  <a:pt x="9585095" y="1962226"/>
                </a:cubicBezTo>
                <a:cubicBezTo>
                  <a:pt x="9585095" y="1942999"/>
                  <a:pt x="9569511" y="1927408"/>
                  <a:pt x="9550283" y="1927408"/>
                </a:cubicBezTo>
                <a:close/>
                <a:moveTo>
                  <a:pt x="9635175" y="1927408"/>
                </a:moveTo>
                <a:cubicBezTo>
                  <a:pt x="9615948" y="1927408"/>
                  <a:pt x="9600350" y="1942999"/>
                  <a:pt x="9600350" y="1962226"/>
                </a:cubicBezTo>
                <a:cubicBezTo>
                  <a:pt x="9600350" y="1981454"/>
                  <a:pt x="9615948" y="1997045"/>
                  <a:pt x="9635175" y="1997045"/>
                </a:cubicBezTo>
                <a:cubicBezTo>
                  <a:pt x="9654403" y="1997045"/>
                  <a:pt x="9669988" y="1981454"/>
                  <a:pt x="9669988" y="1962226"/>
                </a:cubicBezTo>
                <a:cubicBezTo>
                  <a:pt x="9669988" y="1942999"/>
                  <a:pt x="9654403" y="1927408"/>
                  <a:pt x="9635175" y="1927408"/>
                </a:cubicBezTo>
                <a:close/>
                <a:moveTo>
                  <a:pt x="10314315" y="1927408"/>
                </a:moveTo>
                <a:cubicBezTo>
                  <a:pt x="10295088" y="1927408"/>
                  <a:pt x="10279490" y="1942999"/>
                  <a:pt x="10279490" y="1962226"/>
                </a:cubicBezTo>
                <a:cubicBezTo>
                  <a:pt x="10279490" y="1981454"/>
                  <a:pt x="10295088" y="1997045"/>
                  <a:pt x="10314315" y="1997045"/>
                </a:cubicBezTo>
                <a:cubicBezTo>
                  <a:pt x="10333543" y="1997045"/>
                  <a:pt x="10349128" y="1981454"/>
                  <a:pt x="10349128" y="1962226"/>
                </a:cubicBezTo>
                <a:cubicBezTo>
                  <a:pt x="10349128" y="1942999"/>
                  <a:pt x="10333543" y="1927408"/>
                  <a:pt x="10314315" y="1927408"/>
                </a:cubicBezTo>
                <a:close/>
                <a:moveTo>
                  <a:pt x="2164611" y="2012267"/>
                </a:moveTo>
                <a:cubicBezTo>
                  <a:pt x="2145383" y="2012267"/>
                  <a:pt x="2129792" y="2027858"/>
                  <a:pt x="2129792" y="2047086"/>
                </a:cubicBezTo>
                <a:cubicBezTo>
                  <a:pt x="2129792" y="2066314"/>
                  <a:pt x="2145383" y="2081905"/>
                  <a:pt x="2164611" y="2081905"/>
                </a:cubicBezTo>
                <a:cubicBezTo>
                  <a:pt x="2183839" y="2081905"/>
                  <a:pt x="2199430" y="2066314"/>
                  <a:pt x="2199430" y="2047086"/>
                </a:cubicBezTo>
                <a:cubicBezTo>
                  <a:pt x="2199430" y="2027858"/>
                  <a:pt x="2183839" y="2012267"/>
                  <a:pt x="2164611" y="2012267"/>
                </a:cubicBezTo>
                <a:close/>
                <a:moveTo>
                  <a:pt x="2249497" y="2012267"/>
                </a:moveTo>
                <a:cubicBezTo>
                  <a:pt x="2230269" y="2012267"/>
                  <a:pt x="2214678" y="2027858"/>
                  <a:pt x="2214678" y="2047086"/>
                </a:cubicBezTo>
                <a:cubicBezTo>
                  <a:pt x="2214678" y="2066314"/>
                  <a:pt x="2230269" y="2081905"/>
                  <a:pt x="2249497" y="2081905"/>
                </a:cubicBezTo>
                <a:cubicBezTo>
                  <a:pt x="2268725" y="2081905"/>
                  <a:pt x="2284316" y="2066314"/>
                  <a:pt x="2284316" y="2047086"/>
                </a:cubicBezTo>
                <a:cubicBezTo>
                  <a:pt x="2284316" y="2027858"/>
                  <a:pt x="2268725" y="2012267"/>
                  <a:pt x="2249497" y="2012267"/>
                </a:cubicBezTo>
                <a:close/>
                <a:moveTo>
                  <a:pt x="2334389" y="2012267"/>
                </a:moveTo>
                <a:cubicBezTo>
                  <a:pt x="2315162" y="2012267"/>
                  <a:pt x="2299570" y="2027858"/>
                  <a:pt x="2299570" y="2047086"/>
                </a:cubicBezTo>
                <a:cubicBezTo>
                  <a:pt x="2299570" y="2066314"/>
                  <a:pt x="2315162" y="2081905"/>
                  <a:pt x="2334389" y="2081905"/>
                </a:cubicBezTo>
                <a:cubicBezTo>
                  <a:pt x="2353617" y="2081905"/>
                  <a:pt x="2369208" y="2066314"/>
                  <a:pt x="2369208" y="2047086"/>
                </a:cubicBezTo>
                <a:cubicBezTo>
                  <a:pt x="2369208" y="2027858"/>
                  <a:pt x="2353617" y="2012267"/>
                  <a:pt x="2334389" y="2012267"/>
                </a:cubicBezTo>
                <a:close/>
                <a:moveTo>
                  <a:pt x="2419282" y="2012267"/>
                </a:moveTo>
                <a:cubicBezTo>
                  <a:pt x="2400054" y="2012267"/>
                  <a:pt x="2384463" y="2027858"/>
                  <a:pt x="2384463" y="2047086"/>
                </a:cubicBezTo>
                <a:cubicBezTo>
                  <a:pt x="2384463" y="2066314"/>
                  <a:pt x="2400054" y="2081905"/>
                  <a:pt x="2419282" y="2081905"/>
                </a:cubicBezTo>
                <a:cubicBezTo>
                  <a:pt x="2438509" y="2081905"/>
                  <a:pt x="2454100" y="2066314"/>
                  <a:pt x="2454100" y="2047086"/>
                </a:cubicBezTo>
                <a:cubicBezTo>
                  <a:pt x="2454100" y="2027858"/>
                  <a:pt x="2438509" y="2012267"/>
                  <a:pt x="2419282" y="2012267"/>
                </a:cubicBezTo>
                <a:close/>
                <a:moveTo>
                  <a:pt x="2504174" y="2012267"/>
                </a:moveTo>
                <a:cubicBezTo>
                  <a:pt x="2484946" y="2012267"/>
                  <a:pt x="2469355" y="2027858"/>
                  <a:pt x="2469355" y="2047086"/>
                </a:cubicBezTo>
                <a:cubicBezTo>
                  <a:pt x="2469355" y="2066314"/>
                  <a:pt x="2484946" y="2081905"/>
                  <a:pt x="2504174" y="2081905"/>
                </a:cubicBezTo>
                <a:cubicBezTo>
                  <a:pt x="2523402" y="2081905"/>
                  <a:pt x="2538993" y="2066314"/>
                  <a:pt x="2538993" y="2047086"/>
                </a:cubicBezTo>
                <a:cubicBezTo>
                  <a:pt x="2538993" y="2027858"/>
                  <a:pt x="2523402" y="2012267"/>
                  <a:pt x="2504174" y="2012267"/>
                </a:cubicBezTo>
                <a:close/>
                <a:moveTo>
                  <a:pt x="2589067" y="2012267"/>
                </a:moveTo>
                <a:cubicBezTo>
                  <a:pt x="2569839" y="2012267"/>
                  <a:pt x="2554248" y="2027858"/>
                  <a:pt x="2554248" y="2047086"/>
                </a:cubicBezTo>
                <a:cubicBezTo>
                  <a:pt x="2554248" y="2066314"/>
                  <a:pt x="2569839" y="2081905"/>
                  <a:pt x="2589067" y="2081905"/>
                </a:cubicBezTo>
                <a:cubicBezTo>
                  <a:pt x="2608295" y="2081905"/>
                  <a:pt x="2623886" y="2066314"/>
                  <a:pt x="2623886" y="2047086"/>
                </a:cubicBezTo>
                <a:cubicBezTo>
                  <a:pt x="2623886" y="2027858"/>
                  <a:pt x="2608295" y="2012267"/>
                  <a:pt x="2589067" y="2012267"/>
                </a:cubicBezTo>
                <a:close/>
                <a:moveTo>
                  <a:pt x="2673959" y="2012267"/>
                </a:moveTo>
                <a:cubicBezTo>
                  <a:pt x="2654732" y="2012267"/>
                  <a:pt x="2639140" y="2027858"/>
                  <a:pt x="2639140" y="2047086"/>
                </a:cubicBezTo>
                <a:cubicBezTo>
                  <a:pt x="2639140" y="2066314"/>
                  <a:pt x="2654732" y="2081905"/>
                  <a:pt x="2673959" y="2081905"/>
                </a:cubicBezTo>
                <a:cubicBezTo>
                  <a:pt x="2693187" y="2081905"/>
                  <a:pt x="2708778" y="2066314"/>
                  <a:pt x="2708778" y="2047086"/>
                </a:cubicBezTo>
                <a:cubicBezTo>
                  <a:pt x="2708778" y="2027858"/>
                  <a:pt x="2693187" y="2012267"/>
                  <a:pt x="2673959" y="2012267"/>
                </a:cubicBezTo>
                <a:close/>
                <a:moveTo>
                  <a:pt x="2758852" y="2012267"/>
                </a:moveTo>
                <a:cubicBezTo>
                  <a:pt x="2739624" y="2012267"/>
                  <a:pt x="2724033" y="2027858"/>
                  <a:pt x="2724033" y="2047086"/>
                </a:cubicBezTo>
                <a:cubicBezTo>
                  <a:pt x="2724033" y="2066314"/>
                  <a:pt x="2739624" y="2081905"/>
                  <a:pt x="2758852" y="2081905"/>
                </a:cubicBezTo>
                <a:cubicBezTo>
                  <a:pt x="2778079" y="2081905"/>
                  <a:pt x="2793670" y="2066314"/>
                  <a:pt x="2793670" y="2047086"/>
                </a:cubicBezTo>
                <a:cubicBezTo>
                  <a:pt x="2793670" y="2027858"/>
                  <a:pt x="2778079" y="2012267"/>
                  <a:pt x="2758852" y="2012267"/>
                </a:cubicBezTo>
                <a:close/>
                <a:moveTo>
                  <a:pt x="2843744" y="2012267"/>
                </a:moveTo>
                <a:cubicBezTo>
                  <a:pt x="2824516" y="2012267"/>
                  <a:pt x="2808925" y="2027858"/>
                  <a:pt x="2808925" y="2047086"/>
                </a:cubicBezTo>
                <a:cubicBezTo>
                  <a:pt x="2808925" y="2066314"/>
                  <a:pt x="2824516" y="2081905"/>
                  <a:pt x="2843744" y="2081905"/>
                </a:cubicBezTo>
                <a:cubicBezTo>
                  <a:pt x="2862972" y="2081905"/>
                  <a:pt x="2878563" y="2066314"/>
                  <a:pt x="2878563" y="2047086"/>
                </a:cubicBezTo>
                <a:cubicBezTo>
                  <a:pt x="2878563" y="2027858"/>
                  <a:pt x="2862972" y="2012267"/>
                  <a:pt x="2843744" y="2012267"/>
                </a:cubicBezTo>
                <a:close/>
                <a:moveTo>
                  <a:pt x="2928636" y="2012267"/>
                </a:moveTo>
                <a:cubicBezTo>
                  <a:pt x="2909408" y="2012267"/>
                  <a:pt x="2893817" y="2027858"/>
                  <a:pt x="2893817" y="2047086"/>
                </a:cubicBezTo>
                <a:cubicBezTo>
                  <a:pt x="2893817" y="2066314"/>
                  <a:pt x="2909408" y="2081905"/>
                  <a:pt x="2928636" y="2081905"/>
                </a:cubicBezTo>
                <a:cubicBezTo>
                  <a:pt x="2947864" y="2081905"/>
                  <a:pt x="2963455" y="2066314"/>
                  <a:pt x="2963455" y="2047086"/>
                </a:cubicBezTo>
                <a:cubicBezTo>
                  <a:pt x="2963455" y="2027858"/>
                  <a:pt x="2947864" y="2012267"/>
                  <a:pt x="2928636" y="2012267"/>
                </a:cubicBezTo>
                <a:close/>
                <a:moveTo>
                  <a:pt x="3013529" y="2012267"/>
                </a:moveTo>
                <a:cubicBezTo>
                  <a:pt x="2994302" y="2012267"/>
                  <a:pt x="2978710" y="2027858"/>
                  <a:pt x="2978710" y="2047086"/>
                </a:cubicBezTo>
                <a:cubicBezTo>
                  <a:pt x="2978710" y="2066314"/>
                  <a:pt x="2994302" y="2081905"/>
                  <a:pt x="3013529" y="2081905"/>
                </a:cubicBezTo>
                <a:cubicBezTo>
                  <a:pt x="3032757" y="2081905"/>
                  <a:pt x="3048348" y="2066314"/>
                  <a:pt x="3048348" y="2047086"/>
                </a:cubicBezTo>
                <a:cubicBezTo>
                  <a:pt x="3048348" y="2027858"/>
                  <a:pt x="3032757" y="2012267"/>
                  <a:pt x="3013529" y="2012267"/>
                </a:cubicBezTo>
                <a:close/>
                <a:moveTo>
                  <a:pt x="3183314" y="2012267"/>
                </a:moveTo>
                <a:cubicBezTo>
                  <a:pt x="3164086" y="2012267"/>
                  <a:pt x="3148495" y="2027858"/>
                  <a:pt x="3148495" y="2047086"/>
                </a:cubicBezTo>
                <a:cubicBezTo>
                  <a:pt x="3148495" y="2066314"/>
                  <a:pt x="3164086" y="2081905"/>
                  <a:pt x="3183314" y="2081905"/>
                </a:cubicBezTo>
                <a:cubicBezTo>
                  <a:pt x="3202542" y="2081905"/>
                  <a:pt x="3218133" y="2066314"/>
                  <a:pt x="3218133" y="2047086"/>
                </a:cubicBezTo>
                <a:cubicBezTo>
                  <a:pt x="3218133" y="2027858"/>
                  <a:pt x="3202542" y="2012267"/>
                  <a:pt x="3183314" y="2012267"/>
                </a:cubicBezTo>
                <a:close/>
                <a:moveTo>
                  <a:pt x="3692669" y="2012267"/>
                </a:moveTo>
                <a:cubicBezTo>
                  <a:pt x="3673442" y="2012267"/>
                  <a:pt x="3657850" y="2027858"/>
                  <a:pt x="3657850" y="2047086"/>
                </a:cubicBezTo>
                <a:cubicBezTo>
                  <a:pt x="3657850" y="2066314"/>
                  <a:pt x="3673442" y="2081905"/>
                  <a:pt x="3692669" y="2081905"/>
                </a:cubicBezTo>
                <a:cubicBezTo>
                  <a:pt x="3711897" y="2081905"/>
                  <a:pt x="3727488" y="2066314"/>
                  <a:pt x="3727488" y="2047086"/>
                </a:cubicBezTo>
                <a:cubicBezTo>
                  <a:pt x="3727488" y="2027858"/>
                  <a:pt x="3711897" y="2012267"/>
                  <a:pt x="3692669" y="2012267"/>
                </a:cubicBezTo>
                <a:close/>
                <a:moveTo>
                  <a:pt x="3777562" y="2012267"/>
                </a:moveTo>
                <a:cubicBezTo>
                  <a:pt x="3758334" y="2012267"/>
                  <a:pt x="3742743" y="2027858"/>
                  <a:pt x="3742743" y="2047086"/>
                </a:cubicBezTo>
                <a:cubicBezTo>
                  <a:pt x="3742743" y="2066314"/>
                  <a:pt x="3758334" y="2081905"/>
                  <a:pt x="3777562" y="2081905"/>
                </a:cubicBezTo>
                <a:cubicBezTo>
                  <a:pt x="3796789" y="2081905"/>
                  <a:pt x="3812380" y="2066314"/>
                  <a:pt x="3812380" y="2047086"/>
                </a:cubicBezTo>
                <a:cubicBezTo>
                  <a:pt x="3812380" y="2027858"/>
                  <a:pt x="3796789" y="2012267"/>
                  <a:pt x="3777562" y="2012267"/>
                </a:cubicBezTo>
                <a:close/>
                <a:moveTo>
                  <a:pt x="3862454" y="2012267"/>
                </a:moveTo>
                <a:cubicBezTo>
                  <a:pt x="3843226" y="2012267"/>
                  <a:pt x="3827635" y="2027858"/>
                  <a:pt x="3827635" y="2047086"/>
                </a:cubicBezTo>
                <a:cubicBezTo>
                  <a:pt x="3827635" y="2066314"/>
                  <a:pt x="3843226" y="2081905"/>
                  <a:pt x="3862454" y="2081905"/>
                </a:cubicBezTo>
                <a:cubicBezTo>
                  <a:pt x="3881682" y="2081905"/>
                  <a:pt x="3897273" y="2066314"/>
                  <a:pt x="3897273" y="2047086"/>
                </a:cubicBezTo>
                <a:cubicBezTo>
                  <a:pt x="3897273" y="2027858"/>
                  <a:pt x="3881682" y="2012267"/>
                  <a:pt x="3862454" y="2012267"/>
                </a:cubicBezTo>
                <a:close/>
                <a:moveTo>
                  <a:pt x="4032245" y="2012267"/>
                </a:moveTo>
                <a:cubicBezTo>
                  <a:pt x="4013018" y="2012267"/>
                  <a:pt x="3997427" y="2027858"/>
                  <a:pt x="3997427" y="2047086"/>
                </a:cubicBezTo>
                <a:cubicBezTo>
                  <a:pt x="3997427" y="2066314"/>
                  <a:pt x="4013018" y="2081905"/>
                  <a:pt x="4032245" y="2081905"/>
                </a:cubicBezTo>
                <a:cubicBezTo>
                  <a:pt x="4051473" y="2081905"/>
                  <a:pt x="4067064" y="2066314"/>
                  <a:pt x="4067064" y="2047086"/>
                </a:cubicBezTo>
                <a:cubicBezTo>
                  <a:pt x="4067064" y="2027858"/>
                  <a:pt x="4051473" y="2012267"/>
                  <a:pt x="4032245" y="2012267"/>
                </a:cubicBezTo>
                <a:close/>
                <a:moveTo>
                  <a:pt x="5984773" y="2012267"/>
                </a:moveTo>
                <a:cubicBezTo>
                  <a:pt x="5965545" y="2012267"/>
                  <a:pt x="5949947" y="2027858"/>
                  <a:pt x="5949947" y="2047086"/>
                </a:cubicBezTo>
                <a:cubicBezTo>
                  <a:pt x="5949947" y="2066314"/>
                  <a:pt x="5965545" y="2081905"/>
                  <a:pt x="5984773" y="2081905"/>
                </a:cubicBezTo>
                <a:cubicBezTo>
                  <a:pt x="6004000" y="2081905"/>
                  <a:pt x="6019585" y="2066314"/>
                  <a:pt x="6019585" y="2047086"/>
                </a:cubicBezTo>
                <a:cubicBezTo>
                  <a:pt x="6019585" y="2027858"/>
                  <a:pt x="6004000" y="2012267"/>
                  <a:pt x="5984773" y="2012267"/>
                </a:cubicBezTo>
                <a:close/>
                <a:moveTo>
                  <a:pt x="6069665" y="2012267"/>
                </a:moveTo>
                <a:cubicBezTo>
                  <a:pt x="6050437" y="2012267"/>
                  <a:pt x="6034839" y="2027858"/>
                  <a:pt x="6034839" y="2047086"/>
                </a:cubicBezTo>
                <a:cubicBezTo>
                  <a:pt x="6034839" y="2066314"/>
                  <a:pt x="6050437" y="2081905"/>
                  <a:pt x="6069665" y="2081905"/>
                </a:cubicBezTo>
                <a:cubicBezTo>
                  <a:pt x="6088893" y="2081905"/>
                  <a:pt x="6104477" y="2066314"/>
                  <a:pt x="6104477" y="2047086"/>
                </a:cubicBezTo>
                <a:cubicBezTo>
                  <a:pt x="6104477" y="2027858"/>
                  <a:pt x="6088893" y="2012267"/>
                  <a:pt x="6069665" y="2012267"/>
                </a:cubicBezTo>
                <a:close/>
                <a:moveTo>
                  <a:pt x="6154557" y="2012267"/>
                </a:moveTo>
                <a:cubicBezTo>
                  <a:pt x="6135329" y="2012267"/>
                  <a:pt x="6119732" y="2027858"/>
                  <a:pt x="6119732" y="2047086"/>
                </a:cubicBezTo>
                <a:cubicBezTo>
                  <a:pt x="6119732" y="2066314"/>
                  <a:pt x="6135329" y="2081905"/>
                  <a:pt x="6154557" y="2081905"/>
                </a:cubicBezTo>
                <a:cubicBezTo>
                  <a:pt x="6173785" y="2081905"/>
                  <a:pt x="6189369" y="2066314"/>
                  <a:pt x="6189369" y="2047086"/>
                </a:cubicBezTo>
                <a:cubicBezTo>
                  <a:pt x="6189369" y="2027858"/>
                  <a:pt x="6173785" y="2012267"/>
                  <a:pt x="6154557" y="2012267"/>
                </a:cubicBezTo>
                <a:close/>
                <a:moveTo>
                  <a:pt x="6409235" y="2012267"/>
                </a:moveTo>
                <a:cubicBezTo>
                  <a:pt x="6390007" y="2012267"/>
                  <a:pt x="6374409" y="2027858"/>
                  <a:pt x="6374409" y="2047086"/>
                </a:cubicBezTo>
                <a:cubicBezTo>
                  <a:pt x="6374409" y="2066314"/>
                  <a:pt x="6390007" y="2081905"/>
                  <a:pt x="6409235" y="2081905"/>
                </a:cubicBezTo>
                <a:cubicBezTo>
                  <a:pt x="6428463" y="2081905"/>
                  <a:pt x="6444047" y="2066314"/>
                  <a:pt x="6444047" y="2047086"/>
                </a:cubicBezTo>
                <a:cubicBezTo>
                  <a:pt x="6444047" y="2027858"/>
                  <a:pt x="6428463" y="2012267"/>
                  <a:pt x="6409235" y="2012267"/>
                </a:cubicBezTo>
                <a:close/>
                <a:moveTo>
                  <a:pt x="6494127" y="2012267"/>
                </a:moveTo>
                <a:cubicBezTo>
                  <a:pt x="6474899" y="2012267"/>
                  <a:pt x="6459302" y="2027858"/>
                  <a:pt x="6459302" y="2047086"/>
                </a:cubicBezTo>
                <a:cubicBezTo>
                  <a:pt x="6459302" y="2066314"/>
                  <a:pt x="6474899" y="2081905"/>
                  <a:pt x="6494127" y="2081905"/>
                </a:cubicBezTo>
                <a:cubicBezTo>
                  <a:pt x="6513355" y="2081905"/>
                  <a:pt x="6528939" y="2066314"/>
                  <a:pt x="6528939" y="2047086"/>
                </a:cubicBezTo>
                <a:cubicBezTo>
                  <a:pt x="6528939" y="2027858"/>
                  <a:pt x="6513355" y="2012267"/>
                  <a:pt x="6494127" y="2012267"/>
                </a:cubicBezTo>
                <a:close/>
                <a:moveTo>
                  <a:pt x="6579020" y="2012267"/>
                </a:moveTo>
                <a:cubicBezTo>
                  <a:pt x="6559793" y="2012267"/>
                  <a:pt x="6544195" y="2027858"/>
                  <a:pt x="6544195" y="2047086"/>
                </a:cubicBezTo>
                <a:cubicBezTo>
                  <a:pt x="6544195" y="2066314"/>
                  <a:pt x="6559793" y="2081905"/>
                  <a:pt x="6579020" y="2081905"/>
                </a:cubicBezTo>
                <a:cubicBezTo>
                  <a:pt x="6598248" y="2081905"/>
                  <a:pt x="6613833" y="2066314"/>
                  <a:pt x="6613833" y="2047086"/>
                </a:cubicBezTo>
                <a:cubicBezTo>
                  <a:pt x="6613833" y="2027858"/>
                  <a:pt x="6598248" y="2012267"/>
                  <a:pt x="6579020" y="2012267"/>
                </a:cubicBezTo>
                <a:close/>
                <a:moveTo>
                  <a:pt x="6748805" y="2012267"/>
                </a:moveTo>
                <a:cubicBezTo>
                  <a:pt x="6729577" y="2012267"/>
                  <a:pt x="6713979" y="2027858"/>
                  <a:pt x="6713979" y="2047086"/>
                </a:cubicBezTo>
                <a:cubicBezTo>
                  <a:pt x="6713979" y="2066314"/>
                  <a:pt x="6729577" y="2081905"/>
                  <a:pt x="6748805" y="2081905"/>
                </a:cubicBezTo>
                <a:cubicBezTo>
                  <a:pt x="6768033" y="2081905"/>
                  <a:pt x="6783617" y="2066314"/>
                  <a:pt x="6783617" y="2047086"/>
                </a:cubicBezTo>
                <a:cubicBezTo>
                  <a:pt x="6783617" y="2027858"/>
                  <a:pt x="6768033" y="2012267"/>
                  <a:pt x="6748805" y="2012267"/>
                </a:cubicBezTo>
                <a:close/>
                <a:moveTo>
                  <a:pt x="6833697" y="2012267"/>
                </a:moveTo>
                <a:cubicBezTo>
                  <a:pt x="6814469" y="2012267"/>
                  <a:pt x="6798872" y="2027858"/>
                  <a:pt x="6798872" y="2047086"/>
                </a:cubicBezTo>
                <a:cubicBezTo>
                  <a:pt x="6798872" y="2066314"/>
                  <a:pt x="6814469" y="2081905"/>
                  <a:pt x="6833697" y="2081905"/>
                </a:cubicBezTo>
                <a:cubicBezTo>
                  <a:pt x="6852925" y="2081905"/>
                  <a:pt x="6868509" y="2066314"/>
                  <a:pt x="6868509" y="2047086"/>
                </a:cubicBezTo>
                <a:cubicBezTo>
                  <a:pt x="6868509" y="2027858"/>
                  <a:pt x="6852925" y="2012267"/>
                  <a:pt x="6833697" y="2012267"/>
                </a:cubicBezTo>
                <a:close/>
                <a:moveTo>
                  <a:pt x="6918589" y="2012267"/>
                </a:moveTo>
                <a:cubicBezTo>
                  <a:pt x="6899362" y="2012267"/>
                  <a:pt x="6883764" y="2027858"/>
                  <a:pt x="6883764" y="2047086"/>
                </a:cubicBezTo>
                <a:cubicBezTo>
                  <a:pt x="6883764" y="2066314"/>
                  <a:pt x="6899362" y="2081905"/>
                  <a:pt x="6918589" y="2081905"/>
                </a:cubicBezTo>
                <a:cubicBezTo>
                  <a:pt x="6937817" y="2081905"/>
                  <a:pt x="6953402" y="2066314"/>
                  <a:pt x="6953402" y="2047086"/>
                </a:cubicBezTo>
                <a:cubicBezTo>
                  <a:pt x="6953402" y="2027858"/>
                  <a:pt x="6937817" y="2012267"/>
                  <a:pt x="6918589" y="2012267"/>
                </a:cubicBezTo>
                <a:close/>
                <a:moveTo>
                  <a:pt x="7003483" y="2012267"/>
                </a:moveTo>
                <a:cubicBezTo>
                  <a:pt x="6984255" y="2012267"/>
                  <a:pt x="6968657" y="2027858"/>
                  <a:pt x="6968657" y="2047086"/>
                </a:cubicBezTo>
                <a:cubicBezTo>
                  <a:pt x="6968657" y="2066314"/>
                  <a:pt x="6984255" y="2081905"/>
                  <a:pt x="7003483" y="2081905"/>
                </a:cubicBezTo>
                <a:cubicBezTo>
                  <a:pt x="7022710" y="2081905"/>
                  <a:pt x="7038295" y="2066314"/>
                  <a:pt x="7038295" y="2047086"/>
                </a:cubicBezTo>
                <a:cubicBezTo>
                  <a:pt x="7038295" y="2027858"/>
                  <a:pt x="7022710" y="2012267"/>
                  <a:pt x="7003483" y="2012267"/>
                </a:cubicBezTo>
                <a:close/>
                <a:moveTo>
                  <a:pt x="7088401" y="2012267"/>
                </a:moveTo>
                <a:cubicBezTo>
                  <a:pt x="7069173" y="2012267"/>
                  <a:pt x="7053576" y="2027858"/>
                  <a:pt x="7053576" y="2047086"/>
                </a:cubicBezTo>
                <a:cubicBezTo>
                  <a:pt x="7053576" y="2066314"/>
                  <a:pt x="7069173" y="2081905"/>
                  <a:pt x="7088401" y="2081905"/>
                </a:cubicBezTo>
                <a:cubicBezTo>
                  <a:pt x="7107629" y="2081905"/>
                  <a:pt x="7123213" y="2066314"/>
                  <a:pt x="7123213" y="2047086"/>
                </a:cubicBezTo>
                <a:cubicBezTo>
                  <a:pt x="7123213" y="2027858"/>
                  <a:pt x="7107629" y="2012267"/>
                  <a:pt x="7088401" y="2012267"/>
                </a:cubicBezTo>
                <a:close/>
                <a:moveTo>
                  <a:pt x="7173293" y="2012267"/>
                </a:moveTo>
                <a:cubicBezTo>
                  <a:pt x="7154065" y="2012267"/>
                  <a:pt x="7138468" y="2027858"/>
                  <a:pt x="7138468" y="2047086"/>
                </a:cubicBezTo>
                <a:cubicBezTo>
                  <a:pt x="7138468" y="2066314"/>
                  <a:pt x="7154065" y="2081905"/>
                  <a:pt x="7173293" y="2081905"/>
                </a:cubicBezTo>
                <a:cubicBezTo>
                  <a:pt x="7192521" y="2081905"/>
                  <a:pt x="7208105" y="2066314"/>
                  <a:pt x="7208105" y="2047086"/>
                </a:cubicBezTo>
                <a:cubicBezTo>
                  <a:pt x="7208105" y="2027858"/>
                  <a:pt x="7192521" y="2012267"/>
                  <a:pt x="7173293" y="2012267"/>
                </a:cubicBezTo>
                <a:close/>
                <a:moveTo>
                  <a:pt x="7258186" y="2012267"/>
                </a:moveTo>
                <a:cubicBezTo>
                  <a:pt x="7238959" y="2012267"/>
                  <a:pt x="7223361" y="2027858"/>
                  <a:pt x="7223361" y="2047086"/>
                </a:cubicBezTo>
                <a:cubicBezTo>
                  <a:pt x="7223361" y="2066314"/>
                  <a:pt x="7238959" y="2081905"/>
                  <a:pt x="7258186" y="2081905"/>
                </a:cubicBezTo>
                <a:cubicBezTo>
                  <a:pt x="7277414" y="2081905"/>
                  <a:pt x="7292999" y="2066314"/>
                  <a:pt x="7292999" y="2047086"/>
                </a:cubicBezTo>
                <a:cubicBezTo>
                  <a:pt x="7292999" y="2027858"/>
                  <a:pt x="7277414" y="2012267"/>
                  <a:pt x="7258186" y="2012267"/>
                </a:cubicBezTo>
                <a:close/>
                <a:moveTo>
                  <a:pt x="7343079" y="2012267"/>
                </a:moveTo>
                <a:cubicBezTo>
                  <a:pt x="7323851" y="2012267"/>
                  <a:pt x="7308253" y="2027858"/>
                  <a:pt x="7308253" y="2047086"/>
                </a:cubicBezTo>
                <a:cubicBezTo>
                  <a:pt x="7308253" y="2066314"/>
                  <a:pt x="7323851" y="2081905"/>
                  <a:pt x="7343079" y="2081905"/>
                </a:cubicBezTo>
                <a:cubicBezTo>
                  <a:pt x="7362306" y="2081905"/>
                  <a:pt x="7377891" y="2066314"/>
                  <a:pt x="7377891" y="2047086"/>
                </a:cubicBezTo>
                <a:cubicBezTo>
                  <a:pt x="7377891" y="2027858"/>
                  <a:pt x="7362306" y="2012267"/>
                  <a:pt x="7343079" y="2012267"/>
                </a:cubicBezTo>
                <a:close/>
                <a:moveTo>
                  <a:pt x="7427971" y="2012267"/>
                </a:moveTo>
                <a:cubicBezTo>
                  <a:pt x="7408743" y="2012267"/>
                  <a:pt x="7393146" y="2027858"/>
                  <a:pt x="7393146" y="2047086"/>
                </a:cubicBezTo>
                <a:cubicBezTo>
                  <a:pt x="7393146" y="2066314"/>
                  <a:pt x="7408743" y="2081905"/>
                  <a:pt x="7427971" y="2081905"/>
                </a:cubicBezTo>
                <a:cubicBezTo>
                  <a:pt x="7447199" y="2081905"/>
                  <a:pt x="7462783" y="2066314"/>
                  <a:pt x="7462783" y="2047086"/>
                </a:cubicBezTo>
                <a:cubicBezTo>
                  <a:pt x="7462783" y="2027858"/>
                  <a:pt x="7447199" y="2012267"/>
                  <a:pt x="7427971" y="2012267"/>
                </a:cubicBezTo>
                <a:close/>
                <a:moveTo>
                  <a:pt x="7512863" y="2012267"/>
                </a:moveTo>
                <a:cubicBezTo>
                  <a:pt x="7493635" y="2012267"/>
                  <a:pt x="7478038" y="2027858"/>
                  <a:pt x="7478038" y="2047086"/>
                </a:cubicBezTo>
                <a:cubicBezTo>
                  <a:pt x="7478038" y="2066314"/>
                  <a:pt x="7493635" y="2081905"/>
                  <a:pt x="7512863" y="2081905"/>
                </a:cubicBezTo>
                <a:cubicBezTo>
                  <a:pt x="7532091" y="2081905"/>
                  <a:pt x="7547675" y="2066314"/>
                  <a:pt x="7547675" y="2047086"/>
                </a:cubicBezTo>
                <a:cubicBezTo>
                  <a:pt x="7547675" y="2027858"/>
                  <a:pt x="7532091" y="2012267"/>
                  <a:pt x="7512863" y="2012267"/>
                </a:cubicBezTo>
                <a:close/>
                <a:moveTo>
                  <a:pt x="7597755" y="2012267"/>
                </a:moveTo>
                <a:cubicBezTo>
                  <a:pt x="7578528" y="2012267"/>
                  <a:pt x="7562930" y="2027858"/>
                  <a:pt x="7562930" y="2047086"/>
                </a:cubicBezTo>
                <a:cubicBezTo>
                  <a:pt x="7562930" y="2066314"/>
                  <a:pt x="7578528" y="2081905"/>
                  <a:pt x="7597755" y="2081905"/>
                </a:cubicBezTo>
                <a:cubicBezTo>
                  <a:pt x="7616983" y="2081905"/>
                  <a:pt x="7632568" y="2066314"/>
                  <a:pt x="7632568" y="2047086"/>
                </a:cubicBezTo>
                <a:cubicBezTo>
                  <a:pt x="7632568" y="2027858"/>
                  <a:pt x="7616983" y="2012267"/>
                  <a:pt x="7597755" y="2012267"/>
                </a:cubicBezTo>
                <a:close/>
                <a:moveTo>
                  <a:pt x="7682649" y="2012267"/>
                </a:moveTo>
                <a:cubicBezTo>
                  <a:pt x="7663421" y="2012267"/>
                  <a:pt x="7647823" y="2027858"/>
                  <a:pt x="7647823" y="2047086"/>
                </a:cubicBezTo>
                <a:cubicBezTo>
                  <a:pt x="7647823" y="2066314"/>
                  <a:pt x="7663421" y="2081905"/>
                  <a:pt x="7682649" y="2081905"/>
                </a:cubicBezTo>
                <a:cubicBezTo>
                  <a:pt x="7701876" y="2081905"/>
                  <a:pt x="7717461" y="2066314"/>
                  <a:pt x="7717461" y="2047086"/>
                </a:cubicBezTo>
                <a:cubicBezTo>
                  <a:pt x="7717461" y="2027858"/>
                  <a:pt x="7701876" y="2012267"/>
                  <a:pt x="7682649" y="2012267"/>
                </a:cubicBezTo>
                <a:close/>
                <a:moveTo>
                  <a:pt x="7767541" y="2012267"/>
                </a:moveTo>
                <a:cubicBezTo>
                  <a:pt x="7748313" y="2012267"/>
                  <a:pt x="7732716" y="2027858"/>
                  <a:pt x="7732716" y="2047086"/>
                </a:cubicBezTo>
                <a:cubicBezTo>
                  <a:pt x="7732716" y="2066314"/>
                  <a:pt x="7748313" y="2081905"/>
                  <a:pt x="7767541" y="2081905"/>
                </a:cubicBezTo>
                <a:cubicBezTo>
                  <a:pt x="7786769" y="2081905"/>
                  <a:pt x="7802353" y="2066314"/>
                  <a:pt x="7802353" y="2047086"/>
                </a:cubicBezTo>
                <a:cubicBezTo>
                  <a:pt x="7802353" y="2027858"/>
                  <a:pt x="7786769" y="2012267"/>
                  <a:pt x="7767541" y="2012267"/>
                </a:cubicBezTo>
                <a:close/>
                <a:moveTo>
                  <a:pt x="7852433" y="2012267"/>
                </a:moveTo>
                <a:cubicBezTo>
                  <a:pt x="7833205" y="2012267"/>
                  <a:pt x="7817608" y="2027858"/>
                  <a:pt x="7817608" y="2047086"/>
                </a:cubicBezTo>
                <a:cubicBezTo>
                  <a:pt x="7817608" y="2066314"/>
                  <a:pt x="7833205" y="2081905"/>
                  <a:pt x="7852433" y="2081905"/>
                </a:cubicBezTo>
                <a:cubicBezTo>
                  <a:pt x="7871661" y="2081905"/>
                  <a:pt x="7887245" y="2066314"/>
                  <a:pt x="7887245" y="2047086"/>
                </a:cubicBezTo>
                <a:cubicBezTo>
                  <a:pt x="7887245" y="2027858"/>
                  <a:pt x="7871661" y="2012267"/>
                  <a:pt x="7852433" y="2012267"/>
                </a:cubicBezTo>
                <a:close/>
                <a:moveTo>
                  <a:pt x="7937325" y="2012267"/>
                </a:moveTo>
                <a:cubicBezTo>
                  <a:pt x="7918098" y="2012267"/>
                  <a:pt x="7902500" y="2027858"/>
                  <a:pt x="7902500" y="2047086"/>
                </a:cubicBezTo>
                <a:cubicBezTo>
                  <a:pt x="7902500" y="2066314"/>
                  <a:pt x="7918098" y="2081905"/>
                  <a:pt x="7937325" y="2081905"/>
                </a:cubicBezTo>
                <a:cubicBezTo>
                  <a:pt x="7956553" y="2081905"/>
                  <a:pt x="7972138" y="2066314"/>
                  <a:pt x="7972138" y="2047086"/>
                </a:cubicBezTo>
                <a:cubicBezTo>
                  <a:pt x="7972138" y="2027858"/>
                  <a:pt x="7956553" y="2012267"/>
                  <a:pt x="7937325" y="2012267"/>
                </a:cubicBezTo>
                <a:close/>
                <a:moveTo>
                  <a:pt x="8022219" y="2012267"/>
                </a:moveTo>
                <a:cubicBezTo>
                  <a:pt x="8002991" y="2012267"/>
                  <a:pt x="7987393" y="2027858"/>
                  <a:pt x="7987393" y="2047086"/>
                </a:cubicBezTo>
                <a:cubicBezTo>
                  <a:pt x="7987393" y="2066314"/>
                  <a:pt x="8002991" y="2081905"/>
                  <a:pt x="8022219" y="2081905"/>
                </a:cubicBezTo>
                <a:cubicBezTo>
                  <a:pt x="8041446" y="2081905"/>
                  <a:pt x="8057031" y="2066314"/>
                  <a:pt x="8057031" y="2047086"/>
                </a:cubicBezTo>
                <a:cubicBezTo>
                  <a:pt x="8057031" y="2027858"/>
                  <a:pt x="8041446" y="2012267"/>
                  <a:pt x="8022219" y="2012267"/>
                </a:cubicBezTo>
                <a:close/>
                <a:moveTo>
                  <a:pt x="8107111" y="2012267"/>
                </a:moveTo>
                <a:cubicBezTo>
                  <a:pt x="8087883" y="2012267"/>
                  <a:pt x="8072286" y="2027858"/>
                  <a:pt x="8072286" y="2047086"/>
                </a:cubicBezTo>
                <a:cubicBezTo>
                  <a:pt x="8072286" y="2066314"/>
                  <a:pt x="8087883" y="2081905"/>
                  <a:pt x="8107111" y="2081905"/>
                </a:cubicBezTo>
                <a:cubicBezTo>
                  <a:pt x="8126339" y="2081905"/>
                  <a:pt x="8141923" y="2066314"/>
                  <a:pt x="8141923" y="2047086"/>
                </a:cubicBezTo>
                <a:cubicBezTo>
                  <a:pt x="8141923" y="2027858"/>
                  <a:pt x="8126339" y="2012267"/>
                  <a:pt x="8107111" y="2012267"/>
                </a:cubicBezTo>
                <a:close/>
                <a:moveTo>
                  <a:pt x="8192003" y="2012267"/>
                </a:moveTo>
                <a:cubicBezTo>
                  <a:pt x="8172775" y="2012267"/>
                  <a:pt x="8157178" y="2027858"/>
                  <a:pt x="8157178" y="2047086"/>
                </a:cubicBezTo>
                <a:cubicBezTo>
                  <a:pt x="8157178" y="2066314"/>
                  <a:pt x="8172775" y="2081905"/>
                  <a:pt x="8192003" y="2081905"/>
                </a:cubicBezTo>
                <a:cubicBezTo>
                  <a:pt x="8211231" y="2081905"/>
                  <a:pt x="8226815" y="2066314"/>
                  <a:pt x="8226815" y="2047086"/>
                </a:cubicBezTo>
                <a:cubicBezTo>
                  <a:pt x="8226815" y="2027858"/>
                  <a:pt x="8211231" y="2012267"/>
                  <a:pt x="8192003" y="2012267"/>
                </a:cubicBezTo>
                <a:close/>
                <a:moveTo>
                  <a:pt x="8276895" y="2012267"/>
                </a:moveTo>
                <a:cubicBezTo>
                  <a:pt x="8257668" y="2012267"/>
                  <a:pt x="8242070" y="2027858"/>
                  <a:pt x="8242070" y="2047086"/>
                </a:cubicBezTo>
                <a:cubicBezTo>
                  <a:pt x="8242070" y="2066314"/>
                  <a:pt x="8257668" y="2081905"/>
                  <a:pt x="8276895" y="2081905"/>
                </a:cubicBezTo>
                <a:cubicBezTo>
                  <a:pt x="8296123" y="2081905"/>
                  <a:pt x="8311708" y="2066314"/>
                  <a:pt x="8311708" y="2047086"/>
                </a:cubicBezTo>
                <a:cubicBezTo>
                  <a:pt x="8311708" y="2027858"/>
                  <a:pt x="8296123" y="2012267"/>
                  <a:pt x="8276895" y="2012267"/>
                </a:cubicBezTo>
                <a:close/>
                <a:moveTo>
                  <a:pt x="8361789" y="2012267"/>
                </a:moveTo>
                <a:cubicBezTo>
                  <a:pt x="8342561" y="2012267"/>
                  <a:pt x="8326963" y="2027858"/>
                  <a:pt x="8326963" y="2047086"/>
                </a:cubicBezTo>
                <a:cubicBezTo>
                  <a:pt x="8326963" y="2066314"/>
                  <a:pt x="8342561" y="2081905"/>
                  <a:pt x="8361789" y="2081905"/>
                </a:cubicBezTo>
                <a:cubicBezTo>
                  <a:pt x="8381016" y="2081905"/>
                  <a:pt x="8396601" y="2066314"/>
                  <a:pt x="8396601" y="2047086"/>
                </a:cubicBezTo>
                <a:cubicBezTo>
                  <a:pt x="8396601" y="2027858"/>
                  <a:pt x="8381016" y="2012267"/>
                  <a:pt x="8361789" y="2012267"/>
                </a:cubicBezTo>
                <a:close/>
                <a:moveTo>
                  <a:pt x="8446681" y="2012267"/>
                </a:moveTo>
                <a:cubicBezTo>
                  <a:pt x="8427453" y="2012267"/>
                  <a:pt x="8411856" y="2027858"/>
                  <a:pt x="8411856" y="2047086"/>
                </a:cubicBezTo>
                <a:cubicBezTo>
                  <a:pt x="8411856" y="2066314"/>
                  <a:pt x="8427453" y="2081905"/>
                  <a:pt x="8446681" y="2081905"/>
                </a:cubicBezTo>
                <a:cubicBezTo>
                  <a:pt x="8465909" y="2081905"/>
                  <a:pt x="8481493" y="2066314"/>
                  <a:pt x="8481493" y="2047086"/>
                </a:cubicBezTo>
                <a:cubicBezTo>
                  <a:pt x="8481493" y="2027858"/>
                  <a:pt x="8465909" y="2012267"/>
                  <a:pt x="8446681" y="2012267"/>
                </a:cubicBezTo>
                <a:close/>
                <a:moveTo>
                  <a:pt x="8531573" y="2012267"/>
                </a:moveTo>
                <a:cubicBezTo>
                  <a:pt x="8512345" y="2012267"/>
                  <a:pt x="8496748" y="2027858"/>
                  <a:pt x="8496748" y="2047086"/>
                </a:cubicBezTo>
                <a:cubicBezTo>
                  <a:pt x="8496748" y="2066314"/>
                  <a:pt x="8512345" y="2081905"/>
                  <a:pt x="8531573" y="2081905"/>
                </a:cubicBezTo>
                <a:cubicBezTo>
                  <a:pt x="8550801" y="2081905"/>
                  <a:pt x="8566385" y="2066314"/>
                  <a:pt x="8566385" y="2047086"/>
                </a:cubicBezTo>
                <a:cubicBezTo>
                  <a:pt x="8566385" y="2027858"/>
                  <a:pt x="8550801" y="2012267"/>
                  <a:pt x="8531573" y="2012267"/>
                </a:cubicBezTo>
                <a:close/>
                <a:moveTo>
                  <a:pt x="8616465" y="2012267"/>
                </a:moveTo>
                <a:cubicBezTo>
                  <a:pt x="8597238" y="2012267"/>
                  <a:pt x="8581640" y="2027858"/>
                  <a:pt x="8581640" y="2047086"/>
                </a:cubicBezTo>
                <a:cubicBezTo>
                  <a:pt x="8581640" y="2066314"/>
                  <a:pt x="8597238" y="2081905"/>
                  <a:pt x="8616465" y="2081905"/>
                </a:cubicBezTo>
                <a:cubicBezTo>
                  <a:pt x="8635693" y="2081905"/>
                  <a:pt x="8651278" y="2066314"/>
                  <a:pt x="8651278" y="2047086"/>
                </a:cubicBezTo>
                <a:cubicBezTo>
                  <a:pt x="8651278" y="2027858"/>
                  <a:pt x="8635693" y="2012267"/>
                  <a:pt x="8616465" y="2012267"/>
                </a:cubicBezTo>
                <a:close/>
                <a:moveTo>
                  <a:pt x="8701358" y="2012267"/>
                </a:moveTo>
                <a:cubicBezTo>
                  <a:pt x="8682130" y="2012267"/>
                  <a:pt x="8666532" y="2027858"/>
                  <a:pt x="8666532" y="2047086"/>
                </a:cubicBezTo>
                <a:cubicBezTo>
                  <a:pt x="8666532" y="2066314"/>
                  <a:pt x="8682130" y="2081905"/>
                  <a:pt x="8701358" y="2081905"/>
                </a:cubicBezTo>
                <a:cubicBezTo>
                  <a:pt x="8720585" y="2081905"/>
                  <a:pt x="8736170" y="2066314"/>
                  <a:pt x="8736170" y="2047086"/>
                </a:cubicBezTo>
                <a:cubicBezTo>
                  <a:pt x="8736170" y="2027858"/>
                  <a:pt x="8720585" y="2012267"/>
                  <a:pt x="8701358" y="2012267"/>
                </a:cubicBezTo>
                <a:close/>
                <a:moveTo>
                  <a:pt x="8786251" y="2012267"/>
                </a:moveTo>
                <a:cubicBezTo>
                  <a:pt x="8767023" y="2012267"/>
                  <a:pt x="8751426" y="2027858"/>
                  <a:pt x="8751426" y="2047086"/>
                </a:cubicBezTo>
                <a:cubicBezTo>
                  <a:pt x="8751426" y="2066314"/>
                  <a:pt x="8767023" y="2081905"/>
                  <a:pt x="8786251" y="2081905"/>
                </a:cubicBezTo>
                <a:cubicBezTo>
                  <a:pt x="8805479" y="2081905"/>
                  <a:pt x="8821063" y="2066314"/>
                  <a:pt x="8821063" y="2047086"/>
                </a:cubicBezTo>
                <a:cubicBezTo>
                  <a:pt x="8821063" y="2027858"/>
                  <a:pt x="8805479" y="2012267"/>
                  <a:pt x="8786251" y="2012267"/>
                </a:cubicBezTo>
                <a:close/>
                <a:moveTo>
                  <a:pt x="8871143" y="2012267"/>
                </a:moveTo>
                <a:cubicBezTo>
                  <a:pt x="8851915" y="2012267"/>
                  <a:pt x="8836318" y="2027858"/>
                  <a:pt x="8836318" y="2047086"/>
                </a:cubicBezTo>
                <a:cubicBezTo>
                  <a:pt x="8836318" y="2066314"/>
                  <a:pt x="8851915" y="2081905"/>
                  <a:pt x="8871143" y="2081905"/>
                </a:cubicBezTo>
                <a:cubicBezTo>
                  <a:pt x="8890371" y="2081905"/>
                  <a:pt x="8905955" y="2066314"/>
                  <a:pt x="8905955" y="2047086"/>
                </a:cubicBezTo>
                <a:cubicBezTo>
                  <a:pt x="8905955" y="2027858"/>
                  <a:pt x="8890371" y="2012267"/>
                  <a:pt x="8871143" y="2012267"/>
                </a:cubicBezTo>
                <a:close/>
                <a:moveTo>
                  <a:pt x="8956035" y="2012267"/>
                </a:moveTo>
                <a:cubicBezTo>
                  <a:pt x="8936808" y="2012267"/>
                  <a:pt x="8921210" y="2027858"/>
                  <a:pt x="8921210" y="2047086"/>
                </a:cubicBezTo>
                <a:cubicBezTo>
                  <a:pt x="8921210" y="2066314"/>
                  <a:pt x="8936808" y="2081905"/>
                  <a:pt x="8956035" y="2081905"/>
                </a:cubicBezTo>
                <a:cubicBezTo>
                  <a:pt x="8975263" y="2081905"/>
                  <a:pt x="8990848" y="2066314"/>
                  <a:pt x="8990848" y="2047086"/>
                </a:cubicBezTo>
                <a:cubicBezTo>
                  <a:pt x="8990848" y="2027858"/>
                  <a:pt x="8975263" y="2012267"/>
                  <a:pt x="8956035" y="2012267"/>
                </a:cubicBezTo>
                <a:close/>
                <a:moveTo>
                  <a:pt x="9040928" y="2012267"/>
                </a:moveTo>
                <a:cubicBezTo>
                  <a:pt x="9021700" y="2012267"/>
                  <a:pt x="9006102" y="2027858"/>
                  <a:pt x="9006102" y="2047086"/>
                </a:cubicBezTo>
                <a:cubicBezTo>
                  <a:pt x="9006102" y="2066314"/>
                  <a:pt x="9021700" y="2081905"/>
                  <a:pt x="9040928" y="2081905"/>
                </a:cubicBezTo>
                <a:cubicBezTo>
                  <a:pt x="9060155" y="2081905"/>
                  <a:pt x="9075740" y="2066314"/>
                  <a:pt x="9075740" y="2047086"/>
                </a:cubicBezTo>
                <a:cubicBezTo>
                  <a:pt x="9075740" y="2027858"/>
                  <a:pt x="9060155" y="2012267"/>
                  <a:pt x="9040928" y="2012267"/>
                </a:cubicBezTo>
                <a:close/>
                <a:moveTo>
                  <a:pt x="9125821" y="2012267"/>
                </a:moveTo>
                <a:cubicBezTo>
                  <a:pt x="9106593" y="2012267"/>
                  <a:pt x="9090996" y="2027858"/>
                  <a:pt x="9090996" y="2047086"/>
                </a:cubicBezTo>
                <a:cubicBezTo>
                  <a:pt x="9090996" y="2066314"/>
                  <a:pt x="9106593" y="2081905"/>
                  <a:pt x="9125821" y="2081905"/>
                </a:cubicBezTo>
                <a:cubicBezTo>
                  <a:pt x="9145049" y="2081905"/>
                  <a:pt x="9160633" y="2066314"/>
                  <a:pt x="9160633" y="2047086"/>
                </a:cubicBezTo>
                <a:cubicBezTo>
                  <a:pt x="9160633" y="2027858"/>
                  <a:pt x="9145049" y="2012267"/>
                  <a:pt x="9125821" y="2012267"/>
                </a:cubicBezTo>
                <a:close/>
                <a:moveTo>
                  <a:pt x="9210713" y="2012267"/>
                </a:moveTo>
                <a:cubicBezTo>
                  <a:pt x="9191485" y="2012267"/>
                  <a:pt x="9175888" y="2027858"/>
                  <a:pt x="9175888" y="2047086"/>
                </a:cubicBezTo>
                <a:cubicBezTo>
                  <a:pt x="9175888" y="2066314"/>
                  <a:pt x="9191485" y="2081905"/>
                  <a:pt x="9210713" y="2081905"/>
                </a:cubicBezTo>
                <a:cubicBezTo>
                  <a:pt x="9229941" y="2081905"/>
                  <a:pt x="9245525" y="2066314"/>
                  <a:pt x="9245525" y="2047086"/>
                </a:cubicBezTo>
                <a:cubicBezTo>
                  <a:pt x="9245525" y="2027858"/>
                  <a:pt x="9229941" y="2012267"/>
                  <a:pt x="9210713" y="2012267"/>
                </a:cubicBezTo>
                <a:close/>
                <a:moveTo>
                  <a:pt x="9295605" y="2012267"/>
                </a:moveTo>
                <a:cubicBezTo>
                  <a:pt x="9276378" y="2012267"/>
                  <a:pt x="9260780" y="2027858"/>
                  <a:pt x="9260780" y="2047086"/>
                </a:cubicBezTo>
                <a:cubicBezTo>
                  <a:pt x="9260780" y="2066314"/>
                  <a:pt x="9276378" y="2081905"/>
                  <a:pt x="9295605" y="2081905"/>
                </a:cubicBezTo>
                <a:cubicBezTo>
                  <a:pt x="9314833" y="2081905"/>
                  <a:pt x="9330418" y="2066314"/>
                  <a:pt x="9330418" y="2047086"/>
                </a:cubicBezTo>
                <a:cubicBezTo>
                  <a:pt x="9330418" y="2027858"/>
                  <a:pt x="9314833" y="2012267"/>
                  <a:pt x="9295605" y="2012267"/>
                </a:cubicBezTo>
                <a:close/>
                <a:moveTo>
                  <a:pt x="9380498" y="2012267"/>
                </a:moveTo>
                <a:cubicBezTo>
                  <a:pt x="9361270" y="2012267"/>
                  <a:pt x="9345672" y="2027858"/>
                  <a:pt x="9345672" y="2047086"/>
                </a:cubicBezTo>
                <a:cubicBezTo>
                  <a:pt x="9345672" y="2066314"/>
                  <a:pt x="9361270" y="2081905"/>
                  <a:pt x="9380498" y="2081905"/>
                </a:cubicBezTo>
                <a:cubicBezTo>
                  <a:pt x="9399725" y="2081905"/>
                  <a:pt x="9415310" y="2066314"/>
                  <a:pt x="9415310" y="2047086"/>
                </a:cubicBezTo>
                <a:cubicBezTo>
                  <a:pt x="9415310" y="2027858"/>
                  <a:pt x="9399725" y="2012267"/>
                  <a:pt x="9380498" y="2012267"/>
                </a:cubicBezTo>
                <a:close/>
                <a:moveTo>
                  <a:pt x="9465391" y="2012267"/>
                </a:moveTo>
                <a:cubicBezTo>
                  <a:pt x="9446163" y="2012267"/>
                  <a:pt x="9430566" y="2027858"/>
                  <a:pt x="9430566" y="2047086"/>
                </a:cubicBezTo>
                <a:cubicBezTo>
                  <a:pt x="9430566" y="2066314"/>
                  <a:pt x="9446163" y="2081905"/>
                  <a:pt x="9465391" y="2081905"/>
                </a:cubicBezTo>
                <a:cubicBezTo>
                  <a:pt x="9484619" y="2081905"/>
                  <a:pt x="9500203" y="2066314"/>
                  <a:pt x="9500203" y="2047086"/>
                </a:cubicBezTo>
                <a:cubicBezTo>
                  <a:pt x="9500203" y="2027858"/>
                  <a:pt x="9484619" y="2012267"/>
                  <a:pt x="9465391" y="2012267"/>
                </a:cubicBezTo>
                <a:close/>
                <a:moveTo>
                  <a:pt x="9550283" y="2012267"/>
                </a:moveTo>
                <a:cubicBezTo>
                  <a:pt x="9531055" y="2012267"/>
                  <a:pt x="9515458" y="2027858"/>
                  <a:pt x="9515458" y="2047086"/>
                </a:cubicBezTo>
                <a:cubicBezTo>
                  <a:pt x="9515458" y="2066314"/>
                  <a:pt x="9531055" y="2081905"/>
                  <a:pt x="9550283" y="2081905"/>
                </a:cubicBezTo>
                <a:cubicBezTo>
                  <a:pt x="9569511" y="2081905"/>
                  <a:pt x="9585095" y="2066314"/>
                  <a:pt x="9585095" y="2047086"/>
                </a:cubicBezTo>
                <a:cubicBezTo>
                  <a:pt x="9585095" y="2027858"/>
                  <a:pt x="9569511" y="2012267"/>
                  <a:pt x="9550283" y="2012267"/>
                </a:cubicBezTo>
                <a:close/>
                <a:moveTo>
                  <a:pt x="9635175" y="2012267"/>
                </a:moveTo>
                <a:cubicBezTo>
                  <a:pt x="9615948" y="2012267"/>
                  <a:pt x="9600350" y="2027858"/>
                  <a:pt x="9600350" y="2047086"/>
                </a:cubicBezTo>
                <a:cubicBezTo>
                  <a:pt x="9600350" y="2066314"/>
                  <a:pt x="9615948" y="2081905"/>
                  <a:pt x="9635175" y="2081905"/>
                </a:cubicBezTo>
                <a:cubicBezTo>
                  <a:pt x="9654403" y="2081905"/>
                  <a:pt x="9669988" y="2066314"/>
                  <a:pt x="9669988" y="2047086"/>
                </a:cubicBezTo>
                <a:cubicBezTo>
                  <a:pt x="9669988" y="2027858"/>
                  <a:pt x="9654403" y="2012267"/>
                  <a:pt x="9635175" y="2012267"/>
                </a:cubicBezTo>
                <a:close/>
                <a:moveTo>
                  <a:pt x="10314315" y="2012267"/>
                </a:moveTo>
                <a:cubicBezTo>
                  <a:pt x="10295088" y="2012267"/>
                  <a:pt x="10279490" y="2027858"/>
                  <a:pt x="10279490" y="2047086"/>
                </a:cubicBezTo>
                <a:cubicBezTo>
                  <a:pt x="10279490" y="2066314"/>
                  <a:pt x="10295088" y="2081905"/>
                  <a:pt x="10314315" y="2081905"/>
                </a:cubicBezTo>
                <a:cubicBezTo>
                  <a:pt x="10333543" y="2081905"/>
                  <a:pt x="10349128" y="2066314"/>
                  <a:pt x="10349128" y="2047086"/>
                </a:cubicBezTo>
                <a:cubicBezTo>
                  <a:pt x="10349128" y="2027858"/>
                  <a:pt x="10333543" y="2012267"/>
                  <a:pt x="10314315" y="2012267"/>
                </a:cubicBezTo>
                <a:close/>
                <a:moveTo>
                  <a:pt x="2164611" y="2097127"/>
                </a:moveTo>
                <a:cubicBezTo>
                  <a:pt x="2145383" y="2097127"/>
                  <a:pt x="2129792" y="2112718"/>
                  <a:pt x="2129792" y="2131946"/>
                </a:cubicBezTo>
                <a:cubicBezTo>
                  <a:pt x="2129792" y="2151174"/>
                  <a:pt x="2145383" y="2166765"/>
                  <a:pt x="2164611" y="2166765"/>
                </a:cubicBezTo>
                <a:cubicBezTo>
                  <a:pt x="2183839" y="2166765"/>
                  <a:pt x="2199430" y="2151174"/>
                  <a:pt x="2199430" y="2131946"/>
                </a:cubicBezTo>
                <a:cubicBezTo>
                  <a:pt x="2199430" y="2112718"/>
                  <a:pt x="2183839" y="2097127"/>
                  <a:pt x="2164611" y="2097127"/>
                </a:cubicBezTo>
                <a:close/>
                <a:moveTo>
                  <a:pt x="2249497" y="2097127"/>
                </a:moveTo>
                <a:cubicBezTo>
                  <a:pt x="2230269" y="2097127"/>
                  <a:pt x="2214678" y="2112718"/>
                  <a:pt x="2214678" y="2131946"/>
                </a:cubicBezTo>
                <a:cubicBezTo>
                  <a:pt x="2214678" y="2151174"/>
                  <a:pt x="2230269" y="2166765"/>
                  <a:pt x="2249497" y="2166765"/>
                </a:cubicBezTo>
                <a:cubicBezTo>
                  <a:pt x="2268725" y="2166765"/>
                  <a:pt x="2284316" y="2151174"/>
                  <a:pt x="2284316" y="2131946"/>
                </a:cubicBezTo>
                <a:cubicBezTo>
                  <a:pt x="2284316" y="2112718"/>
                  <a:pt x="2268725" y="2097127"/>
                  <a:pt x="2249497" y="2097127"/>
                </a:cubicBezTo>
                <a:close/>
                <a:moveTo>
                  <a:pt x="2334389" y="2097127"/>
                </a:moveTo>
                <a:cubicBezTo>
                  <a:pt x="2315162" y="2097127"/>
                  <a:pt x="2299570" y="2112718"/>
                  <a:pt x="2299570" y="2131946"/>
                </a:cubicBezTo>
                <a:cubicBezTo>
                  <a:pt x="2299570" y="2151174"/>
                  <a:pt x="2315162" y="2166765"/>
                  <a:pt x="2334389" y="2166765"/>
                </a:cubicBezTo>
                <a:cubicBezTo>
                  <a:pt x="2353617" y="2166765"/>
                  <a:pt x="2369208" y="2151174"/>
                  <a:pt x="2369208" y="2131946"/>
                </a:cubicBezTo>
                <a:cubicBezTo>
                  <a:pt x="2369208" y="2112718"/>
                  <a:pt x="2353617" y="2097127"/>
                  <a:pt x="2334389" y="2097127"/>
                </a:cubicBezTo>
                <a:close/>
                <a:moveTo>
                  <a:pt x="2419282" y="2097127"/>
                </a:moveTo>
                <a:cubicBezTo>
                  <a:pt x="2400054" y="2097127"/>
                  <a:pt x="2384463" y="2112718"/>
                  <a:pt x="2384463" y="2131946"/>
                </a:cubicBezTo>
                <a:cubicBezTo>
                  <a:pt x="2384463" y="2151174"/>
                  <a:pt x="2400054" y="2166765"/>
                  <a:pt x="2419282" y="2166765"/>
                </a:cubicBezTo>
                <a:cubicBezTo>
                  <a:pt x="2438509" y="2166765"/>
                  <a:pt x="2454100" y="2151174"/>
                  <a:pt x="2454100" y="2131946"/>
                </a:cubicBezTo>
                <a:cubicBezTo>
                  <a:pt x="2454100" y="2112718"/>
                  <a:pt x="2438509" y="2097127"/>
                  <a:pt x="2419282" y="2097127"/>
                </a:cubicBezTo>
                <a:close/>
                <a:moveTo>
                  <a:pt x="2504174" y="2097127"/>
                </a:moveTo>
                <a:cubicBezTo>
                  <a:pt x="2484946" y="2097127"/>
                  <a:pt x="2469355" y="2112718"/>
                  <a:pt x="2469355" y="2131946"/>
                </a:cubicBezTo>
                <a:cubicBezTo>
                  <a:pt x="2469355" y="2151174"/>
                  <a:pt x="2484946" y="2166765"/>
                  <a:pt x="2504174" y="2166765"/>
                </a:cubicBezTo>
                <a:cubicBezTo>
                  <a:pt x="2523402" y="2166765"/>
                  <a:pt x="2538993" y="2151174"/>
                  <a:pt x="2538993" y="2131946"/>
                </a:cubicBezTo>
                <a:cubicBezTo>
                  <a:pt x="2538993" y="2112718"/>
                  <a:pt x="2523402" y="2097127"/>
                  <a:pt x="2504174" y="2097127"/>
                </a:cubicBezTo>
                <a:close/>
                <a:moveTo>
                  <a:pt x="2589067" y="2097127"/>
                </a:moveTo>
                <a:cubicBezTo>
                  <a:pt x="2569839" y="2097127"/>
                  <a:pt x="2554248" y="2112718"/>
                  <a:pt x="2554248" y="2131946"/>
                </a:cubicBezTo>
                <a:cubicBezTo>
                  <a:pt x="2554248" y="2151174"/>
                  <a:pt x="2569839" y="2166765"/>
                  <a:pt x="2589067" y="2166765"/>
                </a:cubicBezTo>
                <a:cubicBezTo>
                  <a:pt x="2608295" y="2166765"/>
                  <a:pt x="2623886" y="2151174"/>
                  <a:pt x="2623886" y="2131946"/>
                </a:cubicBezTo>
                <a:cubicBezTo>
                  <a:pt x="2623886" y="2112718"/>
                  <a:pt x="2608295" y="2097127"/>
                  <a:pt x="2589067" y="2097127"/>
                </a:cubicBezTo>
                <a:close/>
                <a:moveTo>
                  <a:pt x="2673959" y="2097127"/>
                </a:moveTo>
                <a:cubicBezTo>
                  <a:pt x="2654732" y="2097127"/>
                  <a:pt x="2639140" y="2112718"/>
                  <a:pt x="2639140" y="2131946"/>
                </a:cubicBezTo>
                <a:cubicBezTo>
                  <a:pt x="2639140" y="2151174"/>
                  <a:pt x="2654732" y="2166765"/>
                  <a:pt x="2673959" y="2166765"/>
                </a:cubicBezTo>
                <a:cubicBezTo>
                  <a:pt x="2693187" y="2166765"/>
                  <a:pt x="2708778" y="2151174"/>
                  <a:pt x="2708778" y="2131946"/>
                </a:cubicBezTo>
                <a:cubicBezTo>
                  <a:pt x="2708778" y="2112718"/>
                  <a:pt x="2693187" y="2097127"/>
                  <a:pt x="2673959" y="2097127"/>
                </a:cubicBezTo>
                <a:close/>
                <a:moveTo>
                  <a:pt x="2758852" y="2097127"/>
                </a:moveTo>
                <a:cubicBezTo>
                  <a:pt x="2739624" y="2097127"/>
                  <a:pt x="2724033" y="2112718"/>
                  <a:pt x="2724033" y="2131946"/>
                </a:cubicBezTo>
                <a:cubicBezTo>
                  <a:pt x="2724033" y="2151174"/>
                  <a:pt x="2739624" y="2166765"/>
                  <a:pt x="2758852" y="2166765"/>
                </a:cubicBezTo>
                <a:cubicBezTo>
                  <a:pt x="2778079" y="2166765"/>
                  <a:pt x="2793670" y="2151174"/>
                  <a:pt x="2793670" y="2131946"/>
                </a:cubicBezTo>
                <a:cubicBezTo>
                  <a:pt x="2793670" y="2112718"/>
                  <a:pt x="2778079" y="2097127"/>
                  <a:pt x="2758852" y="2097127"/>
                </a:cubicBezTo>
                <a:close/>
                <a:moveTo>
                  <a:pt x="2843744" y="2097127"/>
                </a:moveTo>
                <a:cubicBezTo>
                  <a:pt x="2824516" y="2097127"/>
                  <a:pt x="2808925" y="2112718"/>
                  <a:pt x="2808925" y="2131946"/>
                </a:cubicBezTo>
                <a:cubicBezTo>
                  <a:pt x="2808925" y="2151174"/>
                  <a:pt x="2824516" y="2166765"/>
                  <a:pt x="2843744" y="2166765"/>
                </a:cubicBezTo>
                <a:cubicBezTo>
                  <a:pt x="2862972" y="2166765"/>
                  <a:pt x="2878563" y="2151174"/>
                  <a:pt x="2878563" y="2131946"/>
                </a:cubicBezTo>
                <a:cubicBezTo>
                  <a:pt x="2878563" y="2112718"/>
                  <a:pt x="2862972" y="2097127"/>
                  <a:pt x="2843744" y="2097127"/>
                </a:cubicBezTo>
                <a:close/>
                <a:moveTo>
                  <a:pt x="2928636" y="2097127"/>
                </a:moveTo>
                <a:cubicBezTo>
                  <a:pt x="2909408" y="2097127"/>
                  <a:pt x="2893817" y="2112718"/>
                  <a:pt x="2893817" y="2131946"/>
                </a:cubicBezTo>
                <a:cubicBezTo>
                  <a:pt x="2893817" y="2151174"/>
                  <a:pt x="2909408" y="2166765"/>
                  <a:pt x="2928636" y="2166765"/>
                </a:cubicBezTo>
                <a:cubicBezTo>
                  <a:pt x="2947864" y="2166765"/>
                  <a:pt x="2963455" y="2151174"/>
                  <a:pt x="2963455" y="2131946"/>
                </a:cubicBezTo>
                <a:cubicBezTo>
                  <a:pt x="2963455" y="2112718"/>
                  <a:pt x="2947864" y="2097127"/>
                  <a:pt x="2928636" y="2097127"/>
                </a:cubicBezTo>
                <a:close/>
                <a:moveTo>
                  <a:pt x="3013529" y="2097127"/>
                </a:moveTo>
                <a:cubicBezTo>
                  <a:pt x="2994302" y="2097127"/>
                  <a:pt x="2978710" y="2112718"/>
                  <a:pt x="2978710" y="2131946"/>
                </a:cubicBezTo>
                <a:cubicBezTo>
                  <a:pt x="2978710" y="2151174"/>
                  <a:pt x="2994302" y="2166765"/>
                  <a:pt x="3013529" y="2166765"/>
                </a:cubicBezTo>
                <a:cubicBezTo>
                  <a:pt x="3032757" y="2166765"/>
                  <a:pt x="3048348" y="2151174"/>
                  <a:pt x="3048348" y="2131946"/>
                </a:cubicBezTo>
                <a:cubicBezTo>
                  <a:pt x="3048348" y="2112718"/>
                  <a:pt x="3032757" y="2097127"/>
                  <a:pt x="3013529" y="2097127"/>
                </a:cubicBezTo>
                <a:close/>
                <a:moveTo>
                  <a:pt x="3098422" y="2097127"/>
                </a:moveTo>
                <a:cubicBezTo>
                  <a:pt x="3079194" y="2097127"/>
                  <a:pt x="3063603" y="2112718"/>
                  <a:pt x="3063603" y="2131946"/>
                </a:cubicBezTo>
                <a:cubicBezTo>
                  <a:pt x="3063603" y="2151174"/>
                  <a:pt x="3079194" y="2166765"/>
                  <a:pt x="3098422" y="2166765"/>
                </a:cubicBezTo>
                <a:cubicBezTo>
                  <a:pt x="3117649" y="2166765"/>
                  <a:pt x="3133240" y="2151174"/>
                  <a:pt x="3133240" y="2131946"/>
                </a:cubicBezTo>
                <a:cubicBezTo>
                  <a:pt x="3133240" y="2112718"/>
                  <a:pt x="3117649" y="2097127"/>
                  <a:pt x="3098422" y="2097127"/>
                </a:cubicBezTo>
                <a:close/>
                <a:moveTo>
                  <a:pt x="3183314" y="2097127"/>
                </a:moveTo>
                <a:cubicBezTo>
                  <a:pt x="3164086" y="2097127"/>
                  <a:pt x="3148495" y="2112718"/>
                  <a:pt x="3148495" y="2131946"/>
                </a:cubicBezTo>
                <a:cubicBezTo>
                  <a:pt x="3148495" y="2151174"/>
                  <a:pt x="3164086" y="2166765"/>
                  <a:pt x="3183314" y="2166765"/>
                </a:cubicBezTo>
                <a:cubicBezTo>
                  <a:pt x="3202542" y="2166765"/>
                  <a:pt x="3218133" y="2151174"/>
                  <a:pt x="3218133" y="2131946"/>
                </a:cubicBezTo>
                <a:cubicBezTo>
                  <a:pt x="3218133" y="2112718"/>
                  <a:pt x="3202542" y="2097127"/>
                  <a:pt x="3183314" y="2097127"/>
                </a:cubicBezTo>
                <a:close/>
                <a:moveTo>
                  <a:pt x="3268206" y="2097127"/>
                </a:moveTo>
                <a:cubicBezTo>
                  <a:pt x="3248978" y="2097127"/>
                  <a:pt x="3233387" y="2112718"/>
                  <a:pt x="3233387" y="2131946"/>
                </a:cubicBezTo>
                <a:cubicBezTo>
                  <a:pt x="3233387" y="2151174"/>
                  <a:pt x="3248978" y="2166765"/>
                  <a:pt x="3268206" y="2166765"/>
                </a:cubicBezTo>
                <a:cubicBezTo>
                  <a:pt x="3287434" y="2166765"/>
                  <a:pt x="3303025" y="2151174"/>
                  <a:pt x="3303025" y="2131946"/>
                </a:cubicBezTo>
                <a:cubicBezTo>
                  <a:pt x="3303025" y="2112718"/>
                  <a:pt x="3287434" y="2097127"/>
                  <a:pt x="3268206" y="2097127"/>
                </a:cubicBezTo>
                <a:close/>
                <a:moveTo>
                  <a:pt x="3692669" y="2097127"/>
                </a:moveTo>
                <a:cubicBezTo>
                  <a:pt x="3673442" y="2097127"/>
                  <a:pt x="3657850" y="2112718"/>
                  <a:pt x="3657850" y="2131946"/>
                </a:cubicBezTo>
                <a:cubicBezTo>
                  <a:pt x="3657850" y="2151174"/>
                  <a:pt x="3673442" y="2166765"/>
                  <a:pt x="3692669" y="2166765"/>
                </a:cubicBezTo>
                <a:cubicBezTo>
                  <a:pt x="3711897" y="2166765"/>
                  <a:pt x="3727488" y="2151174"/>
                  <a:pt x="3727488" y="2131946"/>
                </a:cubicBezTo>
                <a:cubicBezTo>
                  <a:pt x="3727488" y="2112718"/>
                  <a:pt x="3711897" y="2097127"/>
                  <a:pt x="3692669" y="2097127"/>
                </a:cubicBezTo>
                <a:close/>
                <a:moveTo>
                  <a:pt x="3777562" y="2097127"/>
                </a:moveTo>
                <a:cubicBezTo>
                  <a:pt x="3758334" y="2097127"/>
                  <a:pt x="3742743" y="2112718"/>
                  <a:pt x="3742743" y="2131946"/>
                </a:cubicBezTo>
                <a:cubicBezTo>
                  <a:pt x="3742743" y="2151174"/>
                  <a:pt x="3758334" y="2166765"/>
                  <a:pt x="3777562" y="2166765"/>
                </a:cubicBezTo>
                <a:cubicBezTo>
                  <a:pt x="3796789" y="2166765"/>
                  <a:pt x="3812380" y="2151174"/>
                  <a:pt x="3812380" y="2131946"/>
                </a:cubicBezTo>
                <a:cubicBezTo>
                  <a:pt x="3812380" y="2112718"/>
                  <a:pt x="3796789" y="2097127"/>
                  <a:pt x="3777562" y="2097127"/>
                </a:cubicBezTo>
                <a:close/>
                <a:moveTo>
                  <a:pt x="3862454" y="2097127"/>
                </a:moveTo>
                <a:cubicBezTo>
                  <a:pt x="3843226" y="2097127"/>
                  <a:pt x="3827635" y="2112718"/>
                  <a:pt x="3827635" y="2131946"/>
                </a:cubicBezTo>
                <a:cubicBezTo>
                  <a:pt x="3827635" y="2151174"/>
                  <a:pt x="3843226" y="2166765"/>
                  <a:pt x="3862454" y="2166765"/>
                </a:cubicBezTo>
                <a:cubicBezTo>
                  <a:pt x="3881682" y="2166765"/>
                  <a:pt x="3897273" y="2151174"/>
                  <a:pt x="3897273" y="2131946"/>
                </a:cubicBezTo>
                <a:cubicBezTo>
                  <a:pt x="3897273" y="2112718"/>
                  <a:pt x="3881682" y="2097127"/>
                  <a:pt x="3862454" y="2097127"/>
                </a:cubicBezTo>
                <a:close/>
                <a:moveTo>
                  <a:pt x="3947353" y="2097127"/>
                </a:moveTo>
                <a:cubicBezTo>
                  <a:pt x="3928125" y="2097127"/>
                  <a:pt x="3912534" y="2112718"/>
                  <a:pt x="3912534" y="2131946"/>
                </a:cubicBezTo>
                <a:cubicBezTo>
                  <a:pt x="3912534" y="2151174"/>
                  <a:pt x="3928125" y="2166765"/>
                  <a:pt x="3947353" y="2166765"/>
                </a:cubicBezTo>
                <a:cubicBezTo>
                  <a:pt x="3966581" y="2166765"/>
                  <a:pt x="3982172" y="2151174"/>
                  <a:pt x="3982172" y="2131946"/>
                </a:cubicBezTo>
                <a:cubicBezTo>
                  <a:pt x="3982172" y="2112718"/>
                  <a:pt x="3966581" y="2097127"/>
                  <a:pt x="3947353" y="2097127"/>
                </a:cubicBezTo>
                <a:close/>
                <a:moveTo>
                  <a:pt x="4032245" y="2097127"/>
                </a:moveTo>
                <a:cubicBezTo>
                  <a:pt x="4013018" y="2097127"/>
                  <a:pt x="3997427" y="2112718"/>
                  <a:pt x="3997427" y="2131946"/>
                </a:cubicBezTo>
                <a:cubicBezTo>
                  <a:pt x="3997427" y="2151174"/>
                  <a:pt x="4013018" y="2166765"/>
                  <a:pt x="4032245" y="2166765"/>
                </a:cubicBezTo>
                <a:cubicBezTo>
                  <a:pt x="4051473" y="2166765"/>
                  <a:pt x="4067064" y="2151174"/>
                  <a:pt x="4067064" y="2131946"/>
                </a:cubicBezTo>
                <a:cubicBezTo>
                  <a:pt x="4067064" y="2112718"/>
                  <a:pt x="4051473" y="2097127"/>
                  <a:pt x="4032245" y="2097127"/>
                </a:cubicBezTo>
                <a:close/>
                <a:moveTo>
                  <a:pt x="5984773" y="2097127"/>
                </a:moveTo>
                <a:cubicBezTo>
                  <a:pt x="5965545" y="2097127"/>
                  <a:pt x="5949947" y="2112718"/>
                  <a:pt x="5949947" y="2131946"/>
                </a:cubicBezTo>
                <a:cubicBezTo>
                  <a:pt x="5949947" y="2151174"/>
                  <a:pt x="5965545" y="2166765"/>
                  <a:pt x="5984773" y="2166765"/>
                </a:cubicBezTo>
                <a:cubicBezTo>
                  <a:pt x="6004000" y="2166765"/>
                  <a:pt x="6019585" y="2151174"/>
                  <a:pt x="6019585" y="2131946"/>
                </a:cubicBezTo>
                <a:cubicBezTo>
                  <a:pt x="6019585" y="2112718"/>
                  <a:pt x="6004000" y="2097127"/>
                  <a:pt x="5984773" y="2097127"/>
                </a:cubicBezTo>
                <a:close/>
                <a:moveTo>
                  <a:pt x="6154557" y="2097127"/>
                </a:moveTo>
                <a:cubicBezTo>
                  <a:pt x="6135329" y="2097127"/>
                  <a:pt x="6119732" y="2112718"/>
                  <a:pt x="6119732" y="2131946"/>
                </a:cubicBezTo>
                <a:cubicBezTo>
                  <a:pt x="6119732" y="2151174"/>
                  <a:pt x="6135329" y="2166765"/>
                  <a:pt x="6154557" y="2166765"/>
                </a:cubicBezTo>
                <a:cubicBezTo>
                  <a:pt x="6173785" y="2166765"/>
                  <a:pt x="6189369" y="2151174"/>
                  <a:pt x="6189369" y="2131946"/>
                </a:cubicBezTo>
                <a:cubicBezTo>
                  <a:pt x="6189369" y="2112718"/>
                  <a:pt x="6173785" y="2097127"/>
                  <a:pt x="6154557" y="2097127"/>
                </a:cubicBezTo>
                <a:close/>
                <a:moveTo>
                  <a:pt x="6239450" y="2097127"/>
                </a:moveTo>
                <a:cubicBezTo>
                  <a:pt x="6220223" y="2097127"/>
                  <a:pt x="6204625" y="2112718"/>
                  <a:pt x="6204625" y="2131946"/>
                </a:cubicBezTo>
                <a:cubicBezTo>
                  <a:pt x="6204625" y="2151174"/>
                  <a:pt x="6220223" y="2166765"/>
                  <a:pt x="6239450" y="2166765"/>
                </a:cubicBezTo>
                <a:cubicBezTo>
                  <a:pt x="6258678" y="2166765"/>
                  <a:pt x="6274263" y="2151174"/>
                  <a:pt x="6274263" y="2131946"/>
                </a:cubicBezTo>
                <a:cubicBezTo>
                  <a:pt x="6274263" y="2112718"/>
                  <a:pt x="6258678" y="2097127"/>
                  <a:pt x="6239450" y="2097127"/>
                </a:cubicBezTo>
                <a:close/>
                <a:moveTo>
                  <a:pt x="6494127" y="2097127"/>
                </a:moveTo>
                <a:cubicBezTo>
                  <a:pt x="6474899" y="2097127"/>
                  <a:pt x="6459302" y="2112718"/>
                  <a:pt x="6459302" y="2131946"/>
                </a:cubicBezTo>
                <a:cubicBezTo>
                  <a:pt x="6459302" y="2151174"/>
                  <a:pt x="6474899" y="2166765"/>
                  <a:pt x="6494127" y="2166765"/>
                </a:cubicBezTo>
                <a:cubicBezTo>
                  <a:pt x="6513355" y="2166765"/>
                  <a:pt x="6528939" y="2151174"/>
                  <a:pt x="6528939" y="2131946"/>
                </a:cubicBezTo>
                <a:cubicBezTo>
                  <a:pt x="6528939" y="2112718"/>
                  <a:pt x="6513355" y="2097127"/>
                  <a:pt x="6494127" y="2097127"/>
                </a:cubicBezTo>
                <a:close/>
                <a:moveTo>
                  <a:pt x="6579020" y="2097127"/>
                </a:moveTo>
                <a:cubicBezTo>
                  <a:pt x="6559793" y="2097127"/>
                  <a:pt x="6544195" y="2112718"/>
                  <a:pt x="6544195" y="2131946"/>
                </a:cubicBezTo>
                <a:cubicBezTo>
                  <a:pt x="6544195" y="2151174"/>
                  <a:pt x="6559793" y="2166765"/>
                  <a:pt x="6579020" y="2166765"/>
                </a:cubicBezTo>
                <a:cubicBezTo>
                  <a:pt x="6598248" y="2166765"/>
                  <a:pt x="6613833" y="2151174"/>
                  <a:pt x="6613833" y="2131946"/>
                </a:cubicBezTo>
                <a:cubicBezTo>
                  <a:pt x="6613833" y="2112718"/>
                  <a:pt x="6598248" y="2097127"/>
                  <a:pt x="6579020" y="2097127"/>
                </a:cubicBezTo>
                <a:close/>
                <a:moveTo>
                  <a:pt x="6663913" y="2097127"/>
                </a:moveTo>
                <a:cubicBezTo>
                  <a:pt x="6644685" y="2097127"/>
                  <a:pt x="6629087" y="2112718"/>
                  <a:pt x="6629087" y="2131946"/>
                </a:cubicBezTo>
                <a:cubicBezTo>
                  <a:pt x="6629087" y="2151174"/>
                  <a:pt x="6644685" y="2166765"/>
                  <a:pt x="6663913" y="2166765"/>
                </a:cubicBezTo>
                <a:cubicBezTo>
                  <a:pt x="6683140" y="2166765"/>
                  <a:pt x="6698725" y="2151174"/>
                  <a:pt x="6698725" y="2131946"/>
                </a:cubicBezTo>
                <a:cubicBezTo>
                  <a:pt x="6698725" y="2112718"/>
                  <a:pt x="6683140" y="2097127"/>
                  <a:pt x="6663913" y="2097127"/>
                </a:cubicBezTo>
                <a:close/>
                <a:moveTo>
                  <a:pt x="6748805" y="2097127"/>
                </a:moveTo>
                <a:cubicBezTo>
                  <a:pt x="6729577" y="2097127"/>
                  <a:pt x="6713979" y="2112718"/>
                  <a:pt x="6713979" y="2131946"/>
                </a:cubicBezTo>
                <a:cubicBezTo>
                  <a:pt x="6713979" y="2151174"/>
                  <a:pt x="6729577" y="2166765"/>
                  <a:pt x="6748805" y="2166765"/>
                </a:cubicBezTo>
                <a:cubicBezTo>
                  <a:pt x="6768033" y="2166765"/>
                  <a:pt x="6783617" y="2151174"/>
                  <a:pt x="6783617" y="2131946"/>
                </a:cubicBezTo>
                <a:cubicBezTo>
                  <a:pt x="6783617" y="2112718"/>
                  <a:pt x="6768033" y="2097127"/>
                  <a:pt x="6748805" y="2097127"/>
                </a:cubicBezTo>
                <a:close/>
                <a:moveTo>
                  <a:pt x="6918589" y="2097127"/>
                </a:moveTo>
                <a:cubicBezTo>
                  <a:pt x="6899362" y="2097127"/>
                  <a:pt x="6883764" y="2112718"/>
                  <a:pt x="6883764" y="2131946"/>
                </a:cubicBezTo>
                <a:cubicBezTo>
                  <a:pt x="6883764" y="2151174"/>
                  <a:pt x="6899362" y="2166765"/>
                  <a:pt x="6918589" y="2166765"/>
                </a:cubicBezTo>
                <a:cubicBezTo>
                  <a:pt x="6937817" y="2166765"/>
                  <a:pt x="6953402" y="2151174"/>
                  <a:pt x="6953402" y="2131946"/>
                </a:cubicBezTo>
                <a:cubicBezTo>
                  <a:pt x="6953402" y="2112718"/>
                  <a:pt x="6937817" y="2097127"/>
                  <a:pt x="6918589" y="2097127"/>
                </a:cubicBezTo>
                <a:close/>
                <a:moveTo>
                  <a:pt x="7003483" y="2097127"/>
                </a:moveTo>
                <a:cubicBezTo>
                  <a:pt x="6984255" y="2097127"/>
                  <a:pt x="6968657" y="2112718"/>
                  <a:pt x="6968657" y="2131946"/>
                </a:cubicBezTo>
                <a:cubicBezTo>
                  <a:pt x="6968657" y="2151174"/>
                  <a:pt x="6984255" y="2166765"/>
                  <a:pt x="7003483" y="2166765"/>
                </a:cubicBezTo>
                <a:cubicBezTo>
                  <a:pt x="7022710" y="2166765"/>
                  <a:pt x="7038295" y="2151174"/>
                  <a:pt x="7038295" y="2131946"/>
                </a:cubicBezTo>
                <a:cubicBezTo>
                  <a:pt x="7038295" y="2112718"/>
                  <a:pt x="7022710" y="2097127"/>
                  <a:pt x="7003483" y="2097127"/>
                </a:cubicBezTo>
                <a:close/>
                <a:moveTo>
                  <a:pt x="7088401" y="2097127"/>
                </a:moveTo>
                <a:cubicBezTo>
                  <a:pt x="7069173" y="2097127"/>
                  <a:pt x="7053576" y="2112718"/>
                  <a:pt x="7053576" y="2131946"/>
                </a:cubicBezTo>
                <a:cubicBezTo>
                  <a:pt x="7053576" y="2151174"/>
                  <a:pt x="7069173" y="2166765"/>
                  <a:pt x="7088401" y="2166765"/>
                </a:cubicBezTo>
                <a:cubicBezTo>
                  <a:pt x="7107629" y="2166765"/>
                  <a:pt x="7123213" y="2151174"/>
                  <a:pt x="7123213" y="2131946"/>
                </a:cubicBezTo>
                <a:cubicBezTo>
                  <a:pt x="7123213" y="2112718"/>
                  <a:pt x="7107629" y="2097127"/>
                  <a:pt x="7088401" y="2097127"/>
                </a:cubicBezTo>
                <a:close/>
                <a:moveTo>
                  <a:pt x="7173293" y="2097127"/>
                </a:moveTo>
                <a:cubicBezTo>
                  <a:pt x="7154065" y="2097127"/>
                  <a:pt x="7138468" y="2112718"/>
                  <a:pt x="7138468" y="2131946"/>
                </a:cubicBezTo>
                <a:cubicBezTo>
                  <a:pt x="7138468" y="2151174"/>
                  <a:pt x="7154065" y="2166765"/>
                  <a:pt x="7173293" y="2166765"/>
                </a:cubicBezTo>
                <a:cubicBezTo>
                  <a:pt x="7192521" y="2166765"/>
                  <a:pt x="7208105" y="2151174"/>
                  <a:pt x="7208105" y="2131946"/>
                </a:cubicBezTo>
                <a:cubicBezTo>
                  <a:pt x="7208105" y="2112718"/>
                  <a:pt x="7192521" y="2097127"/>
                  <a:pt x="7173293" y="2097127"/>
                </a:cubicBezTo>
                <a:close/>
                <a:moveTo>
                  <a:pt x="7258186" y="2097127"/>
                </a:moveTo>
                <a:cubicBezTo>
                  <a:pt x="7238959" y="2097127"/>
                  <a:pt x="7223361" y="2112718"/>
                  <a:pt x="7223361" y="2131946"/>
                </a:cubicBezTo>
                <a:cubicBezTo>
                  <a:pt x="7223361" y="2151174"/>
                  <a:pt x="7238959" y="2166765"/>
                  <a:pt x="7258186" y="2166765"/>
                </a:cubicBezTo>
                <a:cubicBezTo>
                  <a:pt x="7277414" y="2166765"/>
                  <a:pt x="7292999" y="2151174"/>
                  <a:pt x="7292999" y="2131946"/>
                </a:cubicBezTo>
                <a:cubicBezTo>
                  <a:pt x="7292999" y="2112718"/>
                  <a:pt x="7277414" y="2097127"/>
                  <a:pt x="7258186" y="2097127"/>
                </a:cubicBezTo>
                <a:close/>
                <a:moveTo>
                  <a:pt x="7343079" y="2097127"/>
                </a:moveTo>
                <a:cubicBezTo>
                  <a:pt x="7323851" y="2097127"/>
                  <a:pt x="7308253" y="2112718"/>
                  <a:pt x="7308253" y="2131946"/>
                </a:cubicBezTo>
                <a:cubicBezTo>
                  <a:pt x="7308253" y="2151174"/>
                  <a:pt x="7323851" y="2166765"/>
                  <a:pt x="7343079" y="2166765"/>
                </a:cubicBezTo>
                <a:cubicBezTo>
                  <a:pt x="7362306" y="2166765"/>
                  <a:pt x="7377891" y="2151174"/>
                  <a:pt x="7377891" y="2131946"/>
                </a:cubicBezTo>
                <a:cubicBezTo>
                  <a:pt x="7377891" y="2112718"/>
                  <a:pt x="7362306" y="2097127"/>
                  <a:pt x="7343079" y="2097127"/>
                </a:cubicBezTo>
                <a:close/>
                <a:moveTo>
                  <a:pt x="7427971" y="2097127"/>
                </a:moveTo>
                <a:cubicBezTo>
                  <a:pt x="7408743" y="2097127"/>
                  <a:pt x="7393146" y="2112718"/>
                  <a:pt x="7393146" y="2131946"/>
                </a:cubicBezTo>
                <a:cubicBezTo>
                  <a:pt x="7393146" y="2151174"/>
                  <a:pt x="7408743" y="2166765"/>
                  <a:pt x="7427971" y="2166765"/>
                </a:cubicBezTo>
                <a:cubicBezTo>
                  <a:pt x="7447199" y="2166765"/>
                  <a:pt x="7462783" y="2151174"/>
                  <a:pt x="7462783" y="2131946"/>
                </a:cubicBezTo>
                <a:cubicBezTo>
                  <a:pt x="7462783" y="2112718"/>
                  <a:pt x="7447199" y="2097127"/>
                  <a:pt x="7427971" y="2097127"/>
                </a:cubicBezTo>
                <a:close/>
                <a:moveTo>
                  <a:pt x="7512863" y="2097127"/>
                </a:moveTo>
                <a:cubicBezTo>
                  <a:pt x="7493635" y="2097127"/>
                  <a:pt x="7478038" y="2112718"/>
                  <a:pt x="7478038" y="2131946"/>
                </a:cubicBezTo>
                <a:cubicBezTo>
                  <a:pt x="7478038" y="2151174"/>
                  <a:pt x="7493635" y="2166765"/>
                  <a:pt x="7512863" y="2166765"/>
                </a:cubicBezTo>
                <a:cubicBezTo>
                  <a:pt x="7532091" y="2166765"/>
                  <a:pt x="7547675" y="2151174"/>
                  <a:pt x="7547675" y="2131946"/>
                </a:cubicBezTo>
                <a:cubicBezTo>
                  <a:pt x="7547675" y="2112718"/>
                  <a:pt x="7532091" y="2097127"/>
                  <a:pt x="7512863" y="2097127"/>
                </a:cubicBezTo>
                <a:close/>
                <a:moveTo>
                  <a:pt x="7597755" y="2097127"/>
                </a:moveTo>
                <a:cubicBezTo>
                  <a:pt x="7578528" y="2097127"/>
                  <a:pt x="7562930" y="2112718"/>
                  <a:pt x="7562930" y="2131946"/>
                </a:cubicBezTo>
                <a:cubicBezTo>
                  <a:pt x="7562930" y="2151174"/>
                  <a:pt x="7578528" y="2166765"/>
                  <a:pt x="7597755" y="2166765"/>
                </a:cubicBezTo>
                <a:cubicBezTo>
                  <a:pt x="7616983" y="2166765"/>
                  <a:pt x="7632568" y="2151174"/>
                  <a:pt x="7632568" y="2131946"/>
                </a:cubicBezTo>
                <a:cubicBezTo>
                  <a:pt x="7632568" y="2112718"/>
                  <a:pt x="7616983" y="2097127"/>
                  <a:pt x="7597755" y="2097127"/>
                </a:cubicBezTo>
                <a:close/>
                <a:moveTo>
                  <a:pt x="7682649" y="2097127"/>
                </a:moveTo>
                <a:cubicBezTo>
                  <a:pt x="7663421" y="2097127"/>
                  <a:pt x="7647823" y="2112718"/>
                  <a:pt x="7647823" y="2131946"/>
                </a:cubicBezTo>
                <a:cubicBezTo>
                  <a:pt x="7647823" y="2151174"/>
                  <a:pt x="7663421" y="2166765"/>
                  <a:pt x="7682649" y="2166765"/>
                </a:cubicBezTo>
                <a:cubicBezTo>
                  <a:pt x="7701876" y="2166765"/>
                  <a:pt x="7717461" y="2151174"/>
                  <a:pt x="7717461" y="2131946"/>
                </a:cubicBezTo>
                <a:cubicBezTo>
                  <a:pt x="7717461" y="2112718"/>
                  <a:pt x="7701876" y="2097127"/>
                  <a:pt x="7682649" y="2097127"/>
                </a:cubicBezTo>
                <a:close/>
                <a:moveTo>
                  <a:pt x="7767541" y="2097127"/>
                </a:moveTo>
                <a:cubicBezTo>
                  <a:pt x="7748313" y="2097127"/>
                  <a:pt x="7732716" y="2112718"/>
                  <a:pt x="7732716" y="2131946"/>
                </a:cubicBezTo>
                <a:cubicBezTo>
                  <a:pt x="7732716" y="2151174"/>
                  <a:pt x="7748313" y="2166765"/>
                  <a:pt x="7767541" y="2166765"/>
                </a:cubicBezTo>
                <a:cubicBezTo>
                  <a:pt x="7786769" y="2166765"/>
                  <a:pt x="7802353" y="2151174"/>
                  <a:pt x="7802353" y="2131946"/>
                </a:cubicBezTo>
                <a:cubicBezTo>
                  <a:pt x="7802353" y="2112718"/>
                  <a:pt x="7786769" y="2097127"/>
                  <a:pt x="7767541" y="2097127"/>
                </a:cubicBezTo>
                <a:close/>
                <a:moveTo>
                  <a:pt x="7852433" y="2097127"/>
                </a:moveTo>
                <a:cubicBezTo>
                  <a:pt x="7833205" y="2097127"/>
                  <a:pt x="7817608" y="2112718"/>
                  <a:pt x="7817608" y="2131946"/>
                </a:cubicBezTo>
                <a:cubicBezTo>
                  <a:pt x="7817608" y="2151174"/>
                  <a:pt x="7833205" y="2166765"/>
                  <a:pt x="7852433" y="2166765"/>
                </a:cubicBezTo>
                <a:cubicBezTo>
                  <a:pt x="7871661" y="2166765"/>
                  <a:pt x="7887245" y="2151174"/>
                  <a:pt x="7887245" y="2131946"/>
                </a:cubicBezTo>
                <a:cubicBezTo>
                  <a:pt x="7887245" y="2112718"/>
                  <a:pt x="7871661" y="2097127"/>
                  <a:pt x="7852433" y="2097127"/>
                </a:cubicBezTo>
                <a:close/>
                <a:moveTo>
                  <a:pt x="7937325" y="2097127"/>
                </a:moveTo>
                <a:cubicBezTo>
                  <a:pt x="7918098" y="2097127"/>
                  <a:pt x="7902500" y="2112718"/>
                  <a:pt x="7902500" y="2131946"/>
                </a:cubicBezTo>
                <a:cubicBezTo>
                  <a:pt x="7902500" y="2151174"/>
                  <a:pt x="7918098" y="2166765"/>
                  <a:pt x="7937325" y="2166765"/>
                </a:cubicBezTo>
                <a:cubicBezTo>
                  <a:pt x="7956553" y="2166765"/>
                  <a:pt x="7972138" y="2151174"/>
                  <a:pt x="7972138" y="2131946"/>
                </a:cubicBezTo>
                <a:cubicBezTo>
                  <a:pt x="7972138" y="2112718"/>
                  <a:pt x="7956553" y="2097127"/>
                  <a:pt x="7937325" y="2097127"/>
                </a:cubicBezTo>
                <a:close/>
                <a:moveTo>
                  <a:pt x="8022219" y="2097127"/>
                </a:moveTo>
                <a:cubicBezTo>
                  <a:pt x="8002991" y="2097127"/>
                  <a:pt x="7987393" y="2112718"/>
                  <a:pt x="7987393" y="2131946"/>
                </a:cubicBezTo>
                <a:cubicBezTo>
                  <a:pt x="7987393" y="2151174"/>
                  <a:pt x="8002991" y="2166765"/>
                  <a:pt x="8022219" y="2166765"/>
                </a:cubicBezTo>
                <a:cubicBezTo>
                  <a:pt x="8041446" y="2166765"/>
                  <a:pt x="8057031" y="2151174"/>
                  <a:pt x="8057031" y="2131946"/>
                </a:cubicBezTo>
                <a:cubicBezTo>
                  <a:pt x="8057031" y="2112718"/>
                  <a:pt x="8041446" y="2097127"/>
                  <a:pt x="8022219" y="2097127"/>
                </a:cubicBezTo>
                <a:close/>
                <a:moveTo>
                  <a:pt x="8107111" y="2097127"/>
                </a:moveTo>
                <a:cubicBezTo>
                  <a:pt x="8087883" y="2097127"/>
                  <a:pt x="8072286" y="2112718"/>
                  <a:pt x="8072286" y="2131946"/>
                </a:cubicBezTo>
                <a:cubicBezTo>
                  <a:pt x="8072286" y="2151174"/>
                  <a:pt x="8087883" y="2166765"/>
                  <a:pt x="8107111" y="2166765"/>
                </a:cubicBezTo>
                <a:cubicBezTo>
                  <a:pt x="8126339" y="2166765"/>
                  <a:pt x="8141923" y="2151174"/>
                  <a:pt x="8141923" y="2131946"/>
                </a:cubicBezTo>
                <a:cubicBezTo>
                  <a:pt x="8141923" y="2112718"/>
                  <a:pt x="8126339" y="2097127"/>
                  <a:pt x="8107111" y="2097127"/>
                </a:cubicBezTo>
                <a:close/>
                <a:moveTo>
                  <a:pt x="8192003" y="2097127"/>
                </a:moveTo>
                <a:cubicBezTo>
                  <a:pt x="8172775" y="2097127"/>
                  <a:pt x="8157178" y="2112718"/>
                  <a:pt x="8157178" y="2131946"/>
                </a:cubicBezTo>
                <a:cubicBezTo>
                  <a:pt x="8157178" y="2151174"/>
                  <a:pt x="8172775" y="2166765"/>
                  <a:pt x="8192003" y="2166765"/>
                </a:cubicBezTo>
                <a:cubicBezTo>
                  <a:pt x="8211231" y="2166765"/>
                  <a:pt x="8226815" y="2151174"/>
                  <a:pt x="8226815" y="2131946"/>
                </a:cubicBezTo>
                <a:cubicBezTo>
                  <a:pt x="8226815" y="2112718"/>
                  <a:pt x="8211231" y="2097127"/>
                  <a:pt x="8192003" y="2097127"/>
                </a:cubicBezTo>
                <a:close/>
                <a:moveTo>
                  <a:pt x="8276895" y="2097127"/>
                </a:moveTo>
                <a:cubicBezTo>
                  <a:pt x="8257668" y="2097127"/>
                  <a:pt x="8242070" y="2112718"/>
                  <a:pt x="8242070" y="2131946"/>
                </a:cubicBezTo>
                <a:cubicBezTo>
                  <a:pt x="8242070" y="2151174"/>
                  <a:pt x="8257668" y="2166765"/>
                  <a:pt x="8276895" y="2166765"/>
                </a:cubicBezTo>
                <a:cubicBezTo>
                  <a:pt x="8296123" y="2166765"/>
                  <a:pt x="8311708" y="2151174"/>
                  <a:pt x="8311708" y="2131946"/>
                </a:cubicBezTo>
                <a:cubicBezTo>
                  <a:pt x="8311708" y="2112718"/>
                  <a:pt x="8296123" y="2097127"/>
                  <a:pt x="8276895" y="2097127"/>
                </a:cubicBezTo>
                <a:close/>
                <a:moveTo>
                  <a:pt x="8361789" y="2097127"/>
                </a:moveTo>
                <a:cubicBezTo>
                  <a:pt x="8342561" y="2097127"/>
                  <a:pt x="8326963" y="2112718"/>
                  <a:pt x="8326963" y="2131946"/>
                </a:cubicBezTo>
                <a:cubicBezTo>
                  <a:pt x="8326963" y="2151174"/>
                  <a:pt x="8342561" y="2166765"/>
                  <a:pt x="8361789" y="2166765"/>
                </a:cubicBezTo>
                <a:cubicBezTo>
                  <a:pt x="8381016" y="2166765"/>
                  <a:pt x="8396601" y="2151174"/>
                  <a:pt x="8396601" y="2131946"/>
                </a:cubicBezTo>
                <a:cubicBezTo>
                  <a:pt x="8396601" y="2112718"/>
                  <a:pt x="8381016" y="2097127"/>
                  <a:pt x="8361789" y="2097127"/>
                </a:cubicBezTo>
                <a:close/>
                <a:moveTo>
                  <a:pt x="8446681" y="2097127"/>
                </a:moveTo>
                <a:cubicBezTo>
                  <a:pt x="8427453" y="2097127"/>
                  <a:pt x="8411856" y="2112718"/>
                  <a:pt x="8411856" y="2131946"/>
                </a:cubicBezTo>
                <a:cubicBezTo>
                  <a:pt x="8411856" y="2151174"/>
                  <a:pt x="8427453" y="2166765"/>
                  <a:pt x="8446681" y="2166765"/>
                </a:cubicBezTo>
                <a:cubicBezTo>
                  <a:pt x="8465909" y="2166765"/>
                  <a:pt x="8481493" y="2151174"/>
                  <a:pt x="8481493" y="2131946"/>
                </a:cubicBezTo>
                <a:cubicBezTo>
                  <a:pt x="8481493" y="2112718"/>
                  <a:pt x="8465909" y="2097127"/>
                  <a:pt x="8446681" y="2097127"/>
                </a:cubicBezTo>
                <a:close/>
                <a:moveTo>
                  <a:pt x="8531573" y="2097127"/>
                </a:moveTo>
                <a:cubicBezTo>
                  <a:pt x="8512345" y="2097127"/>
                  <a:pt x="8496748" y="2112718"/>
                  <a:pt x="8496748" y="2131946"/>
                </a:cubicBezTo>
                <a:cubicBezTo>
                  <a:pt x="8496748" y="2151174"/>
                  <a:pt x="8512345" y="2166765"/>
                  <a:pt x="8531573" y="2166765"/>
                </a:cubicBezTo>
                <a:cubicBezTo>
                  <a:pt x="8550801" y="2166765"/>
                  <a:pt x="8566385" y="2151174"/>
                  <a:pt x="8566385" y="2131946"/>
                </a:cubicBezTo>
                <a:cubicBezTo>
                  <a:pt x="8566385" y="2112718"/>
                  <a:pt x="8550801" y="2097127"/>
                  <a:pt x="8531573" y="2097127"/>
                </a:cubicBezTo>
                <a:close/>
                <a:moveTo>
                  <a:pt x="8616465" y="2097127"/>
                </a:moveTo>
                <a:cubicBezTo>
                  <a:pt x="8597238" y="2097127"/>
                  <a:pt x="8581640" y="2112718"/>
                  <a:pt x="8581640" y="2131946"/>
                </a:cubicBezTo>
                <a:cubicBezTo>
                  <a:pt x="8581640" y="2151174"/>
                  <a:pt x="8597238" y="2166765"/>
                  <a:pt x="8616465" y="2166765"/>
                </a:cubicBezTo>
                <a:cubicBezTo>
                  <a:pt x="8635693" y="2166765"/>
                  <a:pt x="8651278" y="2151174"/>
                  <a:pt x="8651278" y="2131946"/>
                </a:cubicBezTo>
                <a:cubicBezTo>
                  <a:pt x="8651278" y="2112718"/>
                  <a:pt x="8635693" y="2097127"/>
                  <a:pt x="8616465" y="2097127"/>
                </a:cubicBezTo>
                <a:close/>
                <a:moveTo>
                  <a:pt x="8786251" y="2097127"/>
                </a:moveTo>
                <a:cubicBezTo>
                  <a:pt x="8767023" y="2097127"/>
                  <a:pt x="8751426" y="2112718"/>
                  <a:pt x="8751426" y="2131946"/>
                </a:cubicBezTo>
                <a:cubicBezTo>
                  <a:pt x="8751426" y="2151174"/>
                  <a:pt x="8767023" y="2166765"/>
                  <a:pt x="8786251" y="2166765"/>
                </a:cubicBezTo>
                <a:cubicBezTo>
                  <a:pt x="8805479" y="2166765"/>
                  <a:pt x="8821063" y="2151174"/>
                  <a:pt x="8821063" y="2131946"/>
                </a:cubicBezTo>
                <a:cubicBezTo>
                  <a:pt x="8821063" y="2112718"/>
                  <a:pt x="8805479" y="2097127"/>
                  <a:pt x="8786251" y="2097127"/>
                </a:cubicBezTo>
                <a:close/>
                <a:moveTo>
                  <a:pt x="8871143" y="2097127"/>
                </a:moveTo>
                <a:cubicBezTo>
                  <a:pt x="8851915" y="2097127"/>
                  <a:pt x="8836318" y="2112718"/>
                  <a:pt x="8836318" y="2131946"/>
                </a:cubicBezTo>
                <a:cubicBezTo>
                  <a:pt x="8836318" y="2151174"/>
                  <a:pt x="8851915" y="2166765"/>
                  <a:pt x="8871143" y="2166765"/>
                </a:cubicBezTo>
                <a:cubicBezTo>
                  <a:pt x="8890371" y="2166765"/>
                  <a:pt x="8905955" y="2151174"/>
                  <a:pt x="8905955" y="2131946"/>
                </a:cubicBezTo>
                <a:cubicBezTo>
                  <a:pt x="8905955" y="2112718"/>
                  <a:pt x="8890371" y="2097127"/>
                  <a:pt x="8871143" y="2097127"/>
                </a:cubicBezTo>
                <a:close/>
                <a:moveTo>
                  <a:pt x="8956035" y="2097127"/>
                </a:moveTo>
                <a:cubicBezTo>
                  <a:pt x="8936808" y="2097127"/>
                  <a:pt x="8921210" y="2112718"/>
                  <a:pt x="8921210" y="2131946"/>
                </a:cubicBezTo>
                <a:cubicBezTo>
                  <a:pt x="8921210" y="2151174"/>
                  <a:pt x="8936808" y="2166765"/>
                  <a:pt x="8956035" y="2166765"/>
                </a:cubicBezTo>
                <a:cubicBezTo>
                  <a:pt x="8975263" y="2166765"/>
                  <a:pt x="8990848" y="2151174"/>
                  <a:pt x="8990848" y="2131946"/>
                </a:cubicBezTo>
                <a:cubicBezTo>
                  <a:pt x="8990848" y="2112718"/>
                  <a:pt x="8975263" y="2097127"/>
                  <a:pt x="8956035" y="2097127"/>
                </a:cubicBezTo>
                <a:close/>
                <a:moveTo>
                  <a:pt x="9040928" y="2097127"/>
                </a:moveTo>
                <a:cubicBezTo>
                  <a:pt x="9021700" y="2097127"/>
                  <a:pt x="9006102" y="2112718"/>
                  <a:pt x="9006102" y="2131946"/>
                </a:cubicBezTo>
                <a:cubicBezTo>
                  <a:pt x="9006102" y="2151174"/>
                  <a:pt x="9021700" y="2166765"/>
                  <a:pt x="9040928" y="2166765"/>
                </a:cubicBezTo>
                <a:cubicBezTo>
                  <a:pt x="9060155" y="2166765"/>
                  <a:pt x="9075740" y="2151174"/>
                  <a:pt x="9075740" y="2131946"/>
                </a:cubicBezTo>
                <a:cubicBezTo>
                  <a:pt x="9075740" y="2112718"/>
                  <a:pt x="9060155" y="2097127"/>
                  <a:pt x="9040928" y="2097127"/>
                </a:cubicBezTo>
                <a:close/>
                <a:moveTo>
                  <a:pt x="9125821" y="2097127"/>
                </a:moveTo>
                <a:cubicBezTo>
                  <a:pt x="9106593" y="2097127"/>
                  <a:pt x="9090996" y="2112718"/>
                  <a:pt x="9090996" y="2131946"/>
                </a:cubicBezTo>
                <a:cubicBezTo>
                  <a:pt x="9090996" y="2151174"/>
                  <a:pt x="9106593" y="2166765"/>
                  <a:pt x="9125821" y="2166765"/>
                </a:cubicBezTo>
                <a:cubicBezTo>
                  <a:pt x="9145049" y="2166765"/>
                  <a:pt x="9160633" y="2151174"/>
                  <a:pt x="9160633" y="2131946"/>
                </a:cubicBezTo>
                <a:cubicBezTo>
                  <a:pt x="9160633" y="2112718"/>
                  <a:pt x="9145049" y="2097127"/>
                  <a:pt x="9125821" y="2097127"/>
                </a:cubicBezTo>
                <a:close/>
                <a:moveTo>
                  <a:pt x="9210713" y="2097127"/>
                </a:moveTo>
                <a:cubicBezTo>
                  <a:pt x="9191485" y="2097127"/>
                  <a:pt x="9175888" y="2112718"/>
                  <a:pt x="9175888" y="2131946"/>
                </a:cubicBezTo>
                <a:cubicBezTo>
                  <a:pt x="9175888" y="2151174"/>
                  <a:pt x="9191485" y="2166765"/>
                  <a:pt x="9210713" y="2166765"/>
                </a:cubicBezTo>
                <a:cubicBezTo>
                  <a:pt x="9229941" y="2166765"/>
                  <a:pt x="9245525" y="2151174"/>
                  <a:pt x="9245525" y="2131946"/>
                </a:cubicBezTo>
                <a:cubicBezTo>
                  <a:pt x="9245525" y="2112718"/>
                  <a:pt x="9229941" y="2097127"/>
                  <a:pt x="9210713" y="2097127"/>
                </a:cubicBezTo>
                <a:close/>
                <a:moveTo>
                  <a:pt x="9295605" y="2097127"/>
                </a:moveTo>
                <a:cubicBezTo>
                  <a:pt x="9276378" y="2097127"/>
                  <a:pt x="9260780" y="2112718"/>
                  <a:pt x="9260780" y="2131946"/>
                </a:cubicBezTo>
                <a:cubicBezTo>
                  <a:pt x="9260780" y="2151174"/>
                  <a:pt x="9276378" y="2166765"/>
                  <a:pt x="9295605" y="2166765"/>
                </a:cubicBezTo>
                <a:cubicBezTo>
                  <a:pt x="9314833" y="2166765"/>
                  <a:pt x="9330418" y="2151174"/>
                  <a:pt x="9330418" y="2131946"/>
                </a:cubicBezTo>
                <a:cubicBezTo>
                  <a:pt x="9330418" y="2112718"/>
                  <a:pt x="9314833" y="2097127"/>
                  <a:pt x="9295605" y="2097127"/>
                </a:cubicBezTo>
                <a:close/>
                <a:moveTo>
                  <a:pt x="9380498" y="2097127"/>
                </a:moveTo>
                <a:cubicBezTo>
                  <a:pt x="9361270" y="2097127"/>
                  <a:pt x="9345672" y="2112718"/>
                  <a:pt x="9345672" y="2131946"/>
                </a:cubicBezTo>
                <a:cubicBezTo>
                  <a:pt x="9345672" y="2151174"/>
                  <a:pt x="9361270" y="2166765"/>
                  <a:pt x="9380498" y="2166765"/>
                </a:cubicBezTo>
                <a:cubicBezTo>
                  <a:pt x="9399725" y="2166765"/>
                  <a:pt x="9415310" y="2151174"/>
                  <a:pt x="9415310" y="2131946"/>
                </a:cubicBezTo>
                <a:cubicBezTo>
                  <a:pt x="9415310" y="2112718"/>
                  <a:pt x="9399725" y="2097127"/>
                  <a:pt x="9380498" y="2097127"/>
                </a:cubicBezTo>
                <a:close/>
                <a:moveTo>
                  <a:pt x="9465391" y="2097127"/>
                </a:moveTo>
                <a:cubicBezTo>
                  <a:pt x="9446163" y="2097127"/>
                  <a:pt x="9430566" y="2112718"/>
                  <a:pt x="9430566" y="2131946"/>
                </a:cubicBezTo>
                <a:cubicBezTo>
                  <a:pt x="9430566" y="2151174"/>
                  <a:pt x="9446163" y="2166765"/>
                  <a:pt x="9465391" y="2166765"/>
                </a:cubicBezTo>
                <a:cubicBezTo>
                  <a:pt x="9484619" y="2166765"/>
                  <a:pt x="9500203" y="2151174"/>
                  <a:pt x="9500203" y="2131946"/>
                </a:cubicBezTo>
                <a:cubicBezTo>
                  <a:pt x="9500203" y="2112718"/>
                  <a:pt x="9484619" y="2097127"/>
                  <a:pt x="9465391" y="2097127"/>
                </a:cubicBezTo>
                <a:close/>
                <a:moveTo>
                  <a:pt x="9550283" y="2097127"/>
                </a:moveTo>
                <a:cubicBezTo>
                  <a:pt x="9531055" y="2097127"/>
                  <a:pt x="9515458" y="2112718"/>
                  <a:pt x="9515458" y="2131946"/>
                </a:cubicBezTo>
                <a:cubicBezTo>
                  <a:pt x="9515458" y="2151174"/>
                  <a:pt x="9531055" y="2166765"/>
                  <a:pt x="9550283" y="2166765"/>
                </a:cubicBezTo>
                <a:cubicBezTo>
                  <a:pt x="9569511" y="2166765"/>
                  <a:pt x="9585095" y="2151174"/>
                  <a:pt x="9585095" y="2131946"/>
                </a:cubicBezTo>
                <a:cubicBezTo>
                  <a:pt x="9585095" y="2112718"/>
                  <a:pt x="9569511" y="2097127"/>
                  <a:pt x="9550283" y="2097127"/>
                </a:cubicBezTo>
                <a:close/>
                <a:moveTo>
                  <a:pt x="9635175" y="2097127"/>
                </a:moveTo>
                <a:cubicBezTo>
                  <a:pt x="9615948" y="2097127"/>
                  <a:pt x="9600350" y="2112718"/>
                  <a:pt x="9600350" y="2131946"/>
                </a:cubicBezTo>
                <a:cubicBezTo>
                  <a:pt x="9600350" y="2151174"/>
                  <a:pt x="9615948" y="2166765"/>
                  <a:pt x="9635175" y="2166765"/>
                </a:cubicBezTo>
                <a:cubicBezTo>
                  <a:pt x="9654403" y="2166765"/>
                  <a:pt x="9669988" y="2151174"/>
                  <a:pt x="9669988" y="2131946"/>
                </a:cubicBezTo>
                <a:cubicBezTo>
                  <a:pt x="9669988" y="2112718"/>
                  <a:pt x="9654403" y="2097127"/>
                  <a:pt x="9635175" y="2097127"/>
                </a:cubicBezTo>
                <a:close/>
                <a:moveTo>
                  <a:pt x="9720068" y="2097127"/>
                </a:moveTo>
                <a:cubicBezTo>
                  <a:pt x="9700840" y="2097127"/>
                  <a:pt x="9685242" y="2112718"/>
                  <a:pt x="9685242" y="2131946"/>
                </a:cubicBezTo>
                <a:cubicBezTo>
                  <a:pt x="9685242" y="2151174"/>
                  <a:pt x="9700840" y="2166765"/>
                  <a:pt x="9720068" y="2166765"/>
                </a:cubicBezTo>
                <a:cubicBezTo>
                  <a:pt x="9739295" y="2166765"/>
                  <a:pt x="9754880" y="2151174"/>
                  <a:pt x="9754880" y="2131946"/>
                </a:cubicBezTo>
                <a:cubicBezTo>
                  <a:pt x="9754880" y="2112718"/>
                  <a:pt x="9739295" y="2097127"/>
                  <a:pt x="9720068" y="2097127"/>
                </a:cubicBezTo>
                <a:close/>
                <a:moveTo>
                  <a:pt x="9804961" y="2097127"/>
                </a:moveTo>
                <a:cubicBezTo>
                  <a:pt x="9785733" y="2097127"/>
                  <a:pt x="9770136" y="2112718"/>
                  <a:pt x="9770136" y="2131946"/>
                </a:cubicBezTo>
                <a:cubicBezTo>
                  <a:pt x="9770136" y="2151174"/>
                  <a:pt x="9785733" y="2166765"/>
                  <a:pt x="9804961" y="2166765"/>
                </a:cubicBezTo>
                <a:cubicBezTo>
                  <a:pt x="9824189" y="2166765"/>
                  <a:pt x="9839773" y="2151174"/>
                  <a:pt x="9839773" y="2131946"/>
                </a:cubicBezTo>
                <a:cubicBezTo>
                  <a:pt x="9839773" y="2112718"/>
                  <a:pt x="9824189" y="2097127"/>
                  <a:pt x="9804961" y="2097127"/>
                </a:cubicBezTo>
                <a:close/>
                <a:moveTo>
                  <a:pt x="9889853" y="2097127"/>
                </a:moveTo>
                <a:cubicBezTo>
                  <a:pt x="9870625" y="2097127"/>
                  <a:pt x="9855028" y="2112718"/>
                  <a:pt x="9855028" y="2131946"/>
                </a:cubicBezTo>
                <a:cubicBezTo>
                  <a:pt x="9855028" y="2151174"/>
                  <a:pt x="9870625" y="2166765"/>
                  <a:pt x="9889853" y="2166765"/>
                </a:cubicBezTo>
                <a:cubicBezTo>
                  <a:pt x="9909081" y="2166765"/>
                  <a:pt x="9924665" y="2151174"/>
                  <a:pt x="9924665" y="2131946"/>
                </a:cubicBezTo>
                <a:cubicBezTo>
                  <a:pt x="9924665" y="2112718"/>
                  <a:pt x="9909081" y="2097127"/>
                  <a:pt x="9889853" y="2097127"/>
                </a:cubicBezTo>
                <a:close/>
                <a:moveTo>
                  <a:pt x="10314315" y="2097127"/>
                </a:moveTo>
                <a:cubicBezTo>
                  <a:pt x="10295088" y="2097127"/>
                  <a:pt x="10279490" y="2112718"/>
                  <a:pt x="10279490" y="2131946"/>
                </a:cubicBezTo>
                <a:cubicBezTo>
                  <a:pt x="10279490" y="2151174"/>
                  <a:pt x="10295088" y="2166765"/>
                  <a:pt x="10314315" y="2166765"/>
                </a:cubicBezTo>
                <a:cubicBezTo>
                  <a:pt x="10333543" y="2166765"/>
                  <a:pt x="10349128" y="2151174"/>
                  <a:pt x="10349128" y="2131946"/>
                </a:cubicBezTo>
                <a:cubicBezTo>
                  <a:pt x="10349128" y="2112718"/>
                  <a:pt x="10333543" y="2097127"/>
                  <a:pt x="10314315" y="2097127"/>
                </a:cubicBezTo>
                <a:close/>
                <a:moveTo>
                  <a:pt x="2164611" y="2181987"/>
                </a:moveTo>
                <a:cubicBezTo>
                  <a:pt x="2145383" y="2181987"/>
                  <a:pt x="2129792" y="2197578"/>
                  <a:pt x="2129792" y="2216806"/>
                </a:cubicBezTo>
                <a:cubicBezTo>
                  <a:pt x="2129792" y="2236033"/>
                  <a:pt x="2145383" y="2251624"/>
                  <a:pt x="2164611" y="2251624"/>
                </a:cubicBezTo>
                <a:cubicBezTo>
                  <a:pt x="2183839" y="2251624"/>
                  <a:pt x="2199430" y="2236033"/>
                  <a:pt x="2199430" y="2216806"/>
                </a:cubicBezTo>
                <a:cubicBezTo>
                  <a:pt x="2199430" y="2197578"/>
                  <a:pt x="2183839" y="2181987"/>
                  <a:pt x="2164611" y="2181987"/>
                </a:cubicBezTo>
                <a:close/>
                <a:moveTo>
                  <a:pt x="2249497" y="2181987"/>
                </a:moveTo>
                <a:cubicBezTo>
                  <a:pt x="2230269" y="2181987"/>
                  <a:pt x="2214678" y="2197578"/>
                  <a:pt x="2214678" y="2216806"/>
                </a:cubicBezTo>
                <a:cubicBezTo>
                  <a:pt x="2214678" y="2236033"/>
                  <a:pt x="2230269" y="2251624"/>
                  <a:pt x="2249497" y="2251624"/>
                </a:cubicBezTo>
                <a:cubicBezTo>
                  <a:pt x="2268725" y="2251624"/>
                  <a:pt x="2284316" y="2236033"/>
                  <a:pt x="2284316" y="2216806"/>
                </a:cubicBezTo>
                <a:cubicBezTo>
                  <a:pt x="2284316" y="2197578"/>
                  <a:pt x="2268725" y="2181987"/>
                  <a:pt x="2249497" y="2181987"/>
                </a:cubicBezTo>
                <a:close/>
                <a:moveTo>
                  <a:pt x="2334389" y="2181987"/>
                </a:moveTo>
                <a:cubicBezTo>
                  <a:pt x="2315162" y="2181987"/>
                  <a:pt x="2299570" y="2197578"/>
                  <a:pt x="2299570" y="2216806"/>
                </a:cubicBezTo>
                <a:cubicBezTo>
                  <a:pt x="2299570" y="2236033"/>
                  <a:pt x="2315162" y="2251624"/>
                  <a:pt x="2334389" y="2251624"/>
                </a:cubicBezTo>
                <a:cubicBezTo>
                  <a:pt x="2353617" y="2251624"/>
                  <a:pt x="2369208" y="2236033"/>
                  <a:pt x="2369208" y="2216806"/>
                </a:cubicBezTo>
                <a:cubicBezTo>
                  <a:pt x="2369208" y="2197578"/>
                  <a:pt x="2353617" y="2181987"/>
                  <a:pt x="2334389" y="2181987"/>
                </a:cubicBezTo>
                <a:close/>
                <a:moveTo>
                  <a:pt x="2419282" y="2181987"/>
                </a:moveTo>
                <a:cubicBezTo>
                  <a:pt x="2400054" y="2181987"/>
                  <a:pt x="2384463" y="2197578"/>
                  <a:pt x="2384463" y="2216806"/>
                </a:cubicBezTo>
                <a:cubicBezTo>
                  <a:pt x="2384463" y="2236033"/>
                  <a:pt x="2400054" y="2251624"/>
                  <a:pt x="2419282" y="2251624"/>
                </a:cubicBezTo>
                <a:cubicBezTo>
                  <a:pt x="2438509" y="2251624"/>
                  <a:pt x="2454100" y="2236033"/>
                  <a:pt x="2454100" y="2216806"/>
                </a:cubicBezTo>
                <a:cubicBezTo>
                  <a:pt x="2454100" y="2197578"/>
                  <a:pt x="2438509" y="2181987"/>
                  <a:pt x="2419282" y="2181987"/>
                </a:cubicBezTo>
                <a:close/>
                <a:moveTo>
                  <a:pt x="2504174" y="2181987"/>
                </a:moveTo>
                <a:cubicBezTo>
                  <a:pt x="2484946" y="2181987"/>
                  <a:pt x="2469355" y="2197578"/>
                  <a:pt x="2469355" y="2216806"/>
                </a:cubicBezTo>
                <a:cubicBezTo>
                  <a:pt x="2469355" y="2236033"/>
                  <a:pt x="2484946" y="2251624"/>
                  <a:pt x="2504174" y="2251624"/>
                </a:cubicBezTo>
                <a:cubicBezTo>
                  <a:pt x="2523402" y="2251624"/>
                  <a:pt x="2538993" y="2236033"/>
                  <a:pt x="2538993" y="2216806"/>
                </a:cubicBezTo>
                <a:cubicBezTo>
                  <a:pt x="2538993" y="2197578"/>
                  <a:pt x="2523402" y="2181987"/>
                  <a:pt x="2504174" y="2181987"/>
                </a:cubicBezTo>
                <a:close/>
                <a:moveTo>
                  <a:pt x="2589067" y="2181987"/>
                </a:moveTo>
                <a:cubicBezTo>
                  <a:pt x="2569839" y="2181987"/>
                  <a:pt x="2554248" y="2197578"/>
                  <a:pt x="2554248" y="2216806"/>
                </a:cubicBezTo>
                <a:cubicBezTo>
                  <a:pt x="2554248" y="2236033"/>
                  <a:pt x="2569839" y="2251624"/>
                  <a:pt x="2589067" y="2251624"/>
                </a:cubicBezTo>
                <a:cubicBezTo>
                  <a:pt x="2608295" y="2251624"/>
                  <a:pt x="2623886" y="2236033"/>
                  <a:pt x="2623886" y="2216806"/>
                </a:cubicBezTo>
                <a:cubicBezTo>
                  <a:pt x="2623886" y="2197578"/>
                  <a:pt x="2608295" y="2181987"/>
                  <a:pt x="2589067" y="2181987"/>
                </a:cubicBezTo>
                <a:close/>
                <a:moveTo>
                  <a:pt x="2673959" y="2181987"/>
                </a:moveTo>
                <a:cubicBezTo>
                  <a:pt x="2654732" y="2181987"/>
                  <a:pt x="2639140" y="2197578"/>
                  <a:pt x="2639140" y="2216806"/>
                </a:cubicBezTo>
                <a:cubicBezTo>
                  <a:pt x="2639140" y="2236033"/>
                  <a:pt x="2654732" y="2251624"/>
                  <a:pt x="2673959" y="2251624"/>
                </a:cubicBezTo>
                <a:cubicBezTo>
                  <a:pt x="2693187" y="2251624"/>
                  <a:pt x="2708778" y="2236033"/>
                  <a:pt x="2708778" y="2216806"/>
                </a:cubicBezTo>
                <a:cubicBezTo>
                  <a:pt x="2708778" y="2197578"/>
                  <a:pt x="2693187" y="2181987"/>
                  <a:pt x="2673959" y="2181987"/>
                </a:cubicBezTo>
                <a:close/>
                <a:moveTo>
                  <a:pt x="2758852" y="2181987"/>
                </a:moveTo>
                <a:cubicBezTo>
                  <a:pt x="2739624" y="2181987"/>
                  <a:pt x="2724033" y="2197578"/>
                  <a:pt x="2724033" y="2216806"/>
                </a:cubicBezTo>
                <a:cubicBezTo>
                  <a:pt x="2724033" y="2236033"/>
                  <a:pt x="2739624" y="2251624"/>
                  <a:pt x="2758852" y="2251624"/>
                </a:cubicBezTo>
                <a:cubicBezTo>
                  <a:pt x="2778079" y="2251624"/>
                  <a:pt x="2793670" y="2236033"/>
                  <a:pt x="2793670" y="2216806"/>
                </a:cubicBezTo>
                <a:cubicBezTo>
                  <a:pt x="2793670" y="2197578"/>
                  <a:pt x="2778079" y="2181987"/>
                  <a:pt x="2758852" y="2181987"/>
                </a:cubicBezTo>
                <a:close/>
                <a:moveTo>
                  <a:pt x="2843744" y="2181987"/>
                </a:moveTo>
                <a:cubicBezTo>
                  <a:pt x="2824516" y="2181987"/>
                  <a:pt x="2808925" y="2197578"/>
                  <a:pt x="2808925" y="2216806"/>
                </a:cubicBezTo>
                <a:cubicBezTo>
                  <a:pt x="2808925" y="2236033"/>
                  <a:pt x="2824516" y="2251624"/>
                  <a:pt x="2843744" y="2251624"/>
                </a:cubicBezTo>
                <a:cubicBezTo>
                  <a:pt x="2862972" y="2251624"/>
                  <a:pt x="2878563" y="2236033"/>
                  <a:pt x="2878563" y="2216806"/>
                </a:cubicBezTo>
                <a:cubicBezTo>
                  <a:pt x="2878563" y="2197578"/>
                  <a:pt x="2862972" y="2181987"/>
                  <a:pt x="2843744" y="2181987"/>
                </a:cubicBezTo>
                <a:close/>
                <a:moveTo>
                  <a:pt x="2928636" y="2181987"/>
                </a:moveTo>
                <a:cubicBezTo>
                  <a:pt x="2909408" y="2181987"/>
                  <a:pt x="2893817" y="2197578"/>
                  <a:pt x="2893817" y="2216806"/>
                </a:cubicBezTo>
                <a:cubicBezTo>
                  <a:pt x="2893817" y="2236033"/>
                  <a:pt x="2909408" y="2251624"/>
                  <a:pt x="2928636" y="2251624"/>
                </a:cubicBezTo>
                <a:cubicBezTo>
                  <a:pt x="2947864" y="2251624"/>
                  <a:pt x="2963455" y="2236033"/>
                  <a:pt x="2963455" y="2216806"/>
                </a:cubicBezTo>
                <a:cubicBezTo>
                  <a:pt x="2963455" y="2197578"/>
                  <a:pt x="2947864" y="2181987"/>
                  <a:pt x="2928636" y="2181987"/>
                </a:cubicBezTo>
                <a:close/>
                <a:moveTo>
                  <a:pt x="3098422" y="2181987"/>
                </a:moveTo>
                <a:cubicBezTo>
                  <a:pt x="3079194" y="2181987"/>
                  <a:pt x="3063603" y="2197578"/>
                  <a:pt x="3063603" y="2216806"/>
                </a:cubicBezTo>
                <a:cubicBezTo>
                  <a:pt x="3063603" y="2236033"/>
                  <a:pt x="3079194" y="2251624"/>
                  <a:pt x="3098422" y="2251624"/>
                </a:cubicBezTo>
                <a:cubicBezTo>
                  <a:pt x="3117649" y="2251624"/>
                  <a:pt x="3133240" y="2236033"/>
                  <a:pt x="3133240" y="2216806"/>
                </a:cubicBezTo>
                <a:cubicBezTo>
                  <a:pt x="3133240" y="2197578"/>
                  <a:pt x="3117649" y="2181987"/>
                  <a:pt x="3098422" y="2181987"/>
                </a:cubicBezTo>
                <a:close/>
                <a:moveTo>
                  <a:pt x="3268206" y="2181987"/>
                </a:moveTo>
                <a:cubicBezTo>
                  <a:pt x="3248978" y="2181987"/>
                  <a:pt x="3233387" y="2197578"/>
                  <a:pt x="3233387" y="2216806"/>
                </a:cubicBezTo>
                <a:cubicBezTo>
                  <a:pt x="3233387" y="2236033"/>
                  <a:pt x="3248978" y="2251624"/>
                  <a:pt x="3268206" y="2251624"/>
                </a:cubicBezTo>
                <a:cubicBezTo>
                  <a:pt x="3287434" y="2251624"/>
                  <a:pt x="3303025" y="2236033"/>
                  <a:pt x="3303025" y="2216806"/>
                </a:cubicBezTo>
                <a:cubicBezTo>
                  <a:pt x="3303025" y="2197578"/>
                  <a:pt x="3287434" y="2181987"/>
                  <a:pt x="3268206" y="2181987"/>
                </a:cubicBezTo>
                <a:close/>
                <a:moveTo>
                  <a:pt x="3353099" y="2181987"/>
                </a:moveTo>
                <a:cubicBezTo>
                  <a:pt x="3333872" y="2181987"/>
                  <a:pt x="3318280" y="2197578"/>
                  <a:pt x="3318280" y="2216806"/>
                </a:cubicBezTo>
                <a:cubicBezTo>
                  <a:pt x="3318280" y="2236033"/>
                  <a:pt x="3333872" y="2251624"/>
                  <a:pt x="3353099" y="2251624"/>
                </a:cubicBezTo>
                <a:cubicBezTo>
                  <a:pt x="3372327" y="2251624"/>
                  <a:pt x="3387918" y="2236033"/>
                  <a:pt x="3387918" y="2216806"/>
                </a:cubicBezTo>
                <a:cubicBezTo>
                  <a:pt x="3387918" y="2197578"/>
                  <a:pt x="3372327" y="2181987"/>
                  <a:pt x="3353099" y="2181987"/>
                </a:cubicBezTo>
                <a:close/>
                <a:moveTo>
                  <a:pt x="3437992" y="2181987"/>
                </a:moveTo>
                <a:cubicBezTo>
                  <a:pt x="3418764" y="2181987"/>
                  <a:pt x="3403173" y="2197578"/>
                  <a:pt x="3403173" y="2216806"/>
                </a:cubicBezTo>
                <a:cubicBezTo>
                  <a:pt x="3403173" y="2236033"/>
                  <a:pt x="3418764" y="2251624"/>
                  <a:pt x="3437992" y="2251624"/>
                </a:cubicBezTo>
                <a:cubicBezTo>
                  <a:pt x="3457219" y="2251624"/>
                  <a:pt x="3472810" y="2236033"/>
                  <a:pt x="3472810" y="2216806"/>
                </a:cubicBezTo>
                <a:cubicBezTo>
                  <a:pt x="3472810" y="2197578"/>
                  <a:pt x="3457219" y="2181987"/>
                  <a:pt x="3437992" y="2181987"/>
                </a:cubicBezTo>
                <a:close/>
                <a:moveTo>
                  <a:pt x="3692669" y="2181987"/>
                </a:moveTo>
                <a:cubicBezTo>
                  <a:pt x="3673442" y="2181987"/>
                  <a:pt x="3657850" y="2197578"/>
                  <a:pt x="3657850" y="2216806"/>
                </a:cubicBezTo>
                <a:cubicBezTo>
                  <a:pt x="3657850" y="2236033"/>
                  <a:pt x="3673442" y="2251624"/>
                  <a:pt x="3692669" y="2251624"/>
                </a:cubicBezTo>
                <a:cubicBezTo>
                  <a:pt x="3711897" y="2251624"/>
                  <a:pt x="3727488" y="2236033"/>
                  <a:pt x="3727488" y="2216806"/>
                </a:cubicBezTo>
                <a:cubicBezTo>
                  <a:pt x="3727488" y="2197578"/>
                  <a:pt x="3711897" y="2181987"/>
                  <a:pt x="3692669" y="2181987"/>
                </a:cubicBezTo>
                <a:close/>
                <a:moveTo>
                  <a:pt x="3777562" y="2181987"/>
                </a:moveTo>
                <a:cubicBezTo>
                  <a:pt x="3758334" y="2181987"/>
                  <a:pt x="3742743" y="2197578"/>
                  <a:pt x="3742743" y="2216806"/>
                </a:cubicBezTo>
                <a:cubicBezTo>
                  <a:pt x="3742743" y="2236033"/>
                  <a:pt x="3758334" y="2251624"/>
                  <a:pt x="3777562" y="2251624"/>
                </a:cubicBezTo>
                <a:cubicBezTo>
                  <a:pt x="3796789" y="2251624"/>
                  <a:pt x="3812380" y="2236033"/>
                  <a:pt x="3812380" y="2216806"/>
                </a:cubicBezTo>
                <a:cubicBezTo>
                  <a:pt x="3812380" y="2197578"/>
                  <a:pt x="3796789" y="2181987"/>
                  <a:pt x="3777562" y="2181987"/>
                </a:cubicBezTo>
                <a:close/>
                <a:moveTo>
                  <a:pt x="3862454" y="2181987"/>
                </a:moveTo>
                <a:cubicBezTo>
                  <a:pt x="3843226" y="2181987"/>
                  <a:pt x="3827635" y="2197578"/>
                  <a:pt x="3827635" y="2216806"/>
                </a:cubicBezTo>
                <a:cubicBezTo>
                  <a:pt x="3827635" y="2236033"/>
                  <a:pt x="3843226" y="2251624"/>
                  <a:pt x="3862454" y="2251624"/>
                </a:cubicBezTo>
                <a:cubicBezTo>
                  <a:pt x="3881682" y="2251624"/>
                  <a:pt x="3897273" y="2236033"/>
                  <a:pt x="3897273" y="2216806"/>
                </a:cubicBezTo>
                <a:cubicBezTo>
                  <a:pt x="3897273" y="2197578"/>
                  <a:pt x="3881682" y="2181987"/>
                  <a:pt x="3862454" y="2181987"/>
                </a:cubicBezTo>
                <a:close/>
                <a:moveTo>
                  <a:pt x="3947353" y="2181987"/>
                </a:moveTo>
                <a:cubicBezTo>
                  <a:pt x="3928125" y="2181987"/>
                  <a:pt x="3912534" y="2197578"/>
                  <a:pt x="3912534" y="2216806"/>
                </a:cubicBezTo>
                <a:cubicBezTo>
                  <a:pt x="3912534" y="2236033"/>
                  <a:pt x="3928125" y="2251624"/>
                  <a:pt x="3947353" y="2251624"/>
                </a:cubicBezTo>
                <a:cubicBezTo>
                  <a:pt x="3966581" y="2251624"/>
                  <a:pt x="3982172" y="2236033"/>
                  <a:pt x="3982172" y="2216806"/>
                </a:cubicBezTo>
                <a:cubicBezTo>
                  <a:pt x="3982172" y="2197578"/>
                  <a:pt x="3966581" y="2181987"/>
                  <a:pt x="3947353" y="2181987"/>
                </a:cubicBezTo>
                <a:close/>
                <a:moveTo>
                  <a:pt x="4032245" y="2181987"/>
                </a:moveTo>
                <a:cubicBezTo>
                  <a:pt x="4013018" y="2181987"/>
                  <a:pt x="3997427" y="2197578"/>
                  <a:pt x="3997427" y="2216806"/>
                </a:cubicBezTo>
                <a:cubicBezTo>
                  <a:pt x="3997427" y="2236033"/>
                  <a:pt x="4013018" y="2251624"/>
                  <a:pt x="4032245" y="2251624"/>
                </a:cubicBezTo>
                <a:cubicBezTo>
                  <a:pt x="4051473" y="2251624"/>
                  <a:pt x="4067064" y="2236033"/>
                  <a:pt x="4067064" y="2216806"/>
                </a:cubicBezTo>
                <a:cubicBezTo>
                  <a:pt x="4067064" y="2197578"/>
                  <a:pt x="4051473" y="2181987"/>
                  <a:pt x="4032245" y="2181987"/>
                </a:cubicBezTo>
                <a:close/>
                <a:moveTo>
                  <a:pt x="5645202" y="2181987"/>
                </a:moveTo>
                <a:cubicBezTo>
                  <a:pt x="5625974" y="2181987"/>
                  <a:pt x="5610383" y="2197578"/>
                  <a:pt x="5610383" y="2216806"/>
                </a:cubicBezTo>
                <a:cubicBezTo>
                  <a:pt x="5610383" y="2236033"/>
                  <a:pt x="5625974" y="2251624"/>
                  <a:pt x="5645202" y="2251624"/>
                </a:cubicBezTo>
                <a:cubicBezTo>
                  <a:pt x="5664430" y="2251624"/>
                  <a:pt x="5680021" y="2236033"/>
                  <a:pt x="5680021" y="2216806"/>
                </a:cubicBezTo>
                <a:cubicBezTo>
                  <a:pt x="5680021" y="2197578"/>
                  <a:pt x="5664430" y="2181987"/>
                  <a:pt x="5645202" y="2181987"/>
                </a:cubicBezTo>
                <a:close/>
                <a:moveTo>
                  <a:pt x="6154557" y="2181987"/>
                </a:moveTo>
                <a:cubicBezTo>
                  <a:pt x="6135329" y="2181987"/>
                  <a:pt x="6119732" y="2197578"/>
                  <a:pt x="6119732" y="2216806"/>
                </a:cubicBezTo>
                <a:cubicBezTo>
                  <a:pt x="6119732" y="2236033"/>
                  <a:pt x="6135329" y="2251624"/>
                  <a:pt x="6154557" y="2251624"/>
                </a:cubicBezTo>
                <a:cubicBezTo>
                  <a:pt x="6173785" y="2251624"/>
                  <a:pt x="6189369" y="2236033"/>
                  <a:pt x="6189369" y="2216806"/>
                </a:cubicBezTo>
                <a:cubicBezTo>
                  <a:pt x="6189369" y="2197578"/>
                  <a:pt x="6173785" y="2181987"/>
                  <a:pt x="6154557" y="2181987"/>
                </a:cubicBezTo>
                <a:close/>
                <a:moveTo>
                  <a:pt x="6409235" y="2181987"/>
                </a:moveTo>
                <a:cubicBezTo>
                  <a:pt x="6390007" y="2181987"/>
                  <a:pt x="6374409" y="2197578"/>
                  <a:pt x="6374409" y="2216806"/>
                </a:cubicBezTo>
                <a:cubicBezTo>
                  <a:pt x="6374409" y="2236033"/>
                  <a:pt x="6390007" y="2251624"/>
                  <a:pt x="6409235" y="2251624"/>
                </a:cubicBezTo>
                <a:cubicBezTo>
                  <a:pt x="6428463" y="2251624"/>
                  <a:pt x="6444047" y="2236033"/>
                  <a:pt x="6444047" y="2216806"/>
                </a:cubicBezTo>
                <a:cubicBezTo>
                  <a:pt x="6444047" y="2197578"/>
                  <a:pt x="6428463" y="2181987"/>
                  <a:pt x="6409235" y="2181987"/>
                </a:cubicBezTo>
                <a:close/>
                <a:moveTo>
                  <a:pt x="6494127" y="2181987"/>
                </a:moveTo>
                <a:cubicBezTo>
                  <a:pt x="6474899" y="2181987"/>
                  <a:pt x="6459302" y="2197578"/>
                  <a:pt x="6459302" y="2216806"/>
                </a:cubicBezTo>
                <a:cubicBezTo>
                  <a:pt x="6459302" y="2236033"/>
                  <a:pt x="6474899" y="2251624"/>
                  <a:pt x="6494127" y="2251624"/>
                </a:cubicBezTo>
                <a:cubicBezTo>
                  <a:pt x="6513355" y="2251624"/>
                  <a:pt x="6528939" y="2236033"/>
                  <a:pt x="6528939" y="2216806"/>
                </a:cubicBezTo>
                <a:cubicBezTo>
                  <a:pt x="6528939" y="2197578"/>
                  <a:pt x="6513355" y="2181987"/>
                  <a:pt x="6494127" y="2181987"/>
                </a:cubicBezTo>
                <a:close/>
                <a:moveTo>
                  <a:pt x="6579020" y="2181987"/>
                </a:moveTo>
                <a:cubicBezTo>
                  <a:pt x="6559793" y="2181987"/>
                  <a:pt x="6544195" y="2197578"/>
                  <a:pt x="6544195" y="2216806"/>
                </a:cubicBezTo>
                <a:cubicBezTo>
                  <a:pt x="6544195" y="2236033"/>
                  <a:pt x="6559793" y="2251624"/>
                  <a:pt x="6579020" y="2251624"/>
                </a:cubicBezTo>
                <a:cubicBezTo>
                  <a:pt x="6598248" y="2251624"/>
                  <a:pt x="6613833" y="2236033"/>
                  <a:pt x="6613833" y="2216806"/>
                </a:cubicBezTo>
                <a:cubicBezTo>
                  <a:pt x="6613833" y="2197578"/>
                  <a:pt x="6598248" y="2181987"/>
                  <a:pt x="6579020" y="2181987"/>
                </a:cubicBezTo>
                <a:close/>
                <a:moveTo>
                  <a:pt x="6663913" y="2181987"/>
                </a:moveTo>
                <a:cubicBezTo>
                  <a:pt x="6644685" y="2181987"/>
                  <a:pt x="6629087" y="2197578"/>
                  <a:pt x="6629087" y="2216806"/>
                </a:cubicBezTo>
                <a:cubicBezTo>
                  <a:pt x="6629087" y="2236033"/>
                  <a:pt x="6644685" y="2251624"/>
                  <a:pt x="6663913" y="2251624"/>
                </a:cubicBezTo>
                <a:cubicBezTo>
                  <a:pt x="6683140" y="2251624"/>
                  <a:pt x="6698725" y="2236033"/>
                  <a:pt x="6698725" y="2216806"/>
                </a:cubicBezTo>
                <a:cubicBezTo>
                  <a:pt x="6698725" y="2197578"/>
                  <a:pt x="6683140" y="2181987"/>
                  <a:pt x="6663913" y="2181987"/>
                </a:cubicBezTo>
                <a:close/>
                <a:moveTo>
                  <a:pt x="6748805" y="2181987"/>
                </a:moveTo>
                <a:cubicBezTo>
                  <a:pt x="6729577" y="2181987"/>
                  <a:pt x="6713979" y="2197578"/>
                  <a:pt x="6713979" y="2216806"/>
                </a:cubicBezTo>
                <a:cubicBezTo>
                  <a:pt x="6713979" y="2236033"/>
                  <a:pt x="6729577" y="2251624"/>
                  <a:pt x="6748805" y="2251624"/>
                </a:cubicBezTo>
                <a:cubicBezTo>
                  <a:pt x="6768033" y="2251624"/>
                  <a:pt x="6783617" y="2236033"/>
                  <a:pt x="6783617" y="2216806"/>
                </a:cubicBezTo>
                <a:cubicBezTo>
                  <a:pt x="6783617" y="2197578"/>
                  <a:pt x="6768033" y="2181987"/>
                  <a:pt x="6748805" y="2181987"/>
                </a:cubicBezTo>
                <a:close/>
                <a:moveTo>
                  <a:pt x="6833697" y="2181987"/>
                </a:moveTo>
                <a:cubicBezTo>
                  <a:pt x="6814469" y="2181987"/>
                  <a:pt x="6798872" y="2197578"/>
                  <a:pt x="6798872" y="2216806"/>
                </a:cubicBezTo>
                <a:cubicBezTo>
                  <a:pt x="6798872" y="2236033"/>
                  <a:pt x="6814469" y="2251624"/>
                  <a:pt x="6833697" y="2251624"/>
                </a:cubicBezTo>
                <a:cubicBezTo>
                  <a:pt x="6852925" y="2251624"/>
                  <a:pt x="6868509" y="2236033"/>
                  <a:pt x="6868509" y="2216806"/>
                </a:cubicBezTo>
                <a:cubicBezTo>
                  <a:pt x="6868509" y="2197578"/>
                  <a:pt x="6852925" y="2181987"/>
                  <a:pt x="6833697" y="2181987"/>
                </a:cubicBezTo>
                <a:close/>
                <a:moveTo>
                  <a:pt x="6918589" y="2181987"/>
                </a:moveTo>
                <a:cubicBezTo>
                  <a:pt x="6899362" y="2181987"/>
                  <a:pt x="6883764" y="2197578"/>
                  <a:pt x="6883764" y="2216806"/>
                </a:cubicBezTo>
                <a:cubicBezTo>
                  <a:pt x="6883764" y="2236033"/>
                  <a:pt x="6899362" y="2251624"/>
                  <a:pt x="6918589" y="2251624"/>
                </a:cubicBezTo>
                <a:cubicBezTo>
                  <a:pt x="6937817" y="2251624"/>
                  <a:pt x="6953402" y="2236033"/>
                  <a:pt x="6953402" y="2216806"/>
                </a:cubicBezTo>
                <a:cubicBezTo>
                  <a:pt x="6953402" y="2197578"/>
                  <a:pt x="6937817" y="2181987"/>
                  <a:pt x="6918589" y="2181987"/>
                </a:cubicBezTo>
                <a:close/>
                <a:moveTo>
                  <a:pt x="7003483" y="2181987"/>
                </a:moveTo>
                <a:cubicBezTo>
                  <a:pt x="6984255" y="2181987"/>
                  <a:pt x="6968657" y="2197578"/>
                  <a:pt x="6968657" y="2216806"/>
                </a:cubicBezTo>
                <a:cubicBezTo>
                  <a:pt x="6968657" y="2236033"/>
                  <a:pt x="6984255" y="2251624"/>
                  <a:pt x="7003483" y="2251624"/>
                </a:cubicBezTo>
                <a:cubicBezTo>
                  <a:pt x="7022710" y="2251624"/>
                  <a:pt x="7038295" y="2236033"/>
                  <a:pt x="7038295" y="2216806"/>
                </a:cubicBezTo>
                <a:cubicBezTo>
                  <a:pt x="7038295" y="2197578"/>
                  <a:pt x="7022710" y="2181987"/>
                  <a:pt x="7003483" y="2181987"/>
                </a:cubicBezTo>
                <a:close/>
                <a:moveTo>
                  <a:pt x="7088401" y="2181987"/>
                </a:moveTo>
                <a:cubicBezTo>
                  <a:pt x="7069173" y="2181987"/>
                  <a:pt x="7053576" y="2197578"/>
                  <a:pt x="7053576" y="2216806"/>
                </a:cubicBezTo>
                <a:cubicBezTo>
                  <a:pt x="7053576" y="2236033"/>
                  <a:pt x="7069173" y="2251624"/>
                  <a:pt x="7088401" y="2251624"/>
                </a:cubicBezTo>
                <a:cubicBezTo>
                  <a:pt x="7107629" y="2251624"/>
                  <a:pt x="7123213" y="2236033"/>
                  <a:pt x="7123213" y="2216806"/>
                </a:cubicBezTo>
                <a:cubicBezTo>
                  <a:pt x="7123213" y="2197578"/>
                  <a:pt x="7107629" y="2181987"/>
                  <a:pt x="7088401" y="2181987"/>
                </a:cubicBezTo>
                <a:close/>
                <a:moveTo>
                  <a:pt x="7173293" y="2181987"/>
                </a:moveTo>
                <a:cubicBezTo>
                  <a:pt x="7154065" y="2181987"/>
                  <a:pt x="7138468" y="2197578"/>
                  <a:pt x="7138468" y="2216806"/>
                </a:cubicBezTo>
                <a:cubicBezTo>
                  <a:pt x="7138468" y="2236033"/>
                  <a:pt x="7154065" y="2251624"/>
                  <a:pt x="7173293" y="2251624"/>
                </a:cubicBezTo>
                <a:cubicBezTo>
                  <a:pt x="7192521" y="2251624"/>
                  <a:pt x="7208105" y="2236033"/>
                  <a:pt x="7208105" y="2216806"/>
                </a:cubicBezTo>
                <a:cubicBezTo>
                  <a:pt x="7208105" y="2197578"/>
                  <a:pt x="7192521" y="2181987"/>
                  <a:pt x="7173293" y="2181987"/>
                </a:cubicBezTo>
                <a:close/>
                <a:moveTo>
                  <a:pt x="7258186" y="2181987"/>
                </a:moveTo>
                <a:cubicBezTo>
                  <a:pt x="7238959" y="2181987"/>
                  <a:pt x="7223361" y="2197578"/>
                  <a:pt x="7223361" y="2216806"/>
                </a:cubicBezTo>
                <a:cubicBezTo>
                  <a:pt x="7223361" y="2236033"/>
                  <a:pt x="7238959" y="2251624"/>
                  <a:pt x="7258186" y="2251624"/>
                </a:cubicBezTo>
                <a:cubicBezTo>
                  <a:pt x="7277414" y="2251624"/>
                  <a:pt x="7292999" y="2236033"/>
                  <a:pt x="7292999" y="2216806"/>
                </a:cubicBezTo>
                <a:cubicBezTo>
                  <a:pt x="7292999" y="2197578"/>
                  <a:pt x="7277414" y="2181987"/>
                  <a:pt x="7258186" y="2181987"/>
                </a:cubicBezTo>
                <a:close/>
                <a:moveTo>
                  <a:pt x="7343079" y="2181987"/>
                </a:moveTo>
                <a:cubicBezTo>
                  <a:pt x="7323851" y="2181987"/>
                  <a:pt x="7308253" y="2197578"/>
                  <a:pt x="7308253" y="2216806"/>
                </a:cubicBezTo>
                <a:cubicBezTo>
                  <a:pt x="7308253" y="2236033"/>
                  <a:pt x="7323851" y="2251624"/>
                  <a:pt x="7343079" y="2251624"/>
                </a:cubicBezTo>
                <a:cubicBezTo>
                  <a:pt x="7362306" y="2251624"/>
                  <a:pt x="7377891" y="2236033"/>
                  <a:pt x="7377891" y="2216806"/>
                </a:cubicBezTo>
                <a:cubicBezTo>
                  <a:pt x="7377891" y="2197578"/>
                  <a:pt x="7362306" y="2181987"/>
                  <a:pt x="7343079" y="2181987"/>
                </a:cubicBezTo>
                <a:close/>
                <a:moveTo>
                  <a:pt x="7427971" y="2181987"/>
                </a:moveTo>
                <a:cubicBezTo>
                  <a:pt x="7408743" y="2181987"/>
                  <a:pt x="7393146" y="2197578"/>
                  <a:pt x="7393146" y="2216806"/>
                </a:cubicBezTo>
                <a:cubicBezTo>
                  <a:pt x="7393146" y="2236033"/>
                  <a:pt x="7408743" y="2251624"/>
                  <a:pt x="7427971" y="2251624"/>
                </a:cubicBezTo>
                <a:cubicBezTo>
                  <a:pt x="7447199" y="2251624"/>
                  <a:pt x="7462783" y="2236033"/>
                  <a:pt x="7462783" y="2216806"/>
                </a:cubicBezTo>
                <a:cubicBezTo>
                  <a:pt x="7462783" y="2197578"/>
                  <a:pt x="7447199" y="2181987"/>
                  <a:pt x="7427971" y="2181987"/>
                </a:cubicBezTo>
                <a:close/>
                <a:moveTo>
                  <a:pt x="7512863" y="2181987"/>
                </a:moveTo>
                <a:cubicBezTo>
                  <a:pt x="7493635" y="2181987"/>
                  <a:pt x="7478038" y="2197578"/>
                  <a:pt x="7478038" y="2216806"/>
                </a:cubicBezTo>
                <a:cubicBezTo>
                  <a:pt x="7478038" y="2236033"/>
                  <a:pt x="7493635" y="2251624"/>
                  <a:pt x="7512863" y="2251624"/>
                </a:cubicBezTo>
                <a:cubicBezTo>
                  <a:pt x="7532091" y="2251624"/>
                  <a:pt x="7547675" y="2236033"/>
                  <a:pt x="7547675" y="2216806"/>
                </a:cubicBezTo>
                <a:cubicBezTo>
                  <a:pt x="7547675" y="2197578"/>
                  <a:pt x="7532091" y="2181987"/>
                  <a:pt x="7512863" y="2181987"/>
                </a:cubicBezTo>
                <a:close/>
                <a:moveTo>
                  <a:pt x="7597755" y="2181987"/>
                </a:moveTo>
                <a:cubicBezTo>
                  <a:pt x="7578528" y="2181987"/>
                  <a:pt x="7562930" y="2197578"/>
                  <a:pt x="7562930" y="2216806"/>
                </a:cubicBezTo>
                <a:cubicBezTo>
                  <a:pt x="7562930" y="2236033"/>
                  <a:pt x="7578528" y="2251624"/>
                  <a:pt x="7597755" y="2251624"/>
                </a:cubicBezTo>
                <a:cubicBezTo>
                  <a:pt x="7616983" y="2251624"/>
                  <a:pt x="7632568" y="2236033"/>
                  <a:pt x="7632568" y="2216806"/>
                </a:cubicBezTo>
                <a:cubicBezTo>
                  <a:pt x="7632568" y="2197578"/>
                  <a:pt x="7616983" y="2181987"/>
                  <a:pt x="7597755" y="2181987"/>
                </a:cubicBezTo>
                <a:close/>
                <a:moveTo>
                  <a:pt x="7682649" y="2181987"/>
                </a:moveTo>
                <a:cubicBezTo>
                  <a:pt x="7663421" y="2181987"/>
                  <a:pt x="7647823" y="2197578"/>
                  <a:pt x="7647823" y="2216806"/>
                </a:cubicBezTo>
                <a:cubicBezTo>
                  <a:pt x="7647823" y="2236033"/>
                  <a:pt x="7663421" y="2251624"/>
                  <a:pt x="7682649" y="2251624"/>
                </a:cubicBezTo>
                <a:cubicBezTo>
                  <a:pt x="7701876" y="2251624"/>
                  <a:pt x="7717461" y="2236033"/>
                  <a:pt x="7717461" y="2216806"/>
                </a:cubicBezTo>
                <a:cubicBezTo>
                  <a:pt x="7717461" y="2197578"/>
                  <a:pt x="7701876" y="2181987"/>
                  <a:pt x="7682649" y="2181987"/>
                </a:cubicBezTo>
                <a:close/>
                <a:moveTo>
                  <a:pt x="7767541" y="2181987"/>
                </a:moveTo>
                <a:cubicBezTo>
                  <a:pt x="7748313" y="2181987"/>
                  <a:pt x="7732716" y="2197578"/>
                  <a:pt x="7732716" y="2216806"/>
                </a:cubicBezTo>
                <a:cubicBezTo>
                  <a:pt x="7732716" y="2236033"/>
                  <a:pt x="7748313" y="2251624"/>
                  <a:pt x="7767541" y="2251624"/>
                </a:cubicBezTo>
                <a:cubicBezTo>
                  <a:pt x="7786769" y="2251624"/>
                  <a:pt x="7802353" y="2236033"/>
                  <a:pt x="7802353" y="2216806"/>
                </a:cubicBezTo>
                <a:cubicBezTo>
                  <a:pt x="7802353" y="2197578"/>
                  <a:pt x="7786769" y="2181987"/>
                  <a:pt x="7767541" y="2181987"/>
                </a:cubicBezTo>
                <a:close/>
                <a:moveTo>
                  <a:pt x="7852433" y="2181987"/>
                </a:moveTo>
                <a:cubicBezTo>
                  <a:pt x="7833205" y="2181987"/>
                  <a:pt x="7817608" y="2197578"/>
                  <a:pt x="7817608" y="2216806"/>
                </a:cubicBezTo>
                <a:cubicBezTo>
                  <a:pt x="7817608" y="2236033"/>
                  <a:pt x="7833205" y="2251624"/>
                  <a:pt x="7852433" y="2251624"/>
                </a:cubicBezTo>
                <a:cubicBezTo>
                  <a:pt x="7871661" y="2251624"/>
                  <a:pt x="7887245" y="2236033"/>
                  <a:pt x="7887245" y="2216806"/>
                </a:cubicBezTo>
                <a:cubicBezTo>
                  <a:pt x="7887245" y="2197578"/>
                  <a:pt x="7871661" y="2181987"/>
                  <a:pt x="7852433" y="2181987"/>
                </a:cubicBezTo>
                <a:close/>
                <a:moveTo>
                  <a:pt x="7937325" y="2181987"/>
                </a:moveTo>
                <a:cubicBezTo>
                  <a:pt x="7918098" y="2181987"/>
                  <a:pt x="7902500" y="2197578"/>
                  <a:pt x="7902500" y="2216806"/>
                </a:cubicBezTo>
                <a:cubicBezTo>
                  <a:pt x="7902500" y="2236033"/>
                  <a:pt x="7918098" y="2251624"/>
                  <a:pt x="7937325" y="2251624"/>
                </a:cubicBezTo>
                <a:cubicBezTo>
                  <a:pt x="7956553" y="2251624"/>
                  <a:pt x="7972138" y="2236033"/>
                  <a:pt x="7972138" y="2216806"/>
                </a:cubicBezTo>
                <a:cubicBezTo>
                  <a:pt x="7972138" y="2197578"/>
                  <a:pt x="7956553" y="2181987"/>
                  <a:pt x="7937325" y="2181987"/>
                </a:cubicBezTo>
                <a:close/>
                <a:moveTo>
                  <a:pt x="8022219" y="2181987"/>
                </a:moveTo>
                <a:cubicBezTo>
                  <a:pt x="8002991" y="2181987"/>
                  <a:pt x="7987393" y="2197578"/>
                  <a:pt x="7987393" y="2216806"/>
                </a:cubicBezTo>
                <a:cubicBezTo>
                  <a:pt x="7987393" y="2236033"/>
                  <a:pt x="8002991" y="2251624"/>
                  <a:pt x="8022219" y="2251624"/>
                </a:cubicBezTo>
                <a:cubicBezTo>
                  <a:pt x="8041446" y="2251624"/>
                  <a:pt x="8057031" y="2236033"/>
                  <a:pt x="8057031" y="2216806"/>
                </a:cubicBezTo>
                <a:cubicBezTo>
                  <a:pt x="8057031" y="2197578"/>
                  <a:pt x="8041446" y="2181987"/>
                  <a:pt x="8022219" y="2181987"/>
                </a:cubicBezTo>
                <a:close/>
                <a:moveTo>
                  <a:pt x="8107111" y="2181987"/>
                </a:moveTo>
                <a:cubicBezTo>
                  <a:pt x="8087883" y="2181987"/>
                  <a:pt x="8072286" y="2197578"/>
                  <a:pt x="8072286" y="2216806"/>
                </a:cubicBezTo>
                <a:cubicBezTo>
                  <a:pt x="8072286" y="2236033"/>
                  <a:pt x="8087883" y="2251624"/>
                  <a:pt x="8107111" y="2251624"/>
                </a:cubicBezTo>
                <a:cubicBezTo>
                  <a:pt x="8126339" y="2251624"/>
                  <a:pt x="8141923" y="2236033"/>
                  <a:pt x="8141923" y="2216806"/>
                </a:cubicBezTo>
                <a:cubicBezTo>
                  <a:pt x="8141923" y="2197578"/>
                  <a:pt x="8126339" y="2181987"/>
                  <a:pt x="8107111" y="2181987"/>
                </a:cubicBezTo>
                <a:close/>
                <a:moveTo>
                  <a:pt x="8192003" y="2181987"/>
                </a:moveTo>
                <a:cubicBezTo>
                  <a:pt x="8172775" y="2181987"/>
                  <a:pt x="8157178" y="2197578"/>
                  <a:pt x="8157178" y="2216806"/>
                </a:cubicBezTo>
                <a:cubicBezTo>
                  <a:pt x="8157178" y="2236033"/>
                  <a:pt x="8172775" y="2251624"/>
                  <a:pt x="8192003" y="2251624"/>
                </a:cubicBezTo>
                <a:cubicBezTo>
                  <a:pt x="8211231" y="2251624"/>
                  <a:pt x="8226815" y="2236033"/>
                  <a:pt x="8226815" y="2216806"/>
                </a:cubicBezTo>
                <a:cubicBezTo>
                  <a:pt x="8226815" y="2197578"/>
                  <a:pt x="8211231" y="2181987"/>
                  <a:pt x="8192003" y="2181987"/>
                </a:cubicBezTo>
                <a:close/>
                <a:moveTo>
                  <a:pt x="8276895" y="2181987"/>
                </a:moveTo>
                <a:cubicBezTo>
                  <a:pt x="8257668" y="2181987"/>
                  <a:pt x="8242070" y="2197578"/>
                  <a:pt x="8242070" y="2216806"/>
                </a:cubicBezTo>
                <a:cubicBezTo>
                  <a:pt x="8242070" y="2236033"/>
                  <a:pt x="8257668" y="2251624"/>
                  <a:pt x="8276895" y="2251624"/>
                </a:cubicBezTo>
                <a:cubicBezTo>
                  <a:pt x="8296123" y="2251624"/>
                  <a:pt x="8311708" y="2236033"/>
                  <a:pt x="8311708" y="2216806"/>
                </a:cubicBezTo>
                <a:cubicBezTo>
                  <a:pt x="8311708" y="2197578"/>
                  <a:pt x="8296123" y="2181987"/>
                  <a:pt x="8276895" y="2181987"/>
                </a:cubicBezTo>
                <a:close/>
                <a:moveTo>
                  <a:pt x="8361789" y="2181987"/>
                </a:moveTo>
                <a:cubicBezTo>
                  <a:pt x="8342561" y="2181987"/>
                  <a:pt x="8326963" y="2197578"/>
                  <a:pt x="8326963" y="2216806"/>
                </a:cubicBezTo>
                <a:cubicBezTo>
                  <a:pt x="8326963" y="2236033"/>
                  <a:pt x="8342561" y="2251624"/>
                  <a:pt x="8361789" y="2251624"/>
                </a:cubicBezTo>
                <a:cubicBezTo>
                  <a:pt x="8381016" y="2251624"/>
                  <a:pt x="8396601" y="2236033"/>
                  <a:pt x="8396601" y="2216806"/>
                </a:cubicBezTo>
                <a:cubicBezTo>
                  <a:pt x="8396601" y="2197578"/>
                  <a:pt x="8381016" y="2181987"/>
                  <a:pt x="8361789" y="2181987"/>
                </a:cubicBezTo>
                <a:close/>
                <a:moveTo>
                  <a:pt x="8446681" y="2181987"/>
                </a:moveTo>
                <a:cubicBezTo>
                  <a:pt x="8427453" y="2181987"/>
                  <a:pt x="8411856" y="2197578"/>
                  <a:pt x="8411856" y="2216806"/>
                </a:cubicBezTo>
                <a:cubicBezTo>
                  <a:pt x="8411856" y="2236033"/>
                  <a:pt x="8427453" y="2251624"/>
                  <a:pt x="8446681" y="2251624"/>
                </a:cubicBezTo>
                <a:cubicBezTo>
                  <a:pt x="8465909" y="2251624"/>
                  <a:pt x="8481493" y="2236033"/>
                  <a:pt x="8481493" y="2216806"/>
                </a:cubicBezTo>
                <a:cubicBezTo>
                  <a:pt x="8481493" y="2197578"/>
                  <a:pt x="8465909" y="2181987"/>
                  <a:pt x="8446681" y="2181987"/>
                </a:cubicBezTo>
                <a:close/>
                <a:moveTo>
                  <a:pt x="8531573" y="2181987"/>
                </a:moveTo>
                <a:cubicBezTo>
                  <a:pt x="8512345" y="2181987"/>
                  <a:pt x="8496748" y="2197578"/>
                  <a:pt x="8496748" y="2216806"/>
                </a:cubicBezTo>
                <a:cubicBezTo>
                  <a:pt x="8496748" y="2236033"/>
                  <a:pt x="8512345" y="2251624"/>
                  <a:pt x="8531573" y="2251624"/>
                </a:cubicBezTo>
                <a:cubicBezTo>
                  <a:pt x="8550801" y="2251624"/>
                  <a:pt x="8566385" y="2236033"/>
                  <a:pt x="8566385" y="2216806"/>
                </a:cubicBezTo>
                <a:cubicBezTo>
                  <a:pt x="8566385" y="2197578"/>
                  <a:pt x="8550801" y="2181987"/>
                  <a:pt x="8531573" y="2181987"/>
                </a:cubicBezTo>
                <a:close/>
                <a:moveTo>
                  <a:pt x="8616465" y="2181987"/>
                </a:moveTo>
                <a:cubicBezTo>
                  <a:pt x="8597238" y="2181987"/>
                  <a:pt x="8581640" y="2197578"/>
                  <a:pt x="8581640" y="2216806"/>
                </a:cubicBezTo>
                <a:cubicBezTo>
                  <a:pt x="8581640" y="2236033"/>
                  <a:pt x="8597238" y="2251624"/>
                  <a:pt x="8616465" y="2251624"/>
                </a:cubicBezTo>
                <a:cubicBezTo>
                  <a:pt x="8635693" y="2251624"/>
                  <a:pt x="8651278" y="2236033"/>
                  <a:pt x="8651278" y="2216806"/>
                </a:cubicBezTo>
                <a:cubicBezTo>
                  <a:pt x="8651278" y="2197578"/>
                  <a:pt x="8635693" y="2181987"/>
                  <a:pt x="8616465" y="2181987"/>
                </a:cubicBezTo>
                <a:close/>
                <a:moveTo>
                  <a:pt x="8701358" y="2181987"/>
                </a:moveTo>
                <a:cubicBezTo>
                  <a:pt x="8682130" y="2181987"/>
                  <a:pt x="8666532" y="2197578"/>
                  <a:pt x="8666532" y="2216806"/>
                </a:cubicBezTo>
                <a:cubicBezTo>
                  <a:pt x="8666532" y="2236033"/>
                  <a:pt x="8682130" y="2251624"/>
                  <a:pt x="8701358" y="2251624"/>
                </a:cubicBezTo>
                <a:cubicBezTo>
                  <a:pt x="8720585" y="2251624"/>
                  <a:pt x="8736170" y="2236033"/>
                  <a:pt x="8736170" y="2216806"/>
                </a:cubicBezTo>
                <a:cubicBezTo>
                  <a:pt x="8736170" y="2197578"/>
                  <a:pt x="8720585" y="2181987"/>
                  <a:pt x="8701358" y="2181987"/>
                </a:cubicBezTo>
                <a:close/>
                <a:moveTo>
                  <a:pt x="8786251" y="2181987"/>
                </a:moveTo>
                <a:cubicBezTo>
                  <a:pt x="8767023" y="2181987"/>
                  <a:pt x="8751426" y="2197578"/>
                  <a:pt x="8751426" y="2216806"/>
                </a:cubicBezTo>
                <a:cubicBezTo>
                  <a:pt x="8751426" y="2236033"/>
                  <a:pt x="8767023" y="2251624"/>
                  <a:pt x="8786251" y="2251624"/>
                </a:cubicBezTo>
                <a:cubicBezTo>
                  <a:pt x="8805479" y="2251624"/>
                  <a:pt x="8821063" y="2236033"/>
                  <a:pt x="8821063" y="2216806"/>
                </a:cubicBezTo>
                <a:cubicBezTo>
                  <a:pt x="8821063" y="2197578"/>
                  <a:pt x="8805479" y="2181987"/>
                  <a:pt x="8786251" y="2181987"/>
                </a:cubicBezTo>
                <a:close/>
                <a:moveTo>
                  <a:pt x="8956035" y="2181987"/>
                </a:moveTo>
                <a:cubicBezTo>
                  <a:pt x="8936808" y="2181987"/>
                  <a:pt x="8921210" y="2197578"/>
                  <a:pt x="8921210" y="2216806"/>
                </a:cubicBezTo>
                <a:cubicBezTo>
                  <a:pt x="8921210" y="2236033"/>
                  <a:pt x="8936808" y="2251624"/>
                  <a:pt x="8956035" y="2251624"/>
                </a:cubicBezTo>
                <a:cubicBezTo>
                  <a:pt x="8975263" y="2251624"/>
                  <a:pt x="8990848" y="2236033"/>
                  <a:pt x="8990848" y="2216806"/>
                </a:cubicBezTo>
                <a:cubicBezTo>
                  <a:pt x="8990848" y="2197578"/>
                  <a:pt x="8975263" y="2181987"/>
                  <a:pt x="8956035" y="2181987"/>
                </a:cubicBezTo>
                <a:close/>
                <a:moveTo>
                  <a:pt x="9040928" y="2181987"/>
                </a:moveTo>
                <a:cubicBezTo>
                  <a:pt x="9021700" y="2181987"/>
                  <a:pt x="9006102" y="2197578"/>
                  <a:pt x="9006102" y="2216806"/>
                </a:cubicBezTo>
                <a:cubicBezTo>
                  <a:pt x="9006102" y="2236033"/>
                  <a:pt x="9021700" y="2251624"/>
                  <a:pt x="9040928" y="2251624"/>
                </a:cubicBezTo>
                <a:cubicBezTo>
                  <a:pt x="9060155" y="2251624"/>
                  <a:pt x="9075740" y="2236033"/>
                  <a:pt x="9075740" y="2216806"/>
                </a:cubicBezTo>
                <a:cubicBezTo>
                  <a:pt x="9075740" y="2197578"/>
                  <a:pt x="9060155" y="2181987"/>
                  <a:pt x="9040928" y="2181987"/>
                </a:cubicBezTo>
                <a:close/>
                <a:moveTo>
                  <a:pt x="9125821" y="2181987"/>
                </a:moveTo>
                <a:cubicBezTo>
                  <a:pt x="9106593" y="2181987"/>
                  <a:pt x="9090996" y="2197578"/>
                  <a:pt x="9090996" y="2216806"/>
                </a:cubicBezTo>
                <a:cubicBezTo>
                  <a:pt x="9090996" y="2236033"/>
                  <a:pt x="9106593" y="2251624"/>
                  <a:pt x="9125821" y="2251624"/>
                </a:cubicBezTo>
                <a:cubicBezTo>
                  <a:pt x="9145049" y="2251624"/>
                  <a:pt x="9160633" y="2236033"/>
                  <a:pt x="9160633" y="2216806"/>
                </a:cubicBezTo>
                <a:cubicBezTo>
                  <a:pt x="9160633" y="2197578"/>
                  <a:pt x="9145049" y="2181987"/>
                  <a:pt x="9125821" y="2181987"/>
                </a:cubicBezTo>
                <a:close/>
                <a:moveTo>
                  <a:pt x="9210713" y="2181987"/>
                </a:moveTo>
                <a:cubicBezTo>
                  <a:pt x="9191485" y="2181987"/>
                  <a:pt x="9175888" y="2197578"/>
                  <a:pt x="9175888" y="2216806"/>
                </a:cubicBezTo>
                <a:cubicBezTo>
                  <a:pt x="9175888" y="2236033"/>
                  <a:pt x="9191485" y="2251624"/>
                  <a:pt x="9210713" y="2251624"/>
                </a:cubicBezTo>
                <a:cubicBezTo>
                  <a:pt x="9229941" y="2251624"/>
                  <a:pt x="9245525" y="2236033"/>
                  <a:pt x="9245525" y="2216806"/>
                </a:cubicBezTo>
                <a:cubicBezTo>
                  <a:pt x="9245525" y="2197578"/>
                  <a:pt x="9229941" y="2181987"/>
                  <a:pt x="9210713" y="2181987"/>
                </a:cubicBezTo>
                <a:close/>
                <a:moveTo>
                  <a:pt x="9295605" y="2181987"/>
                </a:moveTo>
                <a:cubicBezTo>
                  <a:pt x="9276378" y="2181987"/>
                  <a:pt x="9260780" y="2197578"/>
                  <a:pt x="9260780" y="2216806"/>
                </a:cubicBezTo>
                <a:cubicBezTo>
                  <a:pt x="9260780" y="2236033"/>
                  <a:pt x="9276378" y="2251624"/>
                  <a:pt x="9295605" y="2251624"/>
                </a:cubicBezTo>
                <a:cubicBezTo>
                  <a:pt x="9314833" y="2251624"/>
                  <a:pt x="9330418" y="2236033"/>
                  <a:pt x="9330418" y="2216806"/>
                </a:cubicBezTo>
                <a:cubicBezTo>
                  <a:pt x="9330418" y="2197578"/>
                  <a:pt x="9314833" y="2181987"/>
                  <a:pt x="9295605" y="2181987"/>
                </a:cubicBezTo>
                <a:close/>
                <a:moveTo>
                  <a:pt x="9380498" y="2181987"/>
                </a:moveTo>
                <a:cubicBezTo>
                  <a:pt x="9361270" y="2181987"/>
                  <a:pt x="9345672" y="2197578"/>
                  <a:pt x="9345672" y="2216806"/>
                </a:cubicBezTo>
                <a:cubicBezTo>
                  <a:pt x="9345672" y="2236033"/>
                  <a:pt x="9361270" y="2251624"/>
                  <a:pt x="9380498" y="2251624"/>
                </a:cubicBezTo>
                <a:cubicBezTo>
                  <a:pt x="9399725" y="2251624"/>
                  <a:pt x="9415310" y="2236033"/>
                  <a:pt x="9415310" y="2216806"/>
                </a:cubicBezTo>
                <a:cubicBezTo>
                  <a:pt x="9415310" y="2197578"/>
                  <a:pt x="9399725" y="2181987"/>
                  <a:pt x="9380498" y="2181987"/>
                </a:cubicBezTo>
                <a:close/>
                <a:moveTo>
                  <a:pt x="9465391" y="2181987"/>
                </a:moveTo>
                <a:cubicBezTo>
                  <a:pt x="9446163" y="2181987"/>
                  <a:pt x="9430566" y="2197578"/>
                  <a:pt x="9430566" y="2216806"/>
                </a:cubicBezTo>
                <a:cubicBezTo>
                  <a:pt x="9430566" y="2236033"/>
                  <a:pt x="9446163" y="2251624"/>
                  <a:pt x="9465391" y="2251624"/>
                </a:cubicBezTo>
                <a:cubicBezTo>
                  <a:pt x="9484619" y="2251624"/>
                  <a:pt x="9500203" y="2236033"/>
                  <a:pt x="9500203" y="2216806"/>
                </a:cubicBezTo>
                <a:cubicBezTo>
                  <a:pt x="9500203" y="2197578"/>
                  <a:pt x="9484619" y="2181987"/>
                  <a:pt x="9465391" y="2181987"/>
                </a:cubicBezTo>
                <a:close/>
                <a:moveTo>
                  <a:pt x="9550283" y="2181987"/>
                </a:moveTo>
                <a:cubicBezTo>
                  <a:pt x="9531055" y="2181987"/>
                  <a:pt x="9515458" y="2197578"/>
                  <a:pt x="9515458" y="2216806"/>
                </a:cubicBezTo>
                <a:cubicBezTo>
                  <a:pt x="9515458" y="2236033"/>
                  <a:pt x="9531055" y="2251624"/>
                  <a:pt x="9550283" y="2251624"/>
                </a:cubicBezTo>
                <a:cubicBezTo>
                  <a:pt x="9569511" y="2251624"/>
                  <a:pt x="9585095" y="2236033"/>
                  <a:pt x="9585095" y="2216806"/>
                </a:cubicBezTo>
                <a:cubicBezTo>
                  <a:pt x="9585095" y="2197578"/>
                  <a:pt x="9569511" y="2181987"/>
                  <a:pt x="9550283" y="2181987"/>
                </a:cubicBezTo>
                <a:close/>
                <a:moveTo>
                  <a:pt x="9635175" y="2181987"/>
                </a:moveTo>
                <a:cubicBezTo>
                  <a:pt x="9615948" y="2181987"/>
                  <a:pt x="9600350" y="2197578"/>
                  <a:pt x="9600350" y="2216806"/>
                </a:cubicBezTo>
                <a:cubicBezTo>
                  <a:pt x="9600350" y="2236033"/>
                  <a:pt x="9615948" y="2251624"/>
                  <a:pt x="9635175" y="2251624"/>
                </a:cubicBezTo>
                <a:cubicBezTo>
                  <a:pt x="9654403" y="2251624"/>
                  <a:pt x="9669988" y="2236033"/>
                  <a:pt x="9669988" y="2216806"/>
                </a:cubicBezTo>
                <a:cubicBezTo>
                  <a:pt x="9669988" y="2197578"/>
                  <a:pt x="9654403" y="2181987"/>
                  <a:pt x="9635175" y="2181987"/>
                </a:cubicBezTo>
                <a:close/>
                <a:moveTo>
                  <a:pt x="9720068" y="2181987"/>
                </a:moveTo>
                <a:cubicBezTo>
                  <a:pt x="9700840" y="2181987"/>
                  <a:pt x="9685242" y="2197578"/>
                  <a:pt x="9685242" y="2216806"/>
                </a:cubicBezTo>
                <a:cubicBezTo>
                  <a:pt x="9685242" y="2236033"/>
                  <a:pt x="9700840" y="2251624"/>
                  <a:pt x="9720068" y="2251624"/>
                </a:cubicBezTo>
                <a:cubicBezTo>
                  <a:pt x="9739295" y="2251624"/>
                  <a:pt x="9754880" y="2236033"/>
                  <a:pt x="9754880" y="2216806"/>
                </a:cubicBezTo>
                <a:cubicBezTo>
                  <a:pt x="9754880" y="2197578"/>
                  <a:pt x="9739295" y="2181987"/>
                  <a:pt x="9720068" y="2181987"/>
                </a:cubicBezTo>
                <a:close/>
                <a:moveTo>
                  <a:pt x="9804961" y="2181987"/>
                </a:moveTo>
                <a:cubicBezTo>
                  <a:pt x="9785733" y="2181987"/>
                  <a:pt x="9770136" y="2197578"/>
                  <a:pt x="9770136" y="2216806"/>
                </a:cubicBezTo>
                <a:cubicBezTo>
                  <a:pt x="9770136" y="2236033"/>
                  <a:pt x="9785733" y="2251624"/>
                  <a:pt x="9804961" y="2251624"/>
                </a:cubicBezTo>
                <a:cubicBezTo>
                  <a:pt x="9824189" y="2251624"/>
                  <a:pt x="9839773" y="2236033"/>
                  <a:pt x="9839773" y="2216806"/>
                </a:cubicBezTo>
                <a:cubicBezTo>
                  <a:pt x="9839773" y="2197578"/>
                  <a:pt x="9824189" y="2181987"/>
                  <a:pt x="9804961" y="2181987"/>
                </a:cubicBezTo>
                <a:close/>
                <a:moveTo>
                  <a:pt x="9974745" y="2181987"/>
                </a:moveTo>
                <a:cubicBezTo>
                  <a:pt x="9955518" y="2181987"/>
                  <a:pt x="9939920" y="2197578"/>
                  <a:pt x="9939920" y="2216806"/>
                </a:cubicBezTo>
                <a:cubicBezTo>
                  <a:pt x="9939920" y="2236033"/>
                  <a:pt x="9955518" y="2251624"/>
                  <a:pt x="9974745" y="2251624"/>
                </a:cubicBezTo>
                <a:cubicBezTo>
                  <a:pt x="9993973" y="2251624"/>
                  <a:pt x="10009558" y="2236033"/>
                  <a:pt x="10009558" y="2216806"/>
                </a:cubicBezTo>
                <a:cubicBezTo>
                  <a:pt x="10009558" y="2197578"/>
                  <a:pt x="9993973" y="2181987"/>
                  <a:pt x="9974745" y="2181987"/>
                </a:cubicBezTo>
                <a:close/>
                <a:moveTo>
                  <a:pt x="2249497" y="2266848"/>
                </a:moveTo>
                <a:cubicBezTo>
                  <a:pt x="2230269" y="2266848"/>
                  <a:pt x="2214678" y="2282439"/>
                  <a:pt x="2214678" y="2301666"/>
                </a:cubicBezTo>
                <a:cubicBezTo>
                  <a:pt x="2214678" y="2320894"/>
                  <a:pt x="2230269" y="2336485"/>
                  <a:pt x="2249497" y="2336485"/>
                </a:cubicBezTo>
                <a:cubicBezTo>
                  <a:pt x="2268725" y="2336485"/>
                  <a:pt x="2284316" y="2320894"/>
                  <a:pt x="2284316" y="2301666"/>
                </a:cubicBezTo>
                <a:cubicBezTo>
                  <a:pt x="2284316" y="2282439"/>
                  <a:pt x="2268725" y="2266848"/>
                  <a:pt x="2249497" y="2266848"/>
                </a:cubicBezTo>
                <a:close/>
                <a:moveTo>
                  <a:pt x="2334389" y="2266848"/>
                </a:moveTo>
                <a:cubicBezTo>
                  <a:pt x="2315162" y="2266848"/>
                  <a:pt x="2299570" y="2282439"/>
                  <a:pt x="2299570" y="2301666"/>
                </a:cubicBezTo>
                <a:cubicBezTo>
                  <a:pt x="2299570" y="2320894"/>
                  <a:pt x="2315162" y="2336485"/>
                  <a:pt x="2334389" y="2336485"/>
                </a:cubicBezTo>
                <a:cubicBezTo>
                  <a:pt x="2353617" y="2336485"/>
                  <a:pt x="2369208" y="2320894"/>
                  <a:pt x="2369208" y="2301666"/>
                </a:cubicBezTo>
                <a:cubicBezTo>
                  <a:pt x="2369208" y="2282439"/>
                  <a:pt x="2353617" y="2266848"/>
                  <a:pt x="2334389" y="2266848"/>
                </a:cubicBezTo>
                <a:close/>
                <a:moveTo>
                  <a:pt x="2419282" y="2266848"/>
                </a:moveTo>
                <a:cubicBezTo>
                  <a:pt x="2400054" y="2266848"/>
                  <a:pt x="2384463" y="2282439"/>
                  <a:pt x="2384463" y="2301666"/>
                </a:cubicBezTo>
                <a:cubicBezTo>
                  <a:pt x="2384463" y="2320894"/>
                  <a:pt x="2400054" y="2336485"/>
                  <a:pt x="2419282" y="2336485"/>
                </a:cubicBezTo>
                <a:cubicBezTo>
                  <a:pt x="2438509" y="2336485"/>
                  <a:pt x="2454100" y="2320894"/>
                  <a:pt x="2454100" y="2301666"/>
                </a:cubicBezTo>
                <a:cubicBezTo>
                  <a:pt x="2454100" y="2282439"/>
                  <a:pt x="2438509" y="2266848"/>
                  <a:pt x="2419282" y="2266848"/>
                </a:cubicBezTo>
                <a:close/>
                <a:moveTo>
                  <a:pt x="2504174" y="2266848"/>
                </a:moveTo>
                <a:cubicBezTo>
                  <a:pt x="2484946" y="2266848"/>
                  <a:pt x="2469355" y="2282439"/>
                  <a:pt x="2469355" y="2301666"/>
                </a:cubicBezTo>
                <a:cubicBezTo>
                  <a:pt x="2469355" y="2320894"/>
                  <a:pt x="2484946" y="2336485"/>
                  <a:pt x="2504174" y="2336485"/>
                </a:cubicBezTo>
                <a:cubicBezTo>
                  <a:pt x="2523402" y="2336485"/>
                  <a:pt x="2538993" y="2320894"/>
                  <a:pt x="2538993" y="2301666"/>
                </a:cubicBezTo>
                <a:cubicBezTo>
                  <a:pt x="2538993" y="2282439"/>
                  <a:pt x="2523402" y="2266848"/>
                  <a:pt x="2504174" y="2266848"/>
                </a:cubicBezTo>
                <a:close/>
                <a:moveTo>
                  <a:pt x="2589067" y="2266848"/>
                </a:moveTo>
                <a:cubicBezTo>
                  <a:pt x="2569839" y="2266848"/>
                  <a:pt x="2554248" y="2282439"/>
                  <a:pt x="2554248" y="2301666"/>
                </a:cubicBezTo>
                <a:cubicBezTo>
                  <a:pt x="2554248" y="2320894"/>
                  <a:pt x="2569839" y="2336485"/>
                  <a:pt x="2589067" y="2336485"/>
                </a:cubicBezTo>
                <a:cubicBezTo>
                  <a:pt x="2608295" y="2336485"/>
                  <a:pt x="2623886" y="2320894"/>
                  <a:pt x="2623886" y="2301666"/>
                </a:cubicBezTo>
                <a:cubicBezTo>
                  <a:pt x="2623886" y="2282439"/>
                  <a:pt x="2608295" y="2266848"/>
                  <a:pt x="2589067" y="2266848"/>
                </a:cubicBezTo>
                <a:close/>
                <a:moveTo>
                  <a:pt x="2673959" y="2266848"/>
                </a:moveTo>
                <a:cubicBezTo>
                  <a:pt x="2654732" y="2266848"/>
                  <a:pt x="2639140" y="2282439"/>
                  <a:pt x="2639140" y="2301666"/>
                </a:cubicBezTo>
                <a:cubicBezTo>
                  <a:pt x="2639140" y="2320894"/>
                  <a:pt x="2654732" y="2336485"/>
                  <a:pt x="2673959" y="2336485"/>
                </a:cubicBezTo>
                <a:cubicBezTo>
                  <a:pt x="2693187" y="2336485"/>
                  <a:pt x="2708778" y="2320894"/>
                  <a:pt x="2708778" y="2301666"/>
                </a:cubicBezTo>
                <a:cubicBezTo>
                  <a:pt x="2708778" y="2282439"/>
                  <a:pt x="2693187" y="2266848"/>
                  <a:pt x="2673959" y="2266848"/>
                </a:cubicBezTo>
                <a:close/>
                <a:moveTo>
                  <a:pt x="2758852" y="2266848"/>
                </a:moveTo>
                <a:cubicBezTo>
                  <a:pt x="2739624" y="2266848"/>
                  <a:pt x="2724033" y="2282439"/>
                  <a:pt x="2724033" y="2301666"/>
                </a:cubicBezTo>
                <a:cubicBezTo>
                  <a:pt x="2724033" y="2320894"/>
                  <a:pt x="2739624" y="2336485"/>
                  <a:pt x="2758852" y="2336485"/>
                </a:cubicBezTo>
                <a:cubicBezTo>
                  <a:pt x="2778079" y="2336485"/>
                  <a:pt x="2793670" y="2320894"/>
                  <a:pt x="2793670" y="2301666"/>
                </a:cubicBezTo>
                <a:cubicBezTo>
                  <a:pt x="2793670" y="2282439"/>
                  <a:pt x="2778079" y="2266848"/>
                  <a:pt x="2758852" y="2266848"/>
                </a:cubicBezTo>
                <a:close/>
                <a:moveTo>
                  <a:pt x="2843744" y="2266848"/>
                </a:moveTo>
                <a:cubicBezTo>
                  <a:pt x="2824516" y="2266848"/>
                  <a:pt x="2808925" y="2282439"/>
                  <a:pt x="2808925" y="2301666"/>
                </a:cubicBezTo>
                <a:cubicBezTo>
                  <a:pt x="2808925" y="2320894"/>
                  <a:pt x="2824516" y="2336485"/>
                  <a:pt x="2843744" y="2336485"/>
                </a:cubicBezTo>
                <a:cubicBezTo>
                  <a:pt x="2862972" y="2336485"/>
                  <a:pt x="2878563" y="2320894"/>
                  <a:pt x="2878563" y="2301666"/>
                </a:cubicBezTo>
                <a:cubicBezTo>
                  <a:pt x="2878563" y="2282439"/>
                  <a:pt x="2862972" y="2266848"/>
                  <a:pt x="2843744" y="2266848"/>
                </a:cubicBezTo>
                <a:close/>
                <a:moveTo>
                  <a:pt x="2928636" y="2266848"/>
                </a:moveTo>
                <a:cubicBezTo>
                  <a:pt x="2909408" y="2266848"/>
                  <a:pt x="2893817" y="2282439"/>
                  <a:pt x="2893817" y="2301666"/>
                </a:cubicBezTo>
                <a:cubicBezTo>
                  <a:pt x="2893817" y="2320894"/>
                  <a:pt x="2909408" y="2336485"/>
                  <a:pt x="2928636" y="2336485"/>
                </a:cubicBezTo>
                <a:cubicBezTo>
                  <a:pt x="2947864" y="2336485"/>
                  <a:pt x="2963455" y="2320894"/>
                  <a:pt x="2963455" y="2301666"/>
                </a:cubicBezTo>
                <a:cubicBezTo>
                  <a:pt x="2963455" y="2282439"/>
                  <a:pt x="2947864" y="2266848"/>
                  <a:pt x="2928636" y="2266848"/>
                </a:cubicBezTo>
                <a:close/>
                <a:moveTo>
                  <a:pt x="3098422" y="2266848"/>
                </a:moveTo>
                <a:cubicBezTo>
                  <a:pt x="3079194" y="2266848"/>
                  <a:pt x="3063603" y="2282439"/>
                  <a:pt x="3063603" y="2301666"/>
                </a:cubicBezTo>
                <a:cubicBezTo>
                  <a:pt x="3063603" y="2320894"/>
                  <a:pt x="3079194" y="2336485"/>
                  <a:pt x="3098422" y="2336485"/>
                </a:cubicBezTo>
                <a:cubicBezTo>
                  <a:pt x="3117649" y="2336485"/>
                  <a:pt x="3133240" y="2320894"/>
                  <a:pt x="3133240" y="2301666"/>
                </a:cubicBezTo>
                <a:cubicBezTo>
                  <a:pt x="3133240" y="2282439"/>
                  <a:pt x="3117649" y="2266848"/>
                  <a:pt x="3098422" y="2266848"/>
                </a:cubicBezTo>
                <a:close/>
                <a:moveTo>
                  <a:pt x="3183314" y="2266848"/>
                </a:moveTo>
                <a:cubicBezTo>
                  <a:pt x="3164086" y="2266848"/>
                  <a:pt x="3148495" y="2282439"/>
                  <a:pt x="3148495" y="2301666"/>
                </a:cubicBezTo>
                <a:cubicBezTo>
                  <a:pt x="3148495" y="2320894"/>
                  <a:pt x="3164086" y="2336485"/>
                  <a:pt x="3183314" y="2336485"/>
                </a:cubicBezTo>
                <a:cubicBezTo>
                  <a:pt x="3202542" y="2336485"/>
                  <a:pt x="3218133" y="2320894"/>
                  <a:pt x="3218133" y="2301666"/>
                </a:cubicBezTo>
                <a:cubicBezTo>
                  <a:pt x="3218133" y="2282439"/>
                  <a:pt x="3202542" y="2266848"/>
                  <a:pt x="3183314" y="2266848"/>
                </a:cubicBezTo>
                <a:close/>
                <a:moveTo>
                  <a:pt x="3268206" y="2266848"/>
                </a:moveTo>
                <a:cubicBezTo>
                  <a:pt x="3248978" y="2266848"/>
                  <a:pt x="3233387" y="2282439"/>
                  <a:pt x="3233387" y="2301666"/>
                </a:cubicBezTo>
                <a:cubicBezTo>
                  <a:pt x="3233387" y="2320894"/>
                  <a:pt x="3248978" y="2336485"/>
                  <a:pt x="3268206" y="2336485"/>
                </a:cubicBezTo>
                <a:cubicBezTo>
                  <a:pt x="3287434" y="2336485"/>
                  <a:pt x="3303025" y="2320894"/>
                  <a:pt x="3303025" y="2301666"/>
                </a:cubicBezTo>
                <a:cubicBezTo>
                  <a:pt x="3303025" y="2282439"/>
                  <a:pt x="3287434" y="2266848"/>
                  <a:pt x="3268206" y="2266848"/>
                </a:cubicBezTo>
                <a:close/>
                <a:moveTo>
                  <a:pt x="3353099" y="2266848"/>
                </a:moveTo>
                <a:cubicBezTo>
                  <a:pt x="3333872" y="2266848"/>
                  <a:pt x="3318280" y="2282439"/>
                  <a:pt x="3318280" y="2301666"/>
                </a:cubicBezTo>
                <a:cubicBezTo>
                  <a:pt x="3318280" y="2320894"/>
                  <a:pt x="3333872" y="2336485"/>
                  <a:pt x="3353099" y="2336485"/>
                </a:cubicBezTo>
                <a:cubicBezTo>
                  <a:pt x="3372327" y="2336485"/>
                  <a:pt x="3387918" y="2320894"/>
                  <a:pt x="3387918" y="2301666"/>
                </a:cubicBezTo>
                <a:cubicBezTo>
                  <a:pt x="3387918" y="2282439"/>
                  <a:pt x="3372327" y="2266848"/>
                  <a:pt x="3353099" y="2266848"/>
                </a:cubicBezTo>
                <a:close/>
                <a:moveTo>
                  <a:pt x="3437992" y="2266848"/>
                </a:moveTo>
                <a:cubicBezTo>
                  <a:pt x="3418764" y="2266848"/>
                  <a:pt x="3403173" y="2282439"/>
                  <a:pt x="3403173" y="2301666"/>
                </a:cubicBezTo>
                <a:cubicBezTo>
                  <a:pt x="3403173" y="2320894"/>
                  <a:pt x="3418764" y="2336485"/>
                  <a:pt x="3437992" y="2336485"/>
                </a:cubicBezTo>
                <a:cubicBezTo>
                  <a:pt x="3457219" y="2336485"/>
                  <a:pt x="3472810" y="2320894"/>
                  <a:pt x="3472810" y="2301666"/>
                </a:cubicBezTo>
                <a:cubicBezTo>
                  <a:pt x="3472810" y="2282439"/>
                  <a:pt x="3457219" y="2266848"/>
                  <a:pt x="3437992" y="2266848"/>
                </a:cubicBezTo>
                <a:close/>
                <a:moveTo>
                  <a:pt x="3607776" y="2266848"/>
                </a:moveTo>
                <a:cubicBezTo>
                  <a:pt x="3588548" y="2266848"/>
                  <a:pt x="3572957" y="2282439"/>
                  <a:pt x="3572957" y="2301666"/>
                </a:cubicBezTo>
                <a:cubicBezTo>
                  <a:pt x="3572957" y="2320894"/>
                  <a:pt x="3588548" y="2336485"/>
                  <a:pt x="3607776" y="2336485"/>
                </a:cubicBezTo>
                <a:cubicBezTo>
                  <a:pt x="3627004" y="2336485"/>
                  <a:pt x="3642595" y="2320894"/>
                  <a:pt x="3642595" y="2301666"/>
                </a:cubicBezTo>
                <a:cubicBezTo>
                  <a:pt x="3642595" y="2282439"/>
                  <a:pt x="3627004" y="2266848"/>
                  <a:pt x="3607776" y="2266848"/>
                </a:cubicBezTo>
                <a:close/>
                <a:moveTo>
                  <a:pt x="3692669" y="2266848"/>
                </a:moveTo>
                <a:cubicBezTo>
                  <a:pt x="3673442" y="2266848"/>
                  <a:pt x="3657850" y="2282439"/>
                  <a:pt x="3657850" y="2301666"/>
                </a:cubicBezTo>
                <a:cubicBezTo>
                  <a:pt x="3657850" y="2320894"/>
                  <a:pt x="3673442" y="2336485"/>
                  <a:pt x="3692669" y="2336485"/>
                </a:cubicBezTo>
                <a:cubicBezTo>
                  <a:pt x="3711897" y="2336485"/>
                  <a:pt x="3727488" y="2320894"/>
                  <a:pt x="3727488" y="2301666"/>
                </a:cubicBezTo>
                <a:cubicBezTo>
                  <a:pt x="3727488" y="2282439"/>
                  <a:pt x="3711897" y="2266848"/>
                  <a:pt x="3692669" y="2266848"/>
                </a:cubicBezTo>
                <a:close/>
                <a:moveTo>
                  <a:pt x="3777562" y="2266848"/>
                </a:moveTo>
                <a:cubicBezTo>
                  <a:pt x="3758334" y="2266848"/>
                  <a:pt x="3742743" y="2282439"/>
                  <a:pt x="3742743" y="2301666"/>
                </a:cubicBezTo>
                <a:cubicBezTo>
                  <a:pt x="3742743" y="2320894"/>
                  <a:pt x="3758334" y="2336485"/>
                  <a:pt x="3777562" y="2336485"/>
                </a:cubicBezTo>
                <a:cubicBezTo>
                  <a:pt x="3796789" y="2336485"/>
                  <a:pt x="3812380" y="2320894"/>
                  <a:pt x="3812380" y="2301666"/>
                </a:cubicBezTo>
                <a:cubicBezTo>
                  <a:pt x="3812380" y="2282439"/>
                  <a:pt x="3796789" y="2266848"/>
                  <a:pt x="3777562" y="2266848"/>
                </a:cubicBezTo>
                <a:close/>
                <a:moveTo>
                  <a:pt x="3862454" y="2266848"/>
                </a:moveTo>
                <a:cubicBezTo>
                  <a:pt x="3843226" y="2266848"/>
                  <a:pt x="3827635" y="2282439"/>
                  <a:pt x="3827635" y="2301666"/>
                </a:cubicBezTo>
                <a:cubicBezTo>
                  <a:pt x="3827635" y="2320894"/>
                  <a:pt x="3843226" y="2336485"/>
                  <a:pt x="3862454" y="2336485"/>
                </a:cubicBezTo>
                <a:cubicBezTo>
                  <a:pt x="3881682" y="2336485"/>
                  <a:pt x="3897273" y="2320894"/>
                  <a:pt x="3897273" y="2301666"/>
                </a:cubicBezTo>
                <a:cubicBezTo>
                  <a:pt x="3897273" y="2282439"/>
                  <a:pt x="3881682" y="2266848"/>
                  <a:pt x="3862454" y="2266848"/>
                </a:cubicBezTo>
                <a:close/>
                <a:moveTo>
                  <a:pt x="3947353" y="2266848"/>
                </a:moveTo>
                <a:cubicBezTo>
                  <a:pt x="3928125" y="2266848"/>
                  <a:pt x="3912534" y="2282439"/>
                  <a:pt x="3912534" y="2301666"/>
                </a:cubicBezTo>
                <a:cubicBezTo>
                  <a:pt x="3912534" y="2320894"/>
                  <a:pt x="3928125" y="2336485"/>
                  <a:pt x="3947353" y="2336485"/>
                </a:cubicBezTo>
                <a:cubicBezTo>
                  <a:pt x="3966581" y="2336485"/>
                  <a:pt x="3982172" y="2320894"/>
                  <a:pt x="3982172" y="2301666"/>
                </a:cubicBezTo>
                <a:cubicBezTo>
                  <a:pt x="3982172" y="2282439"/>
                  <a:pt x="3966581" y="2266848"/>
                  <a:pt x="3947353" y="2266848"/>
                </a:cubicBezTo>
                <a:close/>
                <a:moveTo>
                  <a:pt x="4032245" y="2266848"/>
                </a:moveTo>
                <a:cubicBezTo>
                  <a:pt x="4013018" y="2266848"/>
                  <a:pt x="3997427" y="2282439"/>
                  <a:pt x="3997427" y="2301666"/>
                </a:cubicBezTo>
                <a:cubicBezTo>
                  <a:pt x="3997427" y="2320894"/>
                  <a:pt x="4013018" y="2336485"/>
                  <a:pt x="4032245" y="2336485"/>
                </a:cubicBezTo>
                <a:cubicBezTo>
                  <a:pt x="4051473" y="2336485"/>
                  <a:pt x="4067064" y="2320894"/>
                  <a:pt x="4067064" y="2301666"/>
                </a:cubicBezTo>
                <a:cubicBezTo>
                  <a:pt x="4067064" y="2282439"/>
                  <a:pt x="4051473" y="2266848"/>
                  <a:pt x="4032245" y="2266848"/>
                </a:cubicBezTo>
                <a:close/>
                <a:moveTo>
                  <a:pt x="4117138" y="2266848"/>
                </a:moveTo>
                <a:cubicBezTo>
                  <a:pt x="4097910" y="2266848"/>
                  <a:pt x="4082319" y="2282439"/>
                  <a:pt x="4082319" y="2301666"/>
                </a:cubicBezTo>
                <a:cubicBezTo>
                  <a:pt x="4082319" y="2320894"/>
                  <a:pt x="4097910" y="2336485"/>
                  <a:pt x="4117138" y="2336485"/>
                </a:cubicBezTo>
                <a:cubicBezTo>
                  <a:pt x="4136365" y="2336485"/>
                  <a:pt x="4151956" y="2320894"/>
                  <a:pt x="4151956" y="2301666"/>
                </a:cubicBezTo>
                <a:cubicBezTo>
                  <a:pt x="4151956" y="2282439"/>
                  <a:pt x="4136365" y="2266848"/>
                  <a:pt x="4117138" y="2266848"/>
                </a:cubicBezTo>
                <a:close/>
                <a:moveTo>
                  <a:pt x="5730095" y="2266848"/>
                </a:moveTo>
                <a:cubicBezTo>
                  <a:pt x="5710868" y="2266848"/>
                  <a:pt x="5695277" y="2282439"/>
                  <a:pt x="5695277" y="2301666"/>
                </a:cubicBezTo>
                <a:cubicBezTo>
                  <a:pt x="5695277" y="2320894"/>
                  <a:pt x="5710868" y="2336485"/>
                  <a:pt x="5730095" y="2336485"/>
                </a:cubicBezTo>
                <a:cubicBezTo>
                  <a:pt x="5749323" y="2336485"/>
                  <a:pt x="5764914" y="2320894"/>
                  <a:pt x="5764914" y="2301666"/>
                </a:cubicBezTo>
                <a:cubicBezTo>
                  <a:pt x="5764914" y="2282439"/>
                  <a:pt x="5749323" y="2266848"/>
                  <a:pt x="5730095" y="2266848"/>
                </a:cubicBezTo>
                <a:close/>
                <a:moveTo>
                  <a:pt x="6069665" y="2266848"/>
                </a:moveTo>
                <a:cubicBezTo>
                  <a:pt x="6050431" y="2266848"/>
                  <a:pt x="6034839" y="2282439"/>
                  <a:pt x="6034839" y="2301666"/>
                </a:cubicBezTo>
                <a:cubicBezTo>
                  <a:pt x="6034839" y="2320894"/>
                  <a:pt x="6050431" y="2336485"/>
                  <a:pt x="6069665" y="2336485"/>
                </a:cubicBezTo>
                <a:cubicBezTo>
                  <a:pt x="6088893" y="2336485"/>
                  <a:pt x="6104477" y="2320894"/>
                  <a:pt x="6104477" y="2301666"/>
                </a:cubicBezTo>
                <a:cubicBezTo>
                  <a:pt x="6104477" y="2282439"/>
                  <a:pt x="6088893" y="2266848"/>
                  <a:pt x="6069665" y="2266848"/>
                </a:cubicBezTo>
                <a:close/>
                <a:moveTo>
                  <a:pt x="6409235" y="2266848"/>
                </a:moveTo>
                <a:cubicBezTo>
                  <a:pt x="6390007" y="2266848"/>
                  <a:pt x="6374409" y="2282439"/>
                  <a:pt x="6374409" y="2301666"/>
                </a:cubicBezTo>
                <a:cubicBezTo>
                  <a:pt x="6374409" y="2320894"/>
                  <a:pt x="6390007" y="2336485"/>
                  <a:pt x="6409235" y="2336485"/>
                </a:cubicBezTo>
                <a:cubicBezTo>
                  <a:pt x="6428463" y="2336485"/>
                  <a:pt x="6444047" y="2320894"/>
                  <a:pt x="6444047" y="2301666"/>
                </a:cubicBezTo>
                <a:cubicBezTo>
                  <a:pt x="6444047" y="2282439"/>
                  <a:pt x="6428463" y="2266848"/>
                  <a:pt x="6409235" y="2266848"/>
                </a:cubicBezTo>
                <a:close/>
                <a:moveTo>
                  <a:pt x="6494127" y="2266848"/>
                </a:moveTo>
                <a:cubicBezTo>
                  <a:pt x="6474899" y="2266848"/>
                  <a:pt x="6459302" y="2282439"/>
                  <a:pt x="6459302" y="2301666"/>
                </a:cubicBezTo>
                <a:cubicBezTo>
                  <a:pt x="6459302" y="2320894"/>
                  <a:pt x="6474899" y="2336485"/>
                  <a:pt x="6494127" y="2336485"/>
                </a:cubicBezTo>
                <a:cubicBezTo>
                  <a:pt x="6513355" y="2336485"/>
                  <a:pt x="6528939" y="2320894"/>
                  <a:pt x="6528939" y="2301666"/>
                </a:cubicBezTo>
                <a:cubicBezTo>
                  <a:pt x="6528939" y="2282439"/>
                  <a:pt x="6513355" y="2266848"/>
                  <a:pt x="6494127" y="2266848"/>
                </a:cubicBezTo>
                <a:close/>
                <a:moveTo>
                  <a:pt x="6579020" y="2266848"/>
                </a:moveTo>
                <a:cubicBezTo>
                  <a:pt x="6559793" y="2266848"/>
                  <a:pt x="6544195" y="2282439"/>
                  <a:pt x="6544195" y="2301666"/>
                </a:cubicBezTo>
                <a:cubicBezTo>
                  <a:pt x="6544195" y="2320894"/>
                  <a:pt x="6559793" y="2336485"/>
                  <a:pt x="6579020" y="2336485"/>
                </a:cubicBezTo>
                <a:cubicBezTo>
                  <a:pt x="6598248" y="2336485"/>
                  <a:pt x="6613833" y="2320894"/>
                  <a:pt x="6613833" y="2301666"/>
                </a:cubicBezTo>
                <a:cubicBezTo>
                  <a:pt x="6613833" y="2282439"/>
                  <a:pt x="6598248" y="2266848"/>
                  <a:pt x="6579020" y="2266848"/>
                </a:cubicBezTo>
                <a:close/>
                <a:moveTo>
                  <a:pt x="6663913" y="2266848"/>
                </a:moveTo>
                <a:cubicBezTo>
                  <a:pt x="6644685" y="2266848"/>
                  <a:pt x="6629087" y="2282439"/>
                  <a:pt x="6629087" y="2301666"/>
                </a:cubicBezTo>
                <a:cubicBezTo>
                  <a:pt x="6629087" y="2320894"/>
                  <a:pt x="6644685" y="2336485"/>
                  <a:pt x="6663913" y="2336485"/>
                </a:cubicBezTo>
                <a:cubicBezTo>
                  <a:pt x="6683140" y="2336485"/>
                  <a:pt x="6698725" y="2320894"/>
                  <a:pt x="6698725" y="2301666"/>
                </a:cubicBezTo>
                <a:cubicBezTo>
                  <a:pt x="6698725" y="2282439"/>
                  <a:pt x="6683140" y="2266848"/>
                  <a:pt x="6663913" y="2266848"/>
                </a:cubicBezTo>
                <a:close/>
                <a:moveTo>
                  <a:pt x="6748805" y="2266848"/>
                </a:moveTo>
                <a:cubicBezTo>
                  <a:pt x="6729577" y="2266848"/>
                  <a:pt x="6713979" y="2282439"/>
                  <a:pt x="6713979" y="2301666"/>
                </a:cubicBezTo>
                <a:cubicBezTo>
                  <a:pt x="6713979" y="2320894"/>
                  <a:pt x="6729577" y="2336485"/>
                  <a:pt x="6748805" y="2336485"/>
                </a:cubicBezTo>
                <a:cubicBezTo>
                  <a:pt x="6768033" y="2336485"/>
                  <a:pt x="6783617" y="2320894"/>
                  <a:pt x="6783617" y="2301666"/>
                </a:cubicBezTo>
                <a:cubicBezTo>
                  <a:pt x="6783617" y="2282439"/>
                  <a:pt x="6768033" y="2266848"/>
                  <a:pt x="6748805" y="2266848"/>
                </a:cubicBezTo>
                <a:close/>
                <a:moveTo>
                  <a:pt x="6833697" y="2266848"/>
                </a:moveTo>
                <a:cubicBezTo>
                  <a:pt x="6814469" y="2266848"/>
                  <a:pt x="6798872" y="2282439"/>
                  <a:pt x="6798872" y="2301666"/>
                </a:cubicBezTo>
                <a:cubicBezTo>
                  <a:pt x="6798872" y="2320894"/>
                  <a:pt x="6814469" y="2336485"/>
                  <a:pt x="6833697" y="2336485"/>
                </a:cubicBezTo>
                <a:cubicBezTo>
                  <a:pt x="6852925" y="2336485"/>
                  <a:pt x="6868509" y="2320894"/>
                  <a:pt x="6868509" y="2301666"/>
                </a:cubicBezTo>
                <a:cubicBezTo>
                  <a:pt x="6868509" y="2282439"/>
                  <a:pt x="6852925" y="2266848"/>
                  <a:pt x="6833697" y="2266848"/>
                </a:cubicBezTo>
                <a:close/>
                <a:moveTo>
                  <a:pt x="6918589" y="2266848"/>
                </a:moveTo>
                <a:cubicBezTo>
                  <a:pt x="6899362" y="2266848"/>
                  <a:pt x="6883764" y="2282439"/>
                  <a:pt x="6883764" y="2301666"/>
                </a:cubicBezTo>
                <a:cubicBezTo>
                  <a:pt x="6883764" y="2320894"/>
                  <a:pt x="6899362" y="2336485"/>
                  <a:pt x="6918589" y="2336485"/>
                </a:cubicBezTo>
                <a:cubicBezTo>
                  <a:pt x="6937817" y="2336485"/>
                  <a:pt x="6953402" y="2320894"/>
                  <a:pt x="6953402" y="2301666"/>
                </a:cubicBezTo>
                <a:cubicBezTo>
                  <a:pt x="6953402" y="2282439"/>
                  <a:pt x="6937817" y="2266848"/>
                  <a:pt x="6918589" y="2266848"/>
                </a:cubicBezTo>
                <a:close/>
                <a:moveTo>
                  <a:pt x="7003483" y="2266848"/>
                </a:moveTo>
                <a:cubicBezTo>
                  <a:pt x="6984255" y="2266848"/>
                  <a:pt x="6968657" y="2282439"/>
                  <a:pt x="6968657" y="2301666"/>
                </a:cubicBezTo>
                <a:cubicBezTo>
                  <a:pt x="6968657" y="2320894"/>
                  <a:pt x="6984255" y="2336485"/>
                  <a:pt x="7003483" y="2336485"/>
                </a:cubicBezTo>
                <a:cubicBezTo>
                  <a:pt x="7022710" y="2336485"/>
                  <a:pt x="7038295" y="2320894"/>
                  <a:pt x="7038295" y="2301666"/>
                </a:cubicBezTo>
                <a:cubicBezTo>
                  <a:pt x="7038295" y="2282439"/>
                  <a:pt x="7022710" y="2266848"/>
                  <a:pt x="7003483" y="2266848"/>
                </a:cubicBezTo>
                <a:close/>
                <a:moveTo>
                  <a:pt x="7088401" y="2266848"/>
                </a:moveTo>
                <a:cubicBezTo>
                  <a:pt x="7069173" y="2266848"/>
                  <a:pt x="7053576" y="2282439"/>
                  <a:pt x="7053576" y="2301666"/>
                </a:cubicBezTo>
                <a:cubicBezTo>
                  <a:pt x="7053576" y="2320894"/>
                  <a:pt x="7069173" y="2336485"/>
                  <a:pt x="7088401" y="2336485"/>
                </a:cubicBezTo>
                <a:cubicBezTo>
                  <a:pt x="7107629" y="2336485"/>
                  <a:pt x="7123213" y="2320894"/>
                  <a:pt x="7123213" y="2301666"/>
                </a:cubicBezTo>
                <a:cubicBezTo>
                  <a:pt x="7123213" y="2282439"/>
                  <a:pt x="7107629" y="2266848"/>
                  <a:pt x="7088401" y="2266848"/>
                </a:cubicBezTo>
                <a:close/>
                <a:moveTo>
                  <a:pt x="7173293" y="2266848"/>
                </a:moveTo>
                <a:cubicBezTo>
                  <a:pt x="7154065" y="2266848"/>
                  <a:pt x="7138468" y="2282439"/>
                  <a:pt x="7138468" y="2301666"/>
                </a:cubicBezTo>
                <a:cubicBezTo>
                  <a:pt x="7138468" y="2320894"/>
                  <a:pt x="7154065" y="2336485"/>
                  <a:pt x="7173293" y="2336485"/>
                </a:cubicBezTo>
                <a:cubicBezTo>
                  <a:pt x="7192521" y="2336485"/>
                  <a:pt x="7208105" y="2320894"/>
                  <a:pt x="7208105" y="2301666"/>
                </a:cubicBezTo>
                <a:cubicBezTo>
                  <a:pt x="7208105" y="2282439"/>
                  <a:pt x="7192521" y="2266848"/>
                  <a:pt x="7173293" y="2266848"/>
                </a:cubicBezTo>
                <a:close/>
                <a:moveTo>
                  <a:pt x="7258186" y="2266848"/>
                </a:moveTo>
                <a:cubicBezTo>
                  <a:pt x="7238959" y="2266848"/>
                  <a:pt x="7223361" y="2282439"/>
                  <a:pt x="7223361" y="2301666"/>
                </a:cubicBezTo>
                <a:cubicBezTo>
                  <a:pt x="7223361" y="2320894"/>
                  <a:pt x="7238959" y="2336485"/>
                  <a:pt x="7258186" y="2336485"/>
                </a:cubicBezTo>
                <a:cubicBezTo>
                  <a:pt x="7277414" y="2336485"/>
                  <a:pt x="7292999" y="2320894"/>
                  <a:pt x="7292999" y="2301666"/>
                </a:cubicBezTo>
                <a:cubicBezTo>
                  <a:pt x="7292999" y="2282439"/>
                  <a:pt x="7277414" y="2266848"/>
                  <a:pt x="7258186" y="2266848"/>
                </a:cubicBezTo>
                <a:close/>
                <a:moveTo>
                  <a:pt x="7343079" y="2266848"/>
                </a:moveTo>
                <a:cubicBezTo>
                  <a:pt x="7323851" y="2266848"/>
                  <a:pt x="7308253" y="2282439"/>
                  <a:pt x="7308253" y="2301666"/>
                </a:cubicBezTo>
                <a:cubicBezTo>
                  <a:pt x="7308253" y="2320894"/>
                  <a:pt x="7323851" y="2336485"/>
                  <a:pt x="7343079" y="2336485"/>
                </a:cubicBezTo>
                <a:cubicBezTo>
                  <a:pt x="7362306" y="2336485"/>
                  <a:pt x="7377891" y="2320894"/>
                  <a:pt x="7377891" y="2301666"/>
                </a:cubicBezTo>
                <a:cubicBezTo>
                  <a:pt x="7377891" y="2282439"/>
                  <a:pt x="7362306" y="2266848"/>
                  <a:pt x="7343079" y="2266848"/>
                </a:cubicBezTo>
                <a:close/>
                <a:moveTo>
                  <a:pt x="7427971" y="2266848"/>
                </a:moveTo>
                <a:cubicBezTo>
                  <a:pt x="7408743" y="2266848"/>
                  <a:pt x="7393146" y="2282439"/>
                  <a:pt x="7393146" y="2301666"/>
                </a:cubicBezTo>
                <a:cubicBezTo>
                  <a:pt x="7393146" y="2320894"/>
                  <a:pt x="7408743" y="2336485"/>
                  <a:pt x="7427971" y="2336485"/>
                </a:cubicBezTo>
                <a:cubicBezTo>
                  <a:pt x="7447199" y="2336485"/>
                  <a:pt x="7462783" y="2320894"/>
                  <a:pt x="7462783" y="2301666"/>
                </a:cubicBezTo>
                <a:cubicBezTo>
                  <a:pt x="7462783" y="2282439"/>
                  <a:pt x="7447199" y="2266848"/>
                  <a:pt x="7427971" y="2266848"/>
                </a:cubicBezTo>
                <a:close/>
                <a:moveTo>
                  <a:pt x="7512863" y="2266848"/>
                </a:moveTo>
                <a:cubicBezTo>
                  <a:pt x="7493635" y="2266848"/>
                  <a:pt x="7478038" y="2282439"/>
                  <a:pt x="7478038" y="2301666"/>
                </a:cubicBezTo>
                <a:cubicBezTo>
                  <a:pt x="7478038" y="2320894"/>
                  <a:pt x="7493635" y="2336485"/>
                  <a:pt x="7512863" y="2336485"/>
                </a:cubicBezTo>
                <a:cubicBezTo>
                  <a:pt x="7532091" y="2336485"/>
                  <a:pt x="7547675" y="2320894"/>
                  <a:pt x="7547675" y="2301666"/>
                </a:cubicBezTo>
                <a:cubicBezTo>
                  <a:pt x="7547675" y="2282439"/>
                  <a:pt x="7532091" y="2266848"/>
                  <a:pt x="7512863" y="2266848"/>
                </a:cubicBezTo>
                <a:close/>
                <a:moveTo>
                  <a:pt x="7597755" y="2266848"/>
                </a:moveTo>
                <a:cubicBezTo>
                  <a:pt x="7578528" y="2266848"/>
                  <a:pt x="7562930" y="2282439"/>
                  <a:pt x="7562930" y="2301666"/>
                </a:cubicBezTo>
                <a:cubicBezTo>
                  <a:pt x="7562930" y="2320894"/>
                  <a:pt x="7578528" y="2336485"/>
                  <a:pt x="7597755" y="2336485"/>
                </a:cubicBezTo>
                <a:cubicBezTo>
                  <a:pt x="7616983" y="2336485"/>
                  <a:pt x="7632568" y="2320894"/>
                  <a:pt x="7632568" y="2301666"/>
                </a:cubicBezTo>
                <a:cubicBezTo>
                  <a:pt x="7632568" y="2282439"/>
                  <a:pt x="7616983" y="2266848"/>
                  <a:pt x="7597755" y="2266848"/>
                </a:cubicBezTo>
                <a:close/>
                <a:moveTo>
                  <a:pt x="7682649" y="2266848"/>
                </a:moveTo>
                <a:cubicBezTo>
                  <a:pt x="7663421" y="2266848"/>
                  <a:pt x="7647823" y="2282439"/>
                  <a:pt x="7647823" y="2301666"/>
                </a:cubicBezTo>
                <a:cubicBezTo>
                  <a:pt x="7647823" y="2320894"/>
                  <a:pt x="7663421" y="2336485"/>
                  <a:pt x="7682649" y="2336485"/>
                </a:cubicBezTo>
                <a:cubicBezTo>
                  <a:pt x="7701876" y="2336485"/>
                  <a:pt x="7717461" y="2320894"/>
                  <a:pt x="7717461" y="2301666"/>
                </a:cubicBezTo>
                <a:cubicBezTo>
                  <a:pt x="7717461" y="2282439"/>
                  <a:pt x="7701876" y="2266848"/>
                  <a:pt x="7682649" y="2266848"/>
                </a:cubicBezTo>
                <a:close/>
                <a:moveTo>
                  <a:pt x="7767541" y="2266848"/>
                </a:moveTo>
                <a:cubicBezTo>
                  <a:pt x="7748313" y="2266848"/>
                  <a:pt x="7732716" y="2282439"/>
                  <a:pt x="7732716" y="2301666"/>
                </a:cubicBezTo>
                <a:cubicBezTo>
                  <a:pt x="7732716" y="2320894"/>
                  <a:pt x="7748313" y="2336485"/>
                  <a:pt x="7767541" y="2336485"/>
                </a:cubicBezTo>
                <a:cubicBezTo>
                  <a:pt x="7786769" y="2336485"/>
                  <a:pt x="7802353" y="2320894"/>
                  <a:pt x="7802353" y="2301666"/>
                </a:cubicBezTo>
                <a:cubicBezTo>
                  <a:pt x="7802353" y="2282439"/>
                  <a:pt x="7786769" y="2266848"/>
                  <a:pt x="7767541" y="2266848"/>
                </a:cubicBezTo>
                <a:close/>
                <a:moveTo>
                  <a:pt x="7852433" y="2266848"/>
                </a:moveTo>
                <a:cubicBezTo>
                  <a:pt x="7833205" y="2266848"/>
                  <a:pt x="7817608" y="2282439"/>
                  <a:pt x="7817608" y="2301666"/>
                </a:cubicBezTo>
                <a:cubicBezTo>
                  <a:pt x="7817608" y="2320894"/>
                  <a:pt x="7833205" y="2336485"/>
                  <a:pt x="7852433" y="2336485"/>
                </a:cubicBezTo>
                <a:cubicBezTo>
                  <a:pt x="7871661" y="2336485"/>
                  <a:pt x="7887245" y="2320894"/>
                  <a:pt x="7887245" y="2301666"/>
                </a:cubicBezTo>
                <a:cubicBezTo>
                  <a:pt x="7887245" y="2282439"/>
                  <a:pt x="7871661" y="2266848"/>
                  <a:pt x="7852433" y="2266848"/>
                </a:cubicBezTo>
                <a:close/>
                <a:moveTo>
                  <a:pt x="7937325" y="2266848"/>
                </a:moveTo>
                <a:cubicBezTo>
                  <a:pt x="7918098" y="2266848"/>
                  <a:pt x="7902500" y="2282439"/>
                  <a:pt x="7902500" y="2301666"/>
                </a:cubicBezTo>
                <a:cubicBezTo>
                  <a:pt x="7902500" y="2320894"/>
                  <a:pt x="7918098" y="2336485"/>
                  <a:pt x="7937325" y="2336485"/>
                </a:cubicBezTo>
                <a:cubicBezTo>
                  <a:pt x="7956553" y="2336485"/>
                  <a:pt x="7972138" y="2320894"/>
                  <a:pt x="7972138" y="2301666"/>
                </a:cubicBezTo>
                <a:cubicBezTo>
                  <a:pt x="7972138" y="2282439"/>
                  <a:pt x="7956553" y="2266848"/>
                  <a:pt x="7937325" y="2266848"/>
                </a:cubicBezTo>
                <a:close/>
                <a:moveTo>
                  <a:pt x="8022219" y="2266848"/>
                </a:moveTo>
                <a:cubicBezTo>
                  <a:pt x="8002991" y="2266848"/>
                  <a:pt x="7987393" y="2282439"/>
                  <a:pt x="7987393" y="2301666"/>
                </a:cubicBezTo>
                <a:cubicBezTo>
                  <a:pt x="7987393" y="2320894"/>
                  <a:pt x="8002991" y="2336485"/>
                  <a:pt x="8022219" y="2336485"/>
                </a:cubicBezTo>
                <a:cubicBezTo>
                  <a:pt x="8041446" y="2336485"/>
                  <a:pt x="8057031" y="2320894"/>
                  <a:pt x="8057031" y="2301666"/>
                </a:cubicBezTo>
                <a:cubicBezTo>
                  <a:pt x="8057031" y="2282439"/>
                  <a:pt x="8041446" y="2266848"/>
                  <a:pt x="8022219" y="2266848"/>
                </a:cubicBezTo>
                <a:close/>
                <a:moveTo>
                  <a:pt x="8107111" y="2266848"/>
                </a:moveTo>
                <a:cubicBezTo>
                  <a:pt x="8087883" y="2266848"/>
                  <a:pt x="8072286" y="2282439"/>
                  <a:pt x="8072286" y="2301666"/>
                </a:cubicBezTo>
                <a:cubicBezTo>
                  <a:pt x="8072286" y="2320894"/>
                  <a:pt x="8087883" y="2336485"/>
                  <a:pt x="8107111" y="2336485"/>
                </a:cubicBezTo>
                <a:cubicBezTo>
                  <a:pt x="8126339" y="2336485"/>
                  <a:pt x="8141923" y="2320894"/>
                  <a:pt x="8141923" y="2301666"/>
                </a:cubicBezTo>
                <a:cubicBezTo>
                  <a:pt x="8141923" y="2282439"/>
                  <a:pt x="8126339" y="2266848"/>
                  <a:pt x="8107111" y="2266848"/>
                </a:cubicBezTo>
                <a:close/>
                <a:moveTo>
                  <a:pt x="8192003" y="2266848"/>
                </a:moveTo>
                <a:cubicBezTo>
                  <a:pt x="8172775" y="2266848"/>
                  <a:pt x="8157178" y="2282439"/>
                  <a:pt x="8157178" y="2301666"/>
                </a:cubicBezTo>
                <a:cubicBezTo>
                  <a:pt x="8157178" y="2320894"/>
                  <a:pt x="8172775" y="2336485"/>
                  <a:pt x="8192003" y="2336485"/>
                </a:cubicBezTo>
                <a:cubicBezTo>
                  <a:pt x="8211231" y="2336485"/>
                  <a:pt x="8226815" y="2320894"/>
                  <a:pt x="8226815" y="2301666"/>
                </a:cubicBezTo>
                <a:cubicBezTo>
                  <a:pt x="8226815" y="2282439"/>
                  <a:pt x="8211231" y="2266848"/>
                  <a:pt x="8192003" y="2266848"/>
                </a:cubicBezTo>
                <a:close/>
                <a:moveTo>
                  <a:pt x="8276895" y="2266848"/>
                </a:moveTo>
                <a:cubicBezTo>
                  <a:pt x="8257668" y="2266848"/>
                  <a:pt x="8242070" y="2282439"/>
                  <a:pt x="8242070" y="2301666"/>
                </a:cubicBezTo>
                <a:cubicBezTo>
                  <a:pt x="8242070" y="2320894"/>
                  <a:pt x="8257668" y="2336485"/>
                  <a:pt x="8276895" y="2336485"/>
                </a:cubicBezTo>
                <a:cubicBezTo>
                  <a:pt x="8296123" y="2336485"/>
                  <a:pt x="8311708" y="2320894"/>
                  <a:pt x="8311708" y="2301666"/>
                </a:cubicBezTo>
                <a:cubicBezTo>
                  <a:pt x="8311708" y="2282439"/>
                  <a:pt x="8296123" y="2266848"/>
                  <a:pt x="8276895" y="2266848"/>
                </a:cubicBezTo>
                <a:close/>
                <a:moveTo>
                  <a:pt x="8361789" y="2266848"/>
                </a:moveTo>
                <a:cubicBezTo>
                  <a:pt x="8342561" y="2266848"/>
                  <a:pt x="8326963" y="2282439"/>
                  <a:pt x="8326963" y="2301666"/>
                </a:cubicBezTo>
                <a:cubicBezTo>
                  <a:pt x="8326963" y="2320894"/>
                  <a:pt x="8342561" y="2336485"/>
                  <a:pt x="8361789" y="2336485"/>
                </a:cubicBezTo>
                <a:cubicBezTo>
                  <a:pt x="8381016" y="2336485"/>
                  <a:pt x="8396601" y="2320894"/>
                  <a:pt x="8396601" y="2301666"/>
                </a:cubicBezTo>
                <a:cubicBezTo>
                  <a:pt x="8396601" y="2282439"/>
                  <a:pt x="8381016" y="2266848"/>
                  <a:pt x="8361789" y="2266848"/>
                </a:cubicBezTo>
                <a:close/>
                <a:moveTo>
                  <a:pt x="8446681" y="2266848"/>
                </a:moveTo>
                <a:cubicBezTo>
                  <a:pt x="8427453" y="2266848"/>
                  <a:pt x="8411856" y="2282439"/>
                  <a:pt x="8411856" y="2301666"/>
                </a:cubicBezTo>
                <a:cubicBezTo>
                  <a:pt x="8411856" y="2320894"/>
                  <a:pt x="8427453" y="2336485"/>
                  <a:pt x="8446681" y="2336485"/>
                </a:cubicBezTo>
                <a:cubicBezTo>
                  <a:pt x="8465909" y="2336485"/>
                  <a:pt x="8481493" y="2320894"/>
                  <a:pt x="8481493" y="2301666"/>
                </a:cubicBezTo>
                <a:cubicBezTo>
                  <a:pt x="8481493" y="2282439"/>
                  <a:pt x="8465909" y="2266848"/>
                  <a:pt x="8446681" y="2266848"/>
                </a:cubicBezTo>
                <a:close/>
                <a:moveTo>
                  <a:pt x="8531573" y="2266848"/>
                </a:moveTo>
                <a:cubicBezTo>
                  <a:pt x="8512345" y="2266848"/>
                  <a:pt x="8496748" y="2282439"/>
                  <a:pt x="8496748" y="2301666"/>
                </a:cubicBezTo>
                <a:cubicBezTo>
                  <a:pt x="8496748" y="2320894"/>
                  <a:pt x="8512345" y="2336485"/>
                  <a:pt x="8531573" y="2336485"/>
                </a:cubicBezTo>
                <a:cubicBezTo>
                  <a:pt x="8550801" y="2336485"/>
                  <a:pt x="8566385" y="2320894"/>
                  <a:pt x="8566385" y="2301666"/>
                </a:cubicBezTo>
                <a:cubicBezTo>
                  <a:pt x="8566385" y="2282439"/>
                  <a:pt x="8550801" y="2266848"/>
                  <a:pt x="8531573" y="2266848"/>
                </a:cubicBezTo>
                <a:close/>
                <a:moveTo>
                  <a:pt x="8616465" y="2266848"/>
                </a:moveTo>
                <a:cubicBezTo>
                  <a:pt x="8597238" y="2266848"/>
                  <a:pt x="8581640" y="2282439"/>
                  <a:pt x="8581640" y="2301666"/>
                </a:cubicBezTo>
                <a:cubicBezTo>
                  <a:pt x="8581640" y="2320894"/>
                  <a:pt x="8597238" y="2336485"/>
                  <a:pt x="8616465" y="2336485"/>
                </a:cubicBezTo>
                <a:cubicBezTo>
                  <a:pt x="8635693" y="2336485"/>
                  <a:pt x="8651278" y="2320894"/>
                  <a:pt x="8651278" y="2301666"/>
                </a:cubicBezTo>
                <a:cubicBezTo>
                  <a:pt x="8651278" y="2282439"/>
                  <a:pt x="8635693" y="2266848"/>
                  <a:pt x="8616465" y="2266848"/>
                </a:cubicBezTo>
                <a:close/>
                <a:moveTo>
                  <a:pt x="8701358" y="2266848"/>
                </a:moveTo>
                <a:cubicBezTo>
                  <a:pt x="8682130" y="2266848"/>
                  <a:pt x="8666532" y="2282439"/>
                  <a:pt x="8666532" y="2301666"/>
                </a:cubicBezTo>
                <a:cubicBezTo>
                  <a:pt x="8666532" y="2320894"/>
                  <a:pt x="8682130" y="2336485"/>
                  <a:pt x="8701358" y="2336485"/>
                </a:cubicBezTo>
                <a:cubicBezTo>
                  <a:pt x="8720585" y="2336485"/>
                  <a:pt x="8736170" y="2320894"/>
                  <a:pt x="8736170" y="2301666"/>
                </a:cubicBezTo>
                <a:cubicBezTo>
                  <a:pt x="8736170" y="2282439"/>
                  <a:pt x="8720585" y="2266848"/>
                  <a:pt x="8701358" y="2266848"/>
                </a:cubicBezTo>
                <a:close/>
                <a:moveTo>
                  <a:pt x="8956035" y="2266848"/>
                </a:moveTo>
                <a:cubicBezTo>
                  <a:pt x="8936808" y="2266848"/>
                  <a:pt x="8921210" y="2282439"/>
                  <a:pt x="8921210" y="2301666"/>
                </a:cubicBezTo>
                <a:cubicBezTo>
                  <a:pt x="8921210" y="2320894"/>
                  <a:pt x="8936808" y="2336485"/>
                  <a:pt x="8956035" y="2336485"/>
                </a:cubicBezTo>
                <a:cubicBezTo>
                  <a:pt x="8975263" y="2336485"/>
                  <a:pt x="8990848" y="2320894"/>
                  <a:pt x="8990848" y="2301666"/>
                </a:cubicBezTo>
                <a:cubicBezTo>
                  <a:pt x="8990848" y="2282439"/>
                  <a:pt x="8975263" y="2266848"/>
                  <a:pt x="8956035" y="2266848"/>
                </a:cubicBezTo>
                <a:close/>
                <a:moveTo>
                  <a:pt x="9040928" y="2266848"/>
                </a:moveTo>
                <a:cubicBezTo>
                  <a:pt x="9021700" y="2266848"/>
                  <a:pt x="9006102" y="2282439"/>
                  <a:pt x="9006102" y="2301666"/>
                </a:cubicBezTo>
                <a:cubicBezTo>
                  <a:pt x="9006102" y="2320894"/>
                  <a:pt x="9021700" y="2336485"/>
                  <a:pt x="9040928" y="2336485"/>
                </a:cubicBezTo>
                <a:cubicBezTo>
                  <a:pt x="9060155" y="2336485"/>
                  <a:pt x="9075740" y="2320894"/>
                  <a:pt x="9075740" y="2301666"/>
                </a:cubicBezTo>
                <a:cubicBezTo>
                  <a:pt x="9075740" y="2282439"/>
                  <a:pt x="9060155" y="2266848"/>
                  <a:pt x="9040928" y="2266848"/>
                </a:cubicBezTo>
                <a:close/>
                <a:moveTo>
                  <a:pt x="9125821" y="2266848"/>
                </a:moveTo>
                <a:cubicBezTo>
                  <a:pt x="9106593" y="2266848"/>
                  <a:pt x="9090996" y="2282439"/>
                  <a:pt x="9090996" y="2301666"/>
                </a:cubicBezTo>
                <a:cubicBezTo>
                  <a:pt x="9090996" y="2320894"/>
                  <a:pt x="9106593" y="2336485"/>
                  <a:pt x="9125821" y="2336485"/>
                </a:cubicBezTo>
                <a:cubicBezTo>
                  <a:pt x="9145049" y="2336485"/>
                  <a:pt x="9160633" y="2320894"/>
                  <a:pt x="9160633" y="2301666"/>
                </a:cubicBezTo>
                <a:cubicBezTo>
                  <a:pt x="9160633" y="2282439"/>
                  <a:pt x="9145049" y="2266848"/>
                  <a:pt x="9125821" y="2266848"/>
                </a:cubicBezTo>
                <a:close/>
                <a:moveTo>
                  <a:pt x="9210713" y="2266848"/>
                </a:moveTo>
                <a:cubicBezTo>
                  <a:pt x="9191485" y="2266848"/>
                  <a:pt x="9175888" y="2282439"/>
                  <a:pt x="9175888" y="2301666"/>
                </a:cubicBezTo>
                <a:cubicBezTo>
                  <a:pt x="9175888" y="2320894"/>
                  <a:pt x="9191485" y="2336485"/>
                  <a:pt x="9210713" y="2336485"/>
                </a:cubicBezTo>
                <a:cubicBezTo>
                  <a:pt x="9229941" y="2336485"/>
                  <a:pt x="9245525" y="2320894"/>
                  <a:pt x="9245525" y="2301666"/>
                </a:cubicBezTo>
                <a:cubicBezTo>
                  <a:pt x="9245525" y="2282439"/>
                  <a:pt x="9229941" y="2266848"/>
                  <a:pt x="9210713" y="2266848"/>
                </a:cubicBezTo>
                <a:close/>
                <a:moveTo>
                  <a:pt x="9295605" y="2266848"/>
                </a:moveTo>
                <a:cubicBezTo>
                  <a:pt x="9276378" y="2266848"/>
                  <a:pt x="9260780" y="2282439"/>
                  <a:pt x="9260780" y="2301666"/>
                </a:cubicBezTo>
                <a:cubicBezTo>
                  <a:pt x="9260780" y="2320894"/>
                  <a:pt x="9276378" y="2336485"/>
                  <a:pt x="9295605" y="2336485"/>
                </a:cubicBezTo>
                <a:cubicBezTo>
                  <a:pt x="9314833" y="2336485"/>
                  <a:pt x="9330418" y="2320894"/>
                  <a:pt x="9330418" y="2301666"/>
                </a:cubicBezTo>
                <a:cubicBezTo>
                  <a:pt x="9330418" y="2282439"/>
                  <a:pt x="9314833" y="2266848"/>
                  <a:pt x="9295605" y="2266848"/>
                </a:cubicBezTo>
                <a:close/>
                <a:moveTo>
                  <a:pt x="9380498" y="2266848"/>
                </a:moveTo>
                <a:cubicBezTo>
                  <a:pt x="9361270" y="2266848"/>
                  <a:pt x="9345672" y="2282439"/>
                  <a:pt x="9345672" y="2301666"/>
                </a:cubicBezTo>
                <a:cubicBezTo>
                  <a:pt x="9345672" y="2320894"/>
                  <a:pt x="9361270" y="2336485"/>
                  <a:pt x="9380498" y="2336485"/>
                </a:cubicBezTo>
                <a:cubicBezTo>
                  <a:pt x="9399725" y="2336485"/>
                  <a:pt x="9415310" y="2320894"/>
                  <a:pt x="9415310" y="2301666"/>
                </a:cubicBezTo>
                <a:cubicBezTo>
                  <a:pt x="9415310" y="2282439"/>
                  <a:pt x="9399725" y="2266848"/>
                  <a:pt x="9380498" y="2266848"/>
                </a:cubicBezTo>
                <a:close/>
                <a:moveTo>
                  <a:pt x="9465391" y="2266848"/>
                </a:moveTo>
                <a:cubicBezTo>
                  <a:pt x="9446163" y="2266848"/>
                  <a:pt x="9430566" y="2282439"/>
                  <a:pt x="9430566" y="2301666"/>
                </a:cubicBezTo>
                <a:cubicBezTo>
                  <a:pt x="9430566" y="2320894"/>
                  <a:pt x="9446163" y="2336485"/>
                  <a:pt x="9465391" y="2336485"/>
                </a:cubicBezTo>
                <a:cubicBezTo>
                  <a:pt x="9484619" y="2336485"/>
                  <a:pt x="9500203" y="2320894"/>
                  <a:pt x="9500203" y="2301666"/>
                </a:cubicBezTo>
                <a:cubicBezTo>
                  <a:pt x="9500203" y="2282439"/>
                  <a:pt x="9484619" y="2266848"/>
                  <a:pt x="9465391" y="2266848"/>
                </a:cubicBezTo>
                <a:close/>
                <a:moveTo>
                  <a:pt x="9550283" y="2266848"/>
                </a:moveTo>
                <a:cubicBezTo>
                  <a:pt x="9531055" y="2266848"/>
                  <a:pt x="9515458" y="2282439"/>
                  <a:pt x="9515458" y="2301666"/>
                </a:cubicBezTo>
                <a:cubicBezTo>
                  <a:pt x="9515458" y="2320894"/>
                  <a:pt x="9531055" y="2336485"/>
                  <a:pt x="9550283" y="2336485"/>
                </a:cubicBezTo>
                <a:cubicBezTo>
                  <a:pt x="9569511" y="2336485"/>
                  <a:pt x="9585095" y="2320894"/>
                  <a:pt x="9585095" y="2301666"/>
                </a:cubicBezTo>
                <a:cubicBezTo>
                  <a:pt x="9585095" y="2282439"/>
                  <a:pt x="9569511" y="2266848"/>
                  <a:pt x="9550283" y="2266848"/>
                </a:cubicBezTo>
                <a:close/>
                <a:moveTo>
                  <a:pt x="9635175" y="2266848"/>
                </a:moveTo>
                <a:cubicBezTo>
                  <a:pt x="9615948" y="2266848"/>
                  <a:pt x="9600350" y="2282439"/>
                  <a:pt x="9600350" y="2301666"/>
                </a:cubicBezTo>
                <a:cubicBezTo>
                  <a:pt x="9600350" y="2320894"/>
                  <a:pt x="9615948" y="2336485"/>
                  <a:pt x="9635175" y="2336485"/>
                </a:cubicBezTo>
                <a:cubicBezTo>
                  <a:pt x="9654403" y="2336485"/>
                  <a:pt x="9669988" y="2320894"/>
                  <a:pt x="9669988" y="2301666"/>
                </a:cubicBezTo>
                <a:cubicBezTo>
                  <a:pt x="9669988" y="2282439"/>
                  <a:pt x="9654403" y="2266848"/>
                  <a:pt x="9635175" y="2266848"/>
                </a:cubicBezTo>
                <a:close/>
                <a:moveTo>
                  <a:pt x="9720068" y="2266848"/>
                </a:moveTo>
                <a:cubicBezTo>
                  <a:pt x="9700840" y="2266848"/>
                  <a:pt x="9685242" y="2282439"/>
                  <a:pt x="9685242" y="2301666"/>
                </a:cubicBezTo>
                <a:cubicBezTo>
                  <a:pt x="9685242" y="2320894"/>
                  <a:pt x="9700840" y="2336485"/>
                  <a:pt x="9720068" y="2336485"/>
                </a:cubicBezTo>
                <a:cubicBezTo>
                  <a:pt x="9739295" y="2336485"/>
                  <a:pt x="9754880" y="2320894"/>
                  <a:pt x="9754880" y="2301666"/>
                </a:cubicBezTo>
                <a:cubicBezTo>
                  <a:pt x="9754880" y="2282439"/>
                  <a:pt x="9739295" y="2266848"/>
                  <a:pt x="9720068" y="2266848"/>
                </a:cubicBezTo>
                <a:close/>
                <a:moveTo>
                  <a:pt x="9804961" y="2266848"/>
                </a:moveTo>
                <a:cubicBezTo>
                  <a:pt x="9785733" y="2266848"/>
                  <a:pt x="9770136" y="2282439"/>
                  <a:pt x="9770136" y="2301666"/>
                </a:cubicBezTo>
                <a:cubicBezTo>
                  <a:pt x="9770136" y="2320894"/>
                  <a:pt x="9785733" y="2336485"/>
                  <a:pt x="9804961" y="2336485"/>
                </a:cubicBezTo>
                <a:cubicBezTo>
                  <a:pt x="9824189" y="2336485"/>
                  <a:pt x="9839773" y="2320894"/>
                  <a:pt x="9839773" y="2301666"/>
                </a:cubicBezTo>
                <a:cubicBezTo>
                  <a:pt x="9839773" y="2282439"/>
                  <a:pt x="9824189" y="2266848"/>
                  <a:pt x="9804961" y="2266848"/>
                </a:cubicBezTo>
                <a:close/>
                <a:moveTo>
                  <a:pt x="9889853" y="2266848"/>
                </a:moveTo>
                <a:cubicBezTo>
                  <a:pt x="9870625" y="2266848"/>
                  <a:pt x="9855028" y="2282439"/>
                  <a:pt x="9855028" y="2301666"/>
                </a:cubicBezTo>
                <a:cubicBezTo>
                  <a:pt x="9855028" y="2320894"/>
                  <a:pt x="9870625" y="2336485"/>
                  <a:pt x="9889853" y="2336485"/>
                </a:cubicBezTo>
                <a:cubicBezTo>
                  <a:pt x="9909081" y="2336485"/>
                  <a:pt x="9924665" y="2320894"/>
                  <a:pt x="9924665" y="2301666"/>
                </a:cubicBezTo>
                <a:cubicBezTo>
                  <a:pt x="9924665" y="2282439"/>
                  <a:pt x="9909081" y="2266848"/>
                  <a:pt x="9889853" y="2266848"/>
                </a:cubicBezTo>
                <a:close/>
                <a:moveTo>
                  <a:pt x="9974745" y="2266848"/>
                </a:moveTo>
                <a:cubicBezTo>
                  <a:pt x="9955518" y="2266848"/>
                  <a:pt x="9939920" y="2282439"/>
                  <a:pt x="9939920" y="2301666"/>
                </a:cubicBezTo>
                <a:cubicBezTo>
                  <a:pt x="9939920" y="2320894"/>
                  <a:pt x="9955518" y="2336485"/>
                  <a:pt x="9974745" y="2336485"/>
                </a:cubicBezTo>
                <a:cubicBezTo>
                  <a:pt x="9993973" y="2336485"/>
                  <a:pt x="10009558" y="2320894"/>
                  <a:pt x="10009558" y="2301666"/>
                </a:cubicBezTo>
                <a:cubicBezTo>
                  <a:pt x="10009558" y="2282439"/>
                  <a:pt x="9993973" y="2266848"/>
                  <a:pt x="9974745" y="2266848"/>
                </a:cubicBezTo>
                <a:close/>
                <a:moveTo>
                  <a:pt x="10314315" y="2266848"/>
                </a:moveTo>
                <a:cubicBezTo>
                  <a:pt x="10295088" y="2266848"/>
                  <a:pt x="10279490" y="2282439"/>
                  <a:pt x="10279490" y="2301666"/>
                </a:cubicBezTo>
                <a:cubicBezTo>
                  <a:pt x="10279490" y="2320894"/>
                  <a:pt x="10295088" y="2336485"/>
                  <a:pt x="10314315" y="2336485"/>
                </a:cubicBezTo>
                <a:cubicBezTo>
                  <a:pt x="10333543" y="2336485"/>
                  <a:pt x="10349128" y="2320894"/>
                  <a:pt x="10349128" y="2301666"/>
                </a:cubicBezTo>
                <a:cubicBezTo>
                  <a:pt x="10349128" y="2282439"/>
                  <a:pt x="10333543" y="2266848"/>
                  <a:pt x="10314315" y="2266848"/>
                </a:cubicBezTo>
                <a:close/>
                <a:moveTo>
                  <a:pt x="2249497" y="2351707"/>
                </a:moveTo>
                <a:cubicBezTo>
                  <a:pt x="2230269" y="2351707"/>
                  <a:pt x="2214678" y="2367298"/>
                  <a:pt x="2214678" y="2386526"/>
                </a:cubicBezTo>
                <a:cubicBezTo>
                  <a:pt x="2214678" y="2405754"/>
                  <a:pt x="2230269" y="2421345"/>
                  <a:pt x="2249497" y="2421345"/>
                </a:cubicBezTo>
                <a:cubicBezTo>
                  <a:pt x="2268725" y="2421345"/>
                  <a:pt x="2284316" y="2405754"/>
                  <a:pt x="2284316" y="2386526"/>
                </a:cubicBezTo>
                <a:cubicBezTo>
                  <a:pt x="2284316" y="2367298"/>
                  <a:pt x="2268725" y="2351707"/>
                  <a:pt x="2249497" y="2351707"/>
                </a:cubicBezTo>
                <a:close/>
                <a:moveTo>
                  <a:pt x="2334389" y="2351707"/>
                </a:moveTo>
                <a:cubicBezTo>
                  <a:pt x="2315162" y="2351707"/>
                  <a:pt x="2299570" y="2367298"/>
                  <a:pt x="2299570" y="2386526"/>
                </a:cubicBezTo>
                <a:cubicBezTo>
                  <a:pt x="2299570" y="2405754"/>
                  <a:pt x="2315162" y="2421345"/>
                  <a:pt x="2334389" y="2421345"/>
                </a:cubicBezTo>
                <a:cubicBezTo>
                  <a:pt x="2353617" y="2421345"/>
                  <a:pt x="2369208" y="2405754"/>
                  <a:pt x="2369208" y="2386526"/>
                </a:cubicBezTo>
                <a:cubicBezTo>
                  <a:pt x="2369208" y="2367298"/>
                  <a:pt x="2353617" y="2351707"/>
                  <a:pt x="2334389" y="2351707"/>
                </a:cubicBezTo>
                <a:close/>
                <a:moveTo>
                  <a:pt x="2419282" y="2351707"/>
                </a:moveTo>
                <a:cubicBezTo>
                  <a:pt x="2400054" y="2351707"/>
                  <a:pt x="2384463" y="2367298"/>
                  <a:pt x="2384463" y="2386526"/>
                </a:cubicBezTo>
                <a:cubicBezTo>
                  <a:pt x="2384463" y="2405754"/>
                  <a:pt x="2400054" y="2421345"/>
                  <a:pt x="2419282" y="2421345"/>
                </a:cubicBezTo>
                <a:cubicBezTo>
                  <a:pt x="2438509" y="2421345"/>
                  <a:pt x="2454100" y="2405754"/>
                  <a:pt x="2454100" y="2386526"/>
                </a:cubicBezTo>
                <a:cubicBezTo>
                  <a:pt x="2454100" y="2367298"/>
                  <a:pt x="2438509" y="2351707"/>
                  <a:pt x="2419282" y="2351707"/>
                </a:cubicBezTo>
                <a:close/>
                <a:moveTo>
                  <a:pt x="2504174" y="2351707"/>
                </a:moveTo>
                <a:cubicBezTo>
                  <a:pt x="2484946" y="2351707"/>
                  <a:pt x="2469355" y="2367298"/>
                  <a:pt x="2469355" y="2386526"/>
                </a:cubicBezTo>
                <a:cubicBezTo>
                  <a:pt x="2469355" y="2405754"/>
                  <a:pt x="2484946" y="2421345"/>
                  <a:pt x="2504174" y="2421345"/>
                </a:cubicBezTo>
                <a:cubicBezTo>
                  <a:pt x="2523402" y="2421345"/>
                  <a:pt x="2538993" y="2405754"/>
                  <a:pt x="2538993" y="2386526"/>
                </a:cubicBezTo>
                <a:cubicBezTo>
                  <a:pt x="2538993" y="2367298"/>
                  <a:pt x="2523402" y="2351707"/>
                  <a:pt x="2504174" y="2351707"/>
                </a:cubicBezTo>
                <a:close/>
                <a:moveTo>
                  <a:pt x="2589067" y="2351707"/>
                </a:moveTo>
                <a:cubicBezTo>
                  <a:pt x="2569839" y="2351707"/>
                  <a:pt x="2554248" y="2367298"/>
                  <a:pt x="2554248" y="2386526"/>
                </a:cubicBezTo>
                <a:cubicBezTo>
                  <a:pt x="2554248" y="2405754"/>
                  <a:pt x="2569839" y="2421345"/>
                  <a:pt x="2589067" y="2421345"/>
                </a:cubicBezTo>
                <a:cubicBezTo>
                  <a:pt x="2608295" y="2421345"/>
                  <a:pt x="2623886" y="2405754"/>
                  <a:pt x="2623886" y="2386526"/>
                </a:cubicBezTo>
                <a:cubicBezTo>
                  <a:pt x="2623886" y="2367298"/>
                  <a:pt x="2608295" y="2351707"/>
                  <a:pt x="2589067" y="2351707"/>
                </a:cubicBezTo>
                <a:close/>
                <a:moveTo>
                  <a:pt x="2673959" y="2351707"/>
                </a:moveTo>
                <a:cubicBezTo>
                  <a:pt x="2654732" y="2351707"/>
                  <a:pt x="2639140" y="2367298"/>
                  <a:pt x="2639140" y="2386526"/>
                </a:cubicBezTo>
                <a:cubicBezTo>
                  <a:pt x="2639140" y="2405754"/>
                  <a:pt x="2654732" y="2421345"/>
                  <a:pt x="2673959" y="2421345"/>
                </a:cubicBezTo>
                <a:cubicBezTo>
                  <a:pt x="2693187" y="2421345"/>
                  <a:pt x="2708778" y="2405754"/>
                  <a:pt x="2708778" y="2386526"/>
                </a:cubicBezTo>
                <a:cubicBezTo>
                  <a:pt x="2708778" y="2367298"/>
                  <a:pt x="2693187" y="2351707"/>
                  <a:pt x="2673959" y="2351707"/>
                </a:cubicBezTo>
                <a:close/>
                <a:moveTo>
                  <a:pt x="2758852" y="2351707"/>
                </a:moveTo>
                <a:cubicBezTo>
                  <a:pt x="2739624" y="2351707"/>
                  <a:pt x="2724033" y="2367298"/>
                  <a:pt x="2724033" y="2386526"/>
                </a:cubicBezTo>
                <a:cubicBezTo>
                  <a:pt x="2724033" y="2405754"/>
                  <a:pt x="2739624" y="2421345"/>
                  <a:pt x="2758852" y="2421345"/>
                </a:cubicBezTo>
                <a:cubicBezTo>
                  <a:pt x="2778079" y="2421345"/>
                  <a:pt x="2793670" y="2405754"/>
                  <a:pt x="2793670" y="2386526"/>
                </a:cubicBezTo>
                <a:cubicBezTo>
                  <a:pt x="2793670" y="2367298"/>
                  <a:pt x="2778079" y="2351707"/>
                  <a:pt x="2758852" y="2351707"/>
                </a:cubicBezTo>
                <a:close/>
                <a:moveTo>
                  <a:pt x="2843744" y="2351707"/>
                </a:moveTo>
                <a:cubicBezTo>
                  <a:pt x="2824516" y="2351707"/>
                  <a:pt x="2808925" y="2367298"/>
                  <a:pt x="2808925" y="2386526"/>
                </a:cubicBezTo>
                <a:cubicBezTo>
                  <a:pt x="2808925" y="2405754"/>
                  <a:pt x="2824516" y="2421345"/>
                  <a:pt x="2843744" y="2421345"/>
                </a:cubicBezTo>
                <a:cubicBezTo>
                  <a:pt x="2862972" y="2421345"/>
                  <a:pt x="2878563" y="2405754"/>
                  <a:pt x="2878563" y="2386526"/>
                </a:cubicBezTo>
                <a:cubicBezTo>
                  <a:pt x="2878563" y="2367298"/>
                  <a:pt x="2862972" y="2351707"/>
                  <a:pt x="2843744" y="2351707"/>
                </a:cubicBezTo>
                <a:close/>
                <a:moveTo>
                  <a:pt x="2928636" y="2351707"/>
                </a:moveTo>
                <a:cubicBezTo>
                  <a:pt x="2909408" y="2351707"/>
                  <a:pt x="2893817" y="2367298"/>
                  <a:pt x="2893817" y="2386526"/>
                </a:cubicBezTo>
                <a:cubicBezTo>
                  <a:pt x="2893817" y="2405754"/>
                  <a:pt x="2909408" y="2421345"/>
                  <a:pt x="2928636" y="2421345"/>
                </a:cubicBezTo>
                <a:cubicBezTo>
                  <a:pt x="2947864" y="2421345"/>
                  <a:pt x="2963455" y="2405754"/>
                  <a:pt x="2963455" y="2386526"/>
                </a:cubicBezTo>
                <a:cubicBezTo>
                  <a:pt x="2963455" y="2367298"/>
                  <a:pt x="2947864" y="2351707"/>
                  <a:pt x="2928636" y="2351707"/>
                </a:cubicBezTo>
                <a:close/>
                <a:moveTo>
                  <a:pt x="3098422" y="2351707"/>
                </a:moveTo>
                <a:cubicBezTo>
                  <a:pt x="3079194" y="2351707"/>
                  <a:pt x="3063603" y="2367298"/>
                  <a:pt x="3063603" y="2386526"/>
                </a:cubicBezTo>
                <a:cubicBezTo>
                  <a:pt x="3063603" y="2405754"/>
                  <a:pt x="3079194" y="2421345"/>
                  <a:pt x="3098422" y="2421345"/>
                </a:cubicBezTo>
                <a:cubicBezTo>
                  <a:pt x="3117649" y="2421345"/>
                  <a:pt x="3133240" y="2405754"/>
                  <a:pt x="3133240" y="2386526"/>
                </a:cubicBezTo>
                <a:cubicBezTo>
                  <a:pt x="3133240" y="2367298"/>
                  <a:pt x="3117649" y="2351707"/>
                  <a:pt x="3098422" y="2351707"/>
                </a:cubicBezTo>
                <a:close/>
                <a:moveTo>
                  <a:pt x="3353099" y="2351707"/>
                </a:moveTo>
                <a:cubicBezTo>
                  <a:pt x="3333872" y="2351707"/>
                  <a:pt x="3318280" y="2367298"/>
                  <a:pt x="3318280" y="2386526"/>
                </a:cubicBezTo>
                <a:cubicBezTo>
                  <a:pt x="3318280" y="2405754"/>
                  <a:pt x="3333872" y="2421345"/>
                  <a:pt x="3353099" y="2421345"/>
                </a:cubicBezTo>
                <a:cubicBezTo>
                  <a:pt x="3372327" y="2421345"/>
                  <a:pt x="3387918" y="2405754"/>
                  <a:pt x="3387918" y="2386526"/>
                </a:cubicBezTo>
                <a:cubicBezTo>
                  <a:pt x="3387918" y="2367298"/>
                  <a:pt x="3372327" y="2351707"/>
                  <a:pt x="3353099" y="2351707"/>
                </a:cubicBezTo>
                <a:close/>
                <a:moveTo>
                  <a:pt x="3437992" y="2351707"/>
                </a:moveTo>
                <a:cubicBezTo>
                  <a:pt x="3418764" y="2351707"/>
                  <a:pt x="3403173" y="2367298"/>
                  <a:pt x="3403173" y="2386526"/>
                </a:cubicBezTo>
                <a:cubicBezTo>
                  <a:pt x="3403173" y="2405754"/>
                  <a:pt x="3418764" y="2421345"/>
                  <a:pt x="3437992" y="2421345"/>
                </a:cubicBezTo>
                <a:cubicBezTo>
                  <a:pt x="3457219" y="2421345"/>
                  <a:pt x="3472810" y="2405754"/>
                  <a:pt x="3472810" y="2386526"/>
                </a:cubicBezTo>
                <a:cubicBezTo>
                  <a:pt x="3472810" y="2367298"/>
                  <a:pt x="3457219" y="2351707"/>
                  <a:pt x="3437992" y="2351707"/>
                </a:cubicBezTo>
                <a:close/>
                <a:moveTo>
                  <a:pt x="3607776" y="2351707"/>
                </a:moveTo>
                <a:cubicBezTo>
                  <a:pt x="3588548" y="2351707"/>
                  <a:pt x="3572957" y="2367298"/>
                  <a:pt x="3572957" y="2386526"/>
                </a:cubicBezTo>
                <a:cubicBezTo>
                  <a:pt x="3572957" y="2405754"/>
                  <a:pt x="3588548" y="2421345"/>
                  <a:pt x="3607776" y="2421345"/>
                </a:cubicBezTo>
                <a:cubicBezTo>
                  <a:pt x="3627004" y="2421345"/>
                  <a:pt x="3642595" y="2405754"/>
                  <a:pt x="3642595" y="2386526"/>
                </a:cubicBezTo>
                <a:cubicBezTo>
                  <a:pt x="3642595" y="2367298"/>
                  <a:pt x="3627004" y="2351707"/>
                  <a:pt x="3607776" y="2351707"/>
                </a:cubicBezTo>
                <a:close/>
                <a:moveTo>
                  <a:pt x="3692669" y="2351707"/>
                </a:moveTo>
                <a:cubicBezTo>
                  <a:pt x="3673442" y="2351707"/>
                  <a:pt x="3657850" y="2367298"/>
                  <a:pt x="3657850" y="2386526"/>
                </a:cubicBezTo>
                <a:cubicBezTo>
                  <a:pt x="3657850" y="2405754"/>
                  <a:pt x="3673442" y="2421345"/>
                  <a:pt x="3692669" y="2421345"/>
                </a:cubicBezTo>
                <a:cubicBezTo>
                  <a:pt x="3711897" y="2421345"/>
                  <a:pt x="3727488" y="2405754"/>
                  <a:pt x="3727488" y="2386526"/>
                </a:cubicBezTo>
                <a:cubicBezTo>
                  <a:pt x="3727488" y="2367298"/>
                  <a:pt x="3711897" y="2351707"/>
                  <a:pt x="3692669" y="2351707"/>
                </a:cubicBezTo>
                <a:close/>
                <a:moveTo>
                  <a:pt x="3777562" y="2351707"/>
                </a:moveTo>
                <a:cubicBezTo>
                  <a:pt x="3758334" y="2351707"/>
                  <a:pt x="3742743" y="2367298"/>
                  <a:pt x="3742743" y="2386526"/>
                </a:cubicBezTo>
                <a:cubicBezTo>
                  <a:pt x="3742743" y="2405754"/>
                  <a:pt x="3758334" y="2421345"/>
                  <a:pt x="3777562" y="2421345"/>
                </a:cubicBezTo>
                <a:cubicBezTo>
                  <a:pt x="3796789" y="2421345"/>
                  <a:pt x="3812380" y="2405754"/>
                  <a:pt x="3812380" y="2386526"/>
                </a:cubicBezTo>
                <a:cubicBezTo>
                  <a:pt x="3812380" y="2367298"/>
                  <a:pt x="3796789" y="2351707"/>
                  <a:pt x="3777562" y="2351707"/>
                </a:cubicBezTo>
                <a:close/>
                <a:moveTo>
                  <a:pt x="3862454" y="2351707"/>
                </a:moveTo>
                <a:cubicBezTo>
                  <a:pt x="3843226" y="2351707"/>
                  <a:pt x="3827635" y="2367298"/>
                  <a:pt x="3827635" y="2386526"/>
                </a:cubicBezTo>
                <a:cubicBezTo>
                  <a:pt x="3827635" y="2405754"/>
                  <a:pt x="3843226" y="2421345"/>
                  <a:pt x="3862454" y="2421345"/>
                </a:cubicBezTo>
                <a:cubicBezTo>
                  <a:pt x="3881682" y="2421345"/>
                  <a:pt x="3897273" y="2405754"/>
                  <a:pt x="3897273" y="2386526"/>
                </a:cubicBezTo>
                <a:cubicBezTo>
                  <a:pt x="3897273" y="2367298"/>
                  <a:pt x="3881682" y="2351707"/>
                  <a:pt x="3862454" y="2351707"/>
                </a:cubicBezTo>
                <a:close/>
                <a:moveTo>
                  <a:pt x="3947353" y="2351707"/>
                </a:moveTo>
                <a:cubicBezTo>
                  <a:pt x="3928125" y="2351707"/>
                  <a:pt x="3912534" y="2367298"/>
                  <a:pt x="3912534" y="2386526"/>
                </a:cubicBezTo>
                <a:cubicBezTo>
                  <a:pt x="3912534" y="2405754"/>
                  <a:pt x="3928125" y="2421345"/>
                  <a:pt x="3947353" y="2421345"/>
                </a:cubicBezTo>
                <a:cubicBezTo>
                  <a:pt x="3966581" y="2421345"/>
                  <a:pt x="3982172" y="2405754"/>
                  <a:pt x="3982172" y="2386526"/>
                </a:cubicBezTo>
                <a:cubicBezTo>
                  <a:pt x="3982172" y="2367298"/>
                  <a:pt x="3966581" y="2351707"/>
                  <a:pt x="3947353" y="2351707"/>
                </a:cubicBezTo>
                <a:close/>
                <a:moveTo>
                  <a:pt x="4032245" y="2351707"/>
                </a:moveTo>
                <a:cubicBezTo>
                  <a:pt x="4013018" y="2351707"/>
                  <a:pt x="3997427" y="2367298"/>
                  <a:pt x="3997427" y="2386526"/>
                </a:cubicBezTo>
                <a:cubicBezTo>
                  <a:pt x="3997427" y="2405754"/>
                  <a:pt x="4013018" y="2421345"/>
                  <a:pt x="4032245" y="2421345"/>
                </a:cubicBezTo>
                <a:cubicBezTo>
                  <a:pt x="4051473" y="2421345"/>
                  <a:pt x="4067064" y="2405754"/>
                  <a:pt x="4067064" y="2386526"/>
                </a:cubicBezTo>
                <a:cubicBezTo>
                  <a:pt x="4067064" y="2367298"/>
                  <a:pt x="4051473" y="2351707"/>
                  <a:pt x="4032245" y="2351707"/>
                </a:cubicBezTo>
                <a:close/>
                <a:moveTo>
                  <a:pt x="4117138" y="2351707"/>
                </a:moveTo>
                <a:cubicBezTo>
                  <a:pt x="4097910" y="2351707"/>
                  <a:pt x="4082319" y="2367298"/>
                  <a:pt x="4082319" y="2386526"/>
                </a:cubicBezTo>
                <a:cubicBezTo>
                  <a:pt x="4082319" y="2405754"/>
                  <a:pt x="4097910" y="2421345"/>
                  <a:pt x="4117138" y="2421345"/>
                </a:cubicBezTo>
                <a:cubicBezTo>
                  <a:pt x="4136365" y="2421345"/>
                  <a:pt x="4151956" y="2405754"/>
                  <a:pt x="4151956" y="2386526"/>
                </a:cubicBezTo>
                <a:cubicBezTo>
                  <a:pt x="4151956" y="2367298"/>
                  <a:pt x="4136365" y="2351707"/>
                  <a:pt x="4117138" y="2351707"/>
                </a:cubicBezTo>
                <a:close/>
                <a:moveTo>
                  <a:pt x="4202030" y="2351707"/>
                </a:moveTo>
                <a:cubicBezTo>
                  <a:pt x="4182802" y="2351707"/>
                  <a:pt x="4167211" y="2367298"/>
                  <a:pt x="4167211" y="2386526"/>
                </a:cubicBezTo>
                <a:cubicBezTo>
                  <a:pt x="4167211" y="2405754"/>
                  <a:pt x="4182802" y="2421345"/>
                  <a:pt x="4202030" y="2421345"/>
                </a:cubicBezTo>
                <a:cubicBezTo>
                  <a:pt x="4221258" y="2421345"/>
                  <a:pt x="4236849" y="2405754"/>
                  <a:pt x="4236849" y="2386526"/>
                </a:cubicBezTo>
                <a:cubicBezTo>
                  <a:pt x="4236849" y="2367298"/>
                  <a:pt x="4221258" y="2351707"/>
                  <a:pt x="4202030" y="2351707"/>
                </a:cubicBezTo>
                <a:close/>
                <a:moveTo>
                  <a:pt x="5560310" y="2351707"/>
                </a:moveTo>
                <a:cubicBezTo>
                  <a:pt x="5541082" y="2351707"/>
                  <a:pt x="5525491" y="2367298"/>
                  <a:pt x="5525491" y="2386526"/>
                </a:cubicBezTo>
                <a:cubicBezTo>
                  <a:pt x="5525491" y="2405754"/>
                  <a:pt x="5541082" y="2421345"/>
                  <a:pt x="5560310" y="2421345"/>
                </a:cubicBezTo>
                <a:cubicBezTo>
                  <a:pt x="5579538" y="2421345"/>
                  <a:pt x="5595129" y="2405754"/>
                  <a:pt x="5595129" y="2386526"/>
                </a:cubicBezTo>
                <a:cubicBezTo>
                  <a:pt x="5595129" y="2367298"/>
                  <a:pt x="5579538" y="2351707"/>
                  <a:pt x="5560310" y="2351707"/>
                </a:cubicBezTo>
                <a:close/>
                <a:moveTo>
                  <a:pt x="5730095" y="2351707"/>
                </a:moveTo>
                <a:cubicBezTo>
                  <a:pt x="5710868" y="2351707"/>
                  <a:pt x="5695277" y="2367298"/>
                  <a:pt x="5695277" y="2386526"/>
                </a:cubicBezTo>
                <a:cubicBezTo>
                  <a:pt x="5695277" y="2405754"/>
                  <a:pt x="5710868" y="2421345"/>
                  <a:pt x="5730095" y="2421345"/>
                </a:cubicBezTo>
                <a:cubicBezTo>
                  <a:pt x="5749323" y="2421345"/>
                  <a:pt x="5764914" y="2405754"/>
                  <a:pt x="5764914" y="2386526"/>
                </a:cubicBezTo>
                <a:cubicBezTo>
                  <a:pt x="5764914" y="2367298"/>
                  <a:pt x="5749323" y="2351707"/>
                  <a:pt x="5730095" y="2351707"/>
                </a:cubicBezTo>
                <a:close/>
                <a:moveTo>
                  <a:pt x="6069665" y="2351707"/>
                </a:moveTo>
                <a:cubicBezTo>
                  <a:pt x="6050431" y="2351707"/>
                  <a:pt x="6034839" y="2367298"/>
                  <a:pt x="6034839" y="2386526"/>
                </a:cubicBezTo>
                <a:cubicBezTo>
                  <a:pt x="6034839" y="2405754"/>
                  <a:pt x="6050431" y="2421345"/>
                  <a:pt x="6069665" y="2421345"/>
                </a:cubicBezTo>
                <a:cubicBezTo>
                  <a:pt x="6088893" y="2421345"/>
                  <a:pt x="6104477" y="2405754"/>
                  <a:pt x="6104477" y="2386526"/>
                </a:cubicBezTo>
                <a:cubicBezTo>
                  <a:pt x="6104477" y="2367298"/>
                  <a:pt x="6088893" y="2351707"/>
                  <a:pt x="6069665" y="2351707"/>
                </a:cubicBezTo>
                <a:close/>
                <a:moveTo>
                  <a:pt x="6154557" y="2351707"/>
                </a:moveTo>
                <a:cubicBezTo>
                  <a:pt x="6135329" y="2351707"/>
                  <a:pt x="6119732" y="2367298"/>
                  <a:pt x="6119732" y="2386526"/>
                </a:cubicBezTo>
                <a:cubicBezTo>
                  <a:pt x="6119732" y="2405754"/>
                  <a:pt x="6135329" y="2421345"/>
                  <a:pt x="6154557" y="2421345"/>
                </a:cubicBezTo>
                <a:cubicBezTo>
                  <a:pt x="6173785" y="2421345"/>
                  <a:pt x="6189369" y="2405754"/>
                  <a:pt x="6189369" y="2386526"/>
                </a:cubicBezTo>
                <a:cubicBezTo>
                  <a:pt x="6189369" y="2367298"/>
                  <a:pt x="6173785" y="2351707"/>
                  <a:pt x="6154557" y="2351707"/>
                </a:cubicBezTo>
                <a:close/>
                <a:moveTo>
                  <a:pt x="6239450" y="2351707"/>
                </a:moveTo>
                <a:cubicBezTo>
                  <a:pt x="6220223" y="2351707"/>
                  <a:pt x="6204625" y="2367298"/>
                  <a:pt x="6204625" y="2386526"/>
                </a:cubicBezTo>
                <a:cubicBezTo>
                  <a:pt x="6204625" y="2405754"/>
                  <a:pt x="6220223" y="2421345"/>
                  <a:pt x="6239450" y="2421345"/>
                </a:cubicBezTo>
                <a:cubicBezTo>
                  <a:pt x="6258678" y="2421345"/>
                  <a:pt x="6274263" y="2405754"/>
                  <a:pt x="6274263" y="2386526"/>
                </a:cubicBezTo>
                <a:cubicBezTo>
                  <a:pt x="6274263" y="2367298"/>
                  <a:pt x="6258678" y="2351707"/>
                  <a:pt x="6239450" y="2351707"/>
                </a:cubicBezTo>
                <a:close/>
                <a:moveTo>
                  <a:pt x="6324343" y="2351707"/>
                </a:moveTo>
                <a:cubicBezTo>
                  <a:pt x="6305115" y="2351707"/>
                  <a:pt x="6289517" y="2367298"/>
                  <a:pt x="6289517" y="2386526"/>
                </a:cubicBezTo>
                <a:cubicBezTo>
                  <a:pt x="6289517" y="2405754"/>
                  <a:pt x="6305115" y="2421345"/>
                  <a:pt x="6324343" y="2421345"/>
                </a:cubicBezTo>
                <a:cubicBezTo>
                  <a:pt x="6343570" y="2421345"/>
                  <a:pt x="6359155" y="2405754"/>
                  <a:pt x="6359155" y="2386526"/>
                </a:cubicBezTo>
                <a:cubicBezTo>
                  <a:pt x="6359155" y="2367298"/>
                  <a:pt x="6343570" y="2351707"/>
                  <a:pt x="6324343" y="2351707"/>
                </a:cubicBezTo>
                <a:close/>
                <a:moveTo>
                  <a:pt x="6409235" y="2351707"/>
                </a:moveTo>
                <a:cubicBezTo>
                  <a:pt x="6390007" y="2351707"/>
                  <a:pt x="6374409" y="2367298"/>
                  <a:pt x="6374409" y="2386526"/>
                </a:cubicBezTo>
                <a:cubicBezTo>
                  <a:pt x="6374409" y="2405754"/>
                  <a:pt x="6390007" y="2421345"/>
                  <a:pt x="6409235" y="2421345"/>
                </a:cubicBezTo>
                <a:cubicBezTo>
                  <a:pt x="6428463" y="2421345"/>
                  <a:pt x="6444047" y="2405754"/>
                  <a:pt x="6444047" y="2386526"/>
                </a:cubicBezTo>
                <a:cubicBezTo>
                  <a:pt x="6444047" y="2367298"/>
                  <a:pt x="6428463" y="2351707"/>
                  <a:pt x="6409235" y="2351707"/>
                </a:cubicBezTo>
                <a:close/>
                <a:moveTo>
                  <a:pt x="6494127" y="2351707"/>
                </a:moveTo>
                <a:cubicBezTo>
                  <a:pt x="6474899" y="2351707"/>
                  <a:pt x="6459302" y="2367298"/>
                  <a:pt x="6459302" y="2386526"/>
                </a:cubicBezTo>
                <a:cubicBezTo>
                  <a:pt x="6459302" y="2405754"/>
                  <a:pt x="6474899" y="2421345"/>
                  <a:pt x="6494127" y="2421345"/>
                </a:cubicBezTo>
                <a:cubicBezTo>
                  <a:pt x="6513355" y="2421345"/>
                  <a:pt x="6528939" y="2405754"/>
                  <a:pt x="6528939" y="2386526"/>
                </a:cubicBezTo>
                <a:cubicBezTo>
                  <a:pt x="6528939" y="2367298"/>
                  <a:pt x="6513355" y="2351707"/>
                  <a:pt x="6494127" y="2351707"/>
                </a:cubicBezTo>
                <a:close/>
                <a:moveTo>
                  <a:pt x="6579020" y="2351707"/>
                </a:moveTo>
                <a:cubicBezTo>
                  <a:pt x="6559793" y="2351707"/>
                  <a:pt x="6544195" y="2367298"/>
                  <a:pt x="6544195" y="2386526"/>
                </a:cubicBezTo>
                <a:cubicBezTo>
                  <a:pt x="6544195" y="2405754"/>
                  <a:pt x="6559793" y="2421345"/>
                  <a:pt x="6579020" y="2421345"/>
                </a:cubicBezTo>
                <a:cubicBezTo>
                  <a:pt x="6598248" y="2421345"/>
                  <a:pt x="6613833" y="2405754"/>
                  <a:pt x="6613833" y="2386526"/>
                </a:cubicBezTo>
                <a:cubicBezTo>
                  <a:pt x="6613833" y="2367298"/>
                  <a:pt x="6598248" y="2351707"/>
                  <a:pt x="6579020" y="2351707"/>
                </a:cubicBezTo>
                <a:close/>
                <a:moveTo>
                  <a:pt x="6663913" y="2351707"/>
                </a:moveTo>
                <a:cubicBezTo>
                  <a:pt x="6644685" y="2351707"/>
                  <a:pt x="6629087" y="2367298"/>
                  <a:pt x="6629087" y="2386526"/>
                </a:cubicBezTo>
                <a:cubicBezTo>
                  <a:pt x="6629087" y="2405754"/>
                  <a:pt x="6644685" y="2421345"/>
                  <a:pt x="6663913" y="2421345"/>
                </a:cubicBezTo>
                <a:cubicBezTo>
                  <a:pt x="6683140" y="2421345"/>
                  <a:pt x="6698725" y="2405754"/>
                  <a:pt x="6698725" y="2386526"/>
                </a:cubicBezTo>
                <a:cubicBezTo>
                  <a:pt x="6698725" y="2367298"/>
                  <a:pt x="6683140" y="2351707"/>
                  <a:pt x="6663913" y="2351707"/>
                </a:cubicBezTo>
                <a:close/>
                <a:moveTo>
                  <a:pt x="6748805" y="2351707"/>
                </a:moveTo>
                <a:cubicBezTo>
                  <a:pt x="6729577" y="2351707"/>
                  <a:pt x="6713979" y="2367298"/>
                  <a:pt x="6713979" y="2386526"/>
                </a:cubicBezTo>
                <a:cubicBezTo>
                  <a:pt x="6713979" y="2405754"/>
                  <a:pt x="6729577" y="2421345"/>
                  <a:pt x="6748805" y="2421345"/>
                </a:cubicBezTo>
                <a:cubicBezTo>
                  <a:pt x="6768033" y="2421345"/>
                  <a:pt x="6783617" y="2405754"/>
                  <a:pt x="6783617" y="2386526"/>
                </a:cubicBezTo>
                <a:cubicBezTo>
                  <a:pt x="6783617" y="2367298"/>
                  <a:pt x="6768033" y="2351707"/>
                  <a:pt x="6748805" y="2351707"/>
                </a:cubicBezTo>
                <a:close/>
                <a:moveTo>
                  <a:pt x="6833697" y="2351707"/>
                </a:moveTo>
                <a:cubicBezTo>
                  <a:pt x="6814469" y="2351707"/>
                  <a:pt x="6798872" y="2367298"/>
                  <a:pt x="6798872" y="2386526"/>
                </a:cubicBezTo>
                <a:cubicBezTo>
                  <a:pt x="6798872" y="2405754"/>
                  <a:pt x="6814469" y="2421345"/>
                  <a:pt x="6833697" y="2421345"/>
                </a:cubicBezTo>
                <a:cubicBezTo>
                  <a:pt x="6852925" y="2421345"/>
                  <a:pt x="6868509" y="2405754"/>
                  <a:pt x="6868509" y="2386526"/>
                </a:cubicBezTo>
                <a:cubicBezTo>
                  <a:pt x="6868509" y="2367298"/>
                  <a:pt x="6852925" y="2351707"/>
                  <a:pt x="6833697" y="2351707"/>
                </a:cubicBezTo>
                <a:close/>
                <a:moveTo>
                  <a:pt x="6918589" y="2351707"/>
                </a:moveTo>
                <a:cubicBezTo>
                  <a:pt x="6899362" y="2351707"/>
                  <a:pt x="6883764" y="2367298"/>
                  <a:pt x="6883764" y="2386526"/>
                </a:cubicBezTo>
                <a:cubicBezTo>
                  <a:pt x="6883764" y="2405754"/>
                  <a:pt x="6899362" y="2421345"/>
                  <a:pt x="6918589" y="2421345"/>
                </a:cubicBezTo>
                <a:cubicBezTo>
                  <a:pt x="6937817" y="2421345"/>
                  <a:pt x="6953402" y="2405754"/>
                  <a:pt x="6953402" y="2386526"/>
                </a:cubicBezTo>
                <a:cubicBezTo>
                  <a:pt x="6953402" y="2367298"/>
                  <a:pt x="6937817" y="2351707"/>
                  <a:pt x="6918589" y="2351707"/>
                </a:cubicBezTo>
                <a:close/>
                <a:moveTo>
                  <a:pt x="7003483" y="2351707"/>
                </a:moveTo>
                <a:cubicBezTo>
                  <a:pt x="6984255" y="2351707"/>
                  <a:pt x="6968657" y="2367298"/>
                  <a:pt x="6968657" y="2386526"/>
                </a:cubicBezTo>
                <a:cubicBezTo>
                  <a:pt x="6968657" y="2405754"/>
                  <a:pt x="6984255" y="2421345"/>
                  <a:pt x="7003483" y="2421345"/>
                </a:cubicBezTo>
                <a:cubicBezTo>
                  <a:pt x="7022710" y="2421345"/>
                  <a:pt x="7038295" y="2405754"/>
                  <a:pt x="7038295" y="2386526"/>
                </a:cubicBezTo>
                <a:cubicBezTo>
                  <a:pt x="7038295" y="2367298"/>
                  <a:pt x="7022710" y="2351707"/>
                  <a:pt x="7003483" y="2351707"/>
                </a:cubicBezTo>
                <a:close/>
                <a:moveTo>
                  <a:pt x="7088401" y="2351707"/>
                </a:moveTo>
                <a:cubicBezTo>
                  <a:pt x="7069173" y="2351707"/>
                  <a:pt x="7053576" y="2367298"/>
                  <a:pt x="7053576" y="2386526"/>
                </a:cubicBezTo>
                <a:cubicBezTo>
                  <a:pt x="7053576" y="2405754"/>
                  <a:pt x="7069173" y="2421345"/>
                  <a:pt x="7088401" y="2421345"/>
                </a:cubicBezTo>
                <a:cubicBezTo>
                  <a:pt x="7107629" y="2421345"/>
                  <a:pt x="7123213" y="2405754"/>
                  <a:pt x="7123213" y="2386526"/>
                </a:cubicBezTo>
                <a:cubicBezTo>
                  <a:pt x="7123213" y="2367298"/>
                  <a:pt x="7107629" y="2351707"/>
                  <a:pt x="7088401" y="2351707"/>
                </a:cubicBezTo>
                <a:close/>
                <a:moveTo>
                  <a:pt x="7173293" y="2351707"/>
                </a:moveTo>
                <a:cubicBezTo>
                  <a:pt x="7154065" y="2351707"/>
                  <a:pt x="7138468" y="2367298"/>
                  <a:pt x="7138468" y="2386526"/>
                </a:cubicBezTo>
                <a:cubicBezTo>
                  <a:pt x="7138468" y="2405754"/>
                  <a:pt x="7154065" y="2421345"/>
                  <a:pt x="7173293" y="2421345"/>
                </a:cubicBezTo>
                <a:cubicBezTo>
                  <a:pt x="7192521" y="2421345"/>
                  <a:pt x="7208105" y="2405754"/>
                  <a:pt x="7208105" y="2386526"/>
                </a:cubicBezTo>
                <a:cubicBezTo>
                  <a:pt x="7208105" y="2367298"/>
                  <a:pt x="7192521" y="2351707"/>
                  <a:pt x="7173293" y="2351707"/>
                </a:cubicBezTo>
                <a:close/>
                <a:moveTo>
                  <a:pt x="7258186" y="2351707"/>
                </a:moveTo>
                <a:cubicBezTo>
                  <a:pt x="7238959" y="2351707"/>
                  <a:pt x="7223361" y="2367298"/>
                  <a:pt x="7223361" y="2386526"/>
                </a:cubicBezTo>
                <a:cubicBezTo>
                  <a:pt x="7223361" y="2405754"/>
                  <a:pt x="7238959" y="2421345"/>
                  <a:pt x="7258186" y="2421345"/>
                </a:cubicBezTo>
                <a:cubicBezTo>
                  <a:pt x="7277414" y="2421345"/>
                  <a:pt x="7292999" y="2405754"/>
                  <a:pt x="7292999" y="2386526"/>
                </a:cubicBezTo>
                <a:cubicBezTo>
                  <a:pt x="7292999" y="2367298"/>
                  <a:pt x="7277414" y="2351707"/>
                  <a:pt x="7258186" y="2351707"/>
                </a:cubicBezTo>
                <a:close/>
                <a:moveTo>
                  <a:pt x="7343079" y="2351707"/>
                </a:moveTo>
                <a:cubicBezTo>
                  <a:pt x="7323851" y="2351707"/>
                  <a:pt x="7308253" y="2367298"/>
                  <a:pt x="7308253" y="2386526"/>
                </a:cubicBezTo>
                <a:cubicBezTo>
                  <a:pt x="7308253" y="2405754"/>
                  <a:pt x="7323851" y="2421345"/>
                  <a:pt x="7343079" y="2421345"/>
                </a:cubicBezTo>
                <a:cubicBezTo>
                  <a:pt x="7362306" y="2421345"/>
                  <a:pt x="7377891" y="2405754"/>
                  <a:pt x="7377891" y="2386526"/>
                </a:cubicBezTo>
                <a:cubicBezTo>
                  <a:pt x="7377891" y="2367298"/>
                  <a:pt x="7362306" y="2351707"/>
                  <a:pt x="7343079" y="2351707"/>
                </a:cubicBezTo>
                <a:close/>
                <a:moveTo>
                  <a:pt x="7427971" y="2351707"/>
                </a:moveTo>
                <a:cubicBezTo>
                  <a:pt x="7408743" y="2351707"/>
                  <a:pt x="7393146" y="2367298"/>
                  <a:pt x="7393146" y="2386526"/>
                </a:cubicBezTo>
                <a:cubicBezTo>
                  <a:pt x="7393146" y="2405754"/>
                  <a:pt x="7408743" y="2421345"/>
                  <a:pt x="7427971" y="2421345"/>
                </a:cubicBezTo>
                <a:cubicBezTo>
                  <a:pt x="7447199" y="2421345"/>
                  <a:pt x="7462783" y="2405754"/>
                  <a:pt x="7462783" y="2386526"/>
                </a:cubicBezTo>
                <a:cubicBezTo>
                  <a:pt x="7462783" y="2367298"/>
                  <a:pt x="7447199" y="2351707"/>
                  <a:pt x="7427971" y="2351707"/>
                </a:cubicBezTo>
                <a:close/>
                <a:moveTo>
                  <a:pt x="7512863" y="2351707"/>
                </a:moveTo>
                <a:cubicBezTo>
                  <a:pt x="7493635" y="2351707"/>
                  <a:pt x="7478038" y="2367298"/>
                  <a:pt x="7478038" y="2386526"/>
                </a:cubicBezTo>
                <a:cubicBezTo>
                  <a:pt x="7478038" y="2405754"/>
                  <a:pt x="7493635" y="2421345"/>
                  <a:pt x="7512863" y="2421345"/>
                </a:cubicBezTo>
                <a:cubicBezTo>
                  <a:pt x="7532091" y="2421345"/>
                  <a:pt x="7547675" y="2405754"/>
                  <a:pt x="7547675" y="2386526"/>
                </a:cubicBezTo>
                <a:cubicBezTo>
                  <a:pt x="7547675" y="2367298"/>
                  <a:pt x="7532091" y="2351707"/>
                  <a:pt x="7512863" y="2351707"/>
                </a:cubicBezTo>
                <a:close/>
                <a:moveTo>
                  <a:pt x="7597755" y="2351707"/>
                </a:moveTo>
                <a:cubicBezTo>
                  <a:pt x="7578528" y="2351707"/>
                  <a:pt x="7562930" y="2367298"/>
                  <a:pt x="7562930" y="2386526"/>
                </a:cubicBezTo>
                <a:cubicBezTo>
                  <a:pt x="7562930" y="2405754"/>
                  <a:pt x="7578528" y="2421345"/>
                  <a:pt x="7597755" y="2421345"/>
                </a:cubicBezTo>
                <a:cubicBezTo>
                  <a:pt x="7616983" y="2421345"/>
                  <a:pt x="7632568" y="2405754"/>
                  <a:pt x="7632568" y="2386526"/>
                </a:cubicBezTo>
                <a:cubicBezTo>
                  <a:pt x="7632568" y="2367298"/>
                  <a:pt x="7616983" y="2351707"/>
                  <a:pt x="7597755" y="2351707"/>
                </a:cubicBezTo>
                <a:close/>
                <a:moveTo>
                  <a:pt x="7682649" y="2351707"/>
                </a:moveTo>
                <a:cubicBezTo>
                  <a:pt x="7663421" y="2351707"/>
                  <a:pt x="7647823" y="2367298"/>
                  <a:pt x="7647823" y="2386526"/>
                </a:cubicBezTo>
                <a:cubicBezTo>
                  <a:pt x="7647823" y="2405754"/>
                  <a:pt x="7663421" y="2421345"/>
                  <a:pt x="7682649" y="2421345"/>
                </a:cubicBezTo>
                <a:cubicBezTo>
                  <a:pt x="7701876" y="2421345"/>
                  <a:pt x="7717461" y="2405754"/>
                  <a:pt x="7717461" y="2386526"/>
                </a:cubicBezTo>
                <a:cubicBezTo>
                  <a:pt x="7717461" y="2367298"/>
                  <a:pt x="7701876" y="2351707"/>
                  <a:pt x="7682649" y="2351707"/>
                </a:cubicBezTo>
                <a:close/>
                <a:moveTo>
                  <a:pt x="7767541" y="2351707"/>
                </a:moveTo>
                <a:cubicBezTo>
                  <a:pt x="7748313" y="2351707"/>
                  <a:pt x="7732716" y="2367298"/>
                  <a:pt x="7732716" y="2386526"/>
                </a:cubicBezTo>
                <a:cubicBezTo>
                  <a:pt x="7732716" y="2405754"/>
                  <a:pt x="7748313" y="2421345"/>
                  <a:pt x="7767541" y="2421345"/>
                </a:cubicBezTo>
                <a:cubicBezTo>
                  <a:pt x="7786769" y="2421345"/>
                  <a:pt x="7802353" y="2405754"/>
                  <a:pt x="7802353" y="2386526"/>
                </a:cubicBezTo>
                <a:cubicBezTo>
                  <a:pt x="7802353" y="2367298"/>
                  <a:pt x="7786769" y="2351707"/>
                  <a:pt x="7767541" y="2351707"/>
                </a:cubicBezTo>
                <a:close/>
                <a:moveTo>
                  <a:pt x="7852433" y="2351707"/>
                </a:moveTo>
                <a:cubicBezTo>
                  <a:pt x="7833205" y="2351707"/>
                  <a:pt x="7817608" y="2367298"/>
                  <a:pt x="7817608" y="2386526"/>
                </a:cubicBezTo>
                <a:cubicBezTo>
                  <a:pt x="7817608" y="2405754"/>
                  <a:pt x="7833205" y="2421345"/>
                  <a:pt x="7852433" y="2421345"/>
                </a:cubicBezTo>
                <a:cubicBezTo>
                  <a:pt x="7871661" y="2421345"/>
                  <a:pt x="7887245" y="2405754"/>
                  <a:pt x="7887245" y="2386526"/>
                </a:cubicBezTo>
                <a:cubicBezTo>
                  <a:pt x="7887245" y="2367298"/>
                  <a:pt x="7871661" y="2351707"/>
                  <a:pt x="7852433" y="2351707"/>
                </a:cubicBezTo>
                <a:close/>
                <a:moveTo>
                  <a:pt x="7937325" y="2351707"/>
                </a:moveTo>
                <a:cubicBezTo>
                  <a:pt x="7918098" y="2351707"/>
                  <a:pt x="7902500" y="2367298"/>
                  <a:pt x="7902500" y="2386526"/>
                </a:cubicBezTo>
                <a:cubicBezTo>
                  <a:pt x="7902500" y="2405754"/>
                  <a:pt x="7918098" y="2421345"/>
                  <a:pt x="7937325" y="2421345"/>
                </a:cubicBezTo>
                <a:cubicBezTo>
                  <a:pt x="7956553" y="2421345"/>
                  <a:pt x="7972138" y="2405754"/>
                  <a:pt x="7972138" y="2386526"/>
                </a:cubicBezTo>
                <a:cubicBezTo>
                  <a:pt x="7972138" y="2367298"/>
                  <a:pt x="7956553" y="2351707"/>
                  <a:pt x="7937325" y="2351707"/>
                </a:cubicBezTo>
                <a:close/>
                <a:moveTo>
                  <a:pt x="8022219" y="2351707"/>
                </a:moveTo>
                <a:cubicBezTo>
                  <a:pt x="8002991" y="2351707"/>
                  <a:pt x="7987393" y="2367298"/>
                  <a:pt x="7987393" y="2386526"/>
                </a:cubicBezTo>
                <a:cubicBezTo>
                  <a:pt x="7987393" y="2405754"/>
                  <a:pt x="8002991" y="2421345"/>
                  <a:pt x="8022219" y="2421345"/>
                </a:cubicBezTo>
                <a:cubicBezTo>
                  <a:pt x="8041446" y="2421345"/>
                  <a:pt x="8057031" y="2405754"/>
                  <a:pt x="8057031" y="2386526"/>
                </a:cubicBezTo>
                <a:cubicBezTo>
                  <a:pt x="8057031" y="2367298"/>
                  <a:pt x="8041446" y="2351707"/>
                  <a:pt x="8022219" y="2351707"/>
                </a:cubicBezTo>
                <a:close/>
                <a:moveTo>
                  <a:pt x="8107111" y="2351707"/>
                </a:moveTo>
                <a:cubicBezTo>
                  <a:pt x="8087883" y="2351707"/>
                  <a:pt x="8072286" y="2367298"/>
                  <a:pt x="8072286" y="2386526"/>
                </a:cubicBezTo>
                <a:cubicBezTo>
                  <a:pt x="8072286" y="2405754"/>
                  <a:pt x="8087883" y="2421345"/>
                  <a:pt x="8107111" y="2421345"/>
                </a:cubicBezTo>
                <a:cubicBezTo>
                  <a:pt x="8126339" y="2421345"/>
                  <a:pt x="8141923" y="2405754"/>
                  <a:pt x="8141923" y="2386526"/>
                </a:cubicBezTo>
                <a:cubicBezTo>
                  <a:pt x="8141923" y="2367298"/>
                  <a:pt x="8126339" y="2351707"/>
                  <a:pt x="8107111" y="2351707"/>
                </a:cubicBezTo>
                <a:close/>
                <a:moveTo>
                  <a:pt x="8192003" y="2351707"/>
                </a:moveTo>
                <a:cubicBezTo>
                  <a:pt x="8172775" y="2351707"/>
                  <a:pt x="8157178" y="2367298"/>
                  <a:pt x="8157178" y="2386526"/>
                </a:cubicBezTo>
                <a:cubicBezTo>
                  <a:pt x="8157178" y="2405754"/>
                  <a:pt x="8172775" y="2421345"/>
                  <a:pt x="8192003" y="2421345"/>
                </a:cubicBezTo>
                <a:cubicBezTo>
                  <a:pt x="8211231" y="2421345"/>
                  <a:pt x="8226815" y="2405754"/>
                  <a:pt x="8226815" y="2386526"/>
                </a:cubicBezTo>
                <a:cubicBezTo>
                  <a:pt x="8226815" y="2367298"/>
                  <a:pt x="8211231" y="2351707"/>
                  <a:pt x="8192003" y="2351707"/>
                </a:cubicBezTo>
                <a:close/>
                <a:moveTo>
                  <a:pt x="8276895" y="2351707"/>
                </a:moveTo>
                <a:cubicBezTo>
                  <a:pt x="8257668" y="2351707"/>
                  <a:pt x="8242070" y="2367298"/>
                  <a:pt x="8242070" y="2386526"/>
                </a:cubicBezTo>
                <a:cubicBezTo>
                  <a:pt x="8242070" y="2405754"/>
                  <a:pt x="8257668" y="2421345"/>
                  <a:pt x="8276895" y="2421345"/>
                </a:cubicBezTo>
                <a:cubicBezTo>
                  <a:pt x="8296123" y="2421345"/>
                  <a:pt x="8311708" y="2405754"/>
                  <a:pt x="8311708" y="2386526"/>
                </a:cubicBezTo>
                <a:cubicBezTo>
                  <a:pt x="8311708" y="2367298"/>
                  <a:pt x="8296123" y="2351707"/>
                  <a:pt x="8276895" y="2351707"/>
                </a:cubicBezTo>
                <a:close/>
                <a:moveTo>
                  <a:pt x="8361789" y="2351707"/>
                </a:moveTo>
                <a:cubicBezTo>
                  <a:pt x="8342561" y="2351707"/>
                  <a:pt x="8326963" y="2367298"/>
                  <a:pt x="8326963" y="2386526"/>
                </a:cubicBezTo>
                <a:cubicBezTo>
                  <a:pt x="8326963" y="2405754"/>
                  <a:pt x="8342561" y="2421345"/>
                  <a:pt x="8361789" y="2421345"/>
                </a:cubicBezTo>
                <a:cubicBezTo>
                  <a:pt x="8381016" y="2421345"/>
                  <a:pt x="8396601" y="2405754"/>
                  <a:pt x="8396601" y="2386526"/>
                </a:cubicBezTo>
                <a:cubicBezTo>
                  <a:pt x="8396601" y="2367298"/>
                  <a:pt x="8381016" y="2351707"/>
                  <a:pt x="8361789" y="2351707"/>
                </a:cubicBezTo>
                <a:close/>
                <a:moveTo>
                  <a:pt x="8446681" y="2351707"/>
                </a:moveTo>
                <a:cubicBezTo>
                  <a:pt x="8427453" y="2351707"/>
                  <a:pt x="8411856" y="2367298"/>
                  <a:pt x="8411856" y="2386526"/>
                </a:cubicBezTo>
                <a:cubicBezTo>
                  <a:pt x="8411856" y="2405754"/>
                  <a:pt x="8427453" y="2421345"/>
                  <a:pt x="8446681" y="2421345"/>
                </a:cubicBezTo>
                <a:cubicBezTo>
                  <a:pt x="8465909" y="2421345"/>
                  <a:pt x="8481493" y="2405754"/>
                  <a:pt x="8481493" y="2386526"/>
                </a:cubicBezTo>
                <a:cubicBezTo>
                  <a:pt x="8481493" y="2367298"/>
                  <a:pt x="8465909" y="2351707"/>
                  <a:pt x="8446681" y="2351707"/>
                </a:cubicBezTo>
                <a:close/>
                <a:moveTo>
                  <a:pt x="8531573" y="2351707"/>
                </a:moveTo>
                <a:cubicBezTo>
                  <a:pt x="8512345" y="2351707"/>
                  <a:pt x="8496748" y="2367298"/>
                  <a:pt x="8496748" y="2386526"/>
                </a:cubicBezTo>
                <a:cubicBezTo>
                  <a:pt x="8496748" y="2405754"/>
                  <a:pt x="8512345" y="2421345"/>
                  <a:pt x="8531573" y="2421345"/>
                </a:cubicBezTo>
                <a:cubicBezTo>
                  <a:pt x="8550801" y="2421345"/>
                  <a:pt x="8566385" y="2405754"/>
                  <a:pt x="8566385" y="2386526"/>
                </a:cubicBezTo>
                <a:cubicBezTo>
                  <a:pt x="8566385" y="2367298"/>
                  <a:pt x="8550801" y="2351707"/>
                  <a:pt x="8531573" y="2351707"/>
                </a:cubicBezTo>
                <a:close/>
                <a:moveTo>
                  <a:pt x="8616465" y="2351707"/>
                </a:moveTo>
                <a:cubicBezTo>
                  <a:pt x="8597238" y="2351707"/>
                  <a:pt x="8581640" y="2367298"/>
                  <a:pt x="8581640" y="2386526"/>
                </a:cubicBezTo>
                <a:cubicBezTo>
                  <a:pt x="8581640" y="2405754"/>
                  <a:pt x="8597238" y="2421345"/>
                  <a:pt x="8616465" y="2421345"/>
                </a:cubicBezTo>
                <a:cubicBezTo>
                  <a:pt x="8635693" y="2421345"/>
                  <a:pt x="8651278" y="2405754"/>
                  <a:pt x="8651278" y="2386526"/>
                </a:cubicBezTo>
                <a:cubicBezTo>
                  <a:pt x="8651278" y="2367298"/>
                  <a:pt x="8635693" y="2351707"/>
                  <a:pt x="8616465" y="2351707"/>
                </a:cubicBezTo>
                <a:close/>
                <a:moveTo>
                  <a:pt x="8786251" y="2351707"/>
                </a:moveTo>
                <a:cubicBezTo>
                  <a:pt x="8767023" y="2351707"/>
                  <a:pt x="8751426" y="2367298"/>
                  <a:pt x="8751426" y="2386526"/>
                </a:cubicBezTo>
                <a:cubicBezTo>
                  <a:pt x="8751426" y="2405754"/>
                  <a:pt x="8767023" y="2421345"/>
                  <a:pt x="8786251" y="2421345"/>
                </a:cubicBezTo>
                <a:cubicBezTo>
                  <a:pt x="8805479" y="2421345"/>
                  <a:pt x="8821063" y="2405754"/>
                  <a:pt x="8821063" y="2386526"/>
                </a:cubicBezTo>
                <a:cubicBezTo>
                  <a:pt x="8821063" y="2367298"/>
                  <a:pt x="8805479" y="2351707"/>
                  <a:pt x="8786251" y="2351707"/>
                </a:cubicBezTo>
                <a:close/>
                <a:moveTo>
                  <a:pt x="8871143" y="2351707"/>
                </a:moveTo>
                <a:cubicBezTo>
                  <a:pt x="8851915" y="2351707"/>
                  <a:pt x="8836318" y="2367298"/>
                  <a:pt x="8836318" y="2386526"/>
                </a:cubicBezTo>
                <a:cubicBezTo>
                  <a:pt x="8836318" y="2405754"/>
                  <a:pt x="8851915" y="2421345"/>
                  <a:pt x="8871143" y="2421345"/>
                </a:cubicBezTo>
                <a:cubicBezTo>
                  <a:pt x="8890371" y="2421345"/>
                  <a:pt x="8905955" y="2405754"/>
                  <a:pt x="8905955" y="2386526"/>
                </a:cubicBezTo>
                <a:cubicBezTo>
                  <a:pt x="8905955" y="2367298"/>
                  <a:pt x="8890371" y="2351707"/>
                  <a:pt x="8871143" y="2351707"/>
                </a:cubicBezTo>
                <a:close/>
                <a:moveTo>
                  <a:pt x="8956035" y="2351707"/>
                </a:moveTo>
                <a:cubicBezTo>
                  <a:pt x="8936808" y="2351707"/>
                  <a:pt x="8921210" y="2367298"/>
                  <a:pt x="8921210" y="2386526"/>
                </a:cubicBezTo>
                <a:cubicBezTo>
                  <a:pt x="8921210" y="2405754"/>
                  <a:pt x="8936808" y="2421345"/>
                  <a:pt x="8956035" y="2421345"/>
                </a:cubicBezTo>
                <a:cubicBezTo>
                  <a:pt x="8975263" y="2421345"/>
                  <a:pt x="8990848" y="2405754"/>
                  <a:pt x="8990848" y="2386526"/>
                </a:cubicBezTo>
                <a:cubicBezTo>
                  <a:pt x="8990848" y="2367298"/>
                  <a:pt x="8975263" y="2351707"/>
                  <a:pt x="8956035" y="2351707"/>
                </a:cubicBezTo>
                <a:close/>
                <a:moveTo>
                  <a:pt x="9040928" y="2351707"/>
                </a:moveTo>
                <a:cubicBezTo>
                  <a:pt x="9021700" y="2351707"/>
                  <a:pt x="9006102" y="2367298"/>
                  <a:pt x="9006102" y="2386526"/>
                </a:cubicBezTo>
                <a:cubicBezTo>
                  <a:pt x="9006102" y="2405754"/>
                  <a:pt x="9021700" y="2421345"/>
                  <a:pt x="9040928" y="2421345"/>
                </a:cubicBezTo>
                <a:cubicBezTo>
                  <a:pt x="9060155" y="2421345"/>
                  <a:pt x="9075740" y="2405754"/>
                  <a:pt x="9075740" y="2386526"/>
                </a:cubicBezTo>
                <a:cubicBezTo>
                  <a:pt x="9075740" y="2367298"/>
                  <a:pt x="9060155" y="2351707"/>
                  <a:pt x="9040928" y="2351707"/>
                </a:cubicBezTo>
                <a:close/>
                <a:moveTo>
                  <a:pt x="9125821" y="2351707"/>
                </a:moveTo>
                <a:cubicBezTo>
                  <a:pt x="9106593" y="2351707"/>
                  <a:pt x="9090996" y="2367298"/>
                  <a:pt x="9090996" y="2386526"/>
                </a:cubicBezTo>
                <a:cubicBezTo>
                  <a:pt x="9090996" y="2405754"/>
                  <a:pt x="9106593" y="2421345"/>
                  <a:pt x="9125821" y="2421345"/>
                </a:cubicBezTo>
                <a:cubicBezTo>
                  <a:pt x="9145049" y="2421345"/>
                  <a:pt x="9160633" y="2405754"/>
                  <a:pt x="9160633" y="2386526"/>
                </a:cubicBezTo>
                <a:cubicBezTo>
                  <a:pt x="9160633" y="2367298"/>
                  <a:pt x="9145049" y="2351707"/>
                  <a:pt x="9125821" y="2351707"/>
                </a:cubicBezTo>
                <a:close/>
                <a:moveTo>
                  <a:pt x="9210713" y="2351707"/>
                </a:moveTo>
                <a:cubicBezTo>
                  <a:pt x="9191485" y="2351707"/>
                  <a:pt x="9175888" y="2367298"/>
                  <a:pt x="9175888" y="2386526"/>
                </a:cubicBezTo>
                <a:cubicBezTo>
                  <a:pt x="9175888" y="2405754"/>
                  <a:pt x="9191485" y="2421345"/>
                  <a:pt x="9210713" y="2421345"/>
                </a:cubicBezTo>
                <a:cubicBezTo>
                  <a:pt x="9229941" y="2421345"/>
                  <a:pt x="9245525" y="2405754"/>
                  <a:pt x="9245525" y="2386526"/>
                </a:cubicBezTo>
                <a:cubicBezTo>
                  <a:pt x="9245525" y="2367298"/>
                  <a:pt x="9229941" y="2351707"/>
                  <a:pt x="9210713" y="2351707"/>
                </a:cubicBezTo>
                <a:close/>
                <a:moveTo>
                  <a:pt x="9295605" y="2351707"/>
                </a:moveTo>
                <a:cubicBezTo>
                  <a:pt x="9276378" y="2351707"/>
                  <a:pt x="9260780" y="2367298"/>
                  <a:pt x="9260780" y="2386526"/>
                </a:cubicBezTo>
                <a:cubicBezTo>
                  <a:pt x="9260780" y="2405754"/>
                  <a:pt x="9276378" y="2421345"/>
                  <a:pt x="9295605" y="2421345"/>
                </a:cubicBezTo>
                <a:cubicBezTo>
                  <a:pt x="9314833" y="2421345"/>
                  <a:pt x="9330418" y="2405754"/>
                  <a:pt x="9330418" y="2386526"/>
                </a:cubicBezTo>
                <a:cubicBezTo>
                  <a:pt x="9330418" y="2367298"/>
                  <a:pt x="9314833" y="2351707"/>
                  <a:pt x="9295605" y="2351707"/>
                </a:cubicBezTo>
                <a:close/>
                <a:moveTo>
                  <a:pt x="9380498" y="2351707"/>
                </a:moveTo>
                <a:cubicBezTo>
                  <a:pt x="9361270" y="2351707"/>
                  <a:pt x="9345672" y="2367298"/>
                  <a:pt x="9345672" y="2386526"/>
                </a:cubicBezTo>
                <a:cubicBezTo>
                  <a:pt x="9345672" y="2405754"/>
                  <a:pt x="9361270" y="2421345"/>
                  <a:pt x="9380498" y="2421345"/>
                </a:cubicBezTo>
                <a:cubicBezTo>
                  <a:pt x="9399725" y="2421345"/>
                  <a:pt x="9415310" y="2405754"/>
                  <a:pt x="9415310" y="2386526"/>
                </a:cubicBezTo>
                <a:cubicBezTo>
                  <a:pt x="9415310" y="2367298"/>
                  <a:pt x="9399725" y="2351707"/>
                  <a:pt x="9380498" y="2351707"/>
                </a:cubicBezTo>
                <a:close/>
                <a:moveTo>
                  <a:pt x="9465391" y="2351707"/>
                </a:moveTo>
                <a:cubicBezTo>
                  <a:pt x="9446163" y="2351707"/>
                  <a:pt x="9430566" y="2367298"/>
                  <a:pt x="9430566" y="2386526"/>
                </a:cubicBezTo>
                <a:cubicBezTo>
                  <a:pt x="9430566" y="2405754"/>
                  <a:pt x="9446163" y="2421345"/>
                  <a:pt x="9465391" y="2421345"/>
                </a:cubicBezTo>
                <a:cubicBezTo>
                  <a:pt x="9484619" y="2421345"/>
                  <a:pt x="9500203" y="2405754"/>
                  <a:pt x="9500203" y="2386526"/>
                </a:cubicBezTo>
                <a:cubicBezTo>
                  <a:pt x="9500203" y="2367298"/>
                  <a:pt x="9484619" y="2351707"/>
                  <a:pt x="9465391" y="2351707"/>
                </a:cubicBezTo>
                <a:close/>
                <a:moveTo>
                  <a:pt x="9550283" y="2351707"/>
                </a:moveTo>
                <a:cubicBezTo>
                  <a:pt x="9531055" y="2351707"/>
                  <a:pt x="9515458" y="2367298"/>
                  <a:pt x="9515458" y="2386526"/>
                </a:cubicBezTo>
                <a:cubicBezTo>
                  <a:pt x="9515458" y="2405754"/>
                  <a:pt x="9531055" y="2421345"/>
                  <a:pt x="9550283" y="2421345"/>
                </a:cubicBezTo>
                <a:cubicBezTo>
                  <a:pt x="9569511" y="2421345"/>
                  <a:pt x="9585095" y="2405754"/>
                  <a:pt x="9585095" y="2386526"/>
                </a:cubicBezTo>
                <a:cubicBezTo>
                  <a:pt x="9585095" y="2367298"/>
                  <a:pt x="9569511" y="2351707"/>
                  <a:pt x="9550283" y="2351707"/>
                </a:cubicBezTo>
                <a:close/>
                <a:moveTo>
                  <a:pt x="9635175" y="2351707"/>
                </a:moveTo>
                <a:cubicBezTo>
                  <a:pt x="9615948" y="2351707"/>
                  <a:pt x="9600350" y="2367298"/>
                  <a:pt x="9600350" y="2386526"/>
                </a:cubicBezTo>
                <a:cubicBezTo>
                  <a:pt x="9600350" y="2405754"/>
                  <a:pt x="9615948" y="2421345"/>
                  <a:pt x="9635175" y="2421345"/>
                </a:cubicBezTo>
                <a:cubicBezTo>
                  <a:pt x="9654403" y="2421345"/>
                  <a:pt x="9669988" y="2405754"/>
                  <a:pt x="9669988" y="2386526"/>
                </a:cubicBezTo>
                <a:cubicBezTo>
                  <a:pt x="9669988" y="2367298"/>
                  <a:pt x="9654403" y="2351707"/>
                  <a:pt x="9635175" y="2351707"/>
                </a:cubicBezTo>
                <a:close/>
                <a:moveTo>
                  <a:pt x="9720068" y="2351707"/>
                </a:moveTo>
                <a:cubicBezTo>
                  <a:pt x="9700840" y="2351707"/>
                  <a:pt x="9685242" y="2367298"/>
                  <a:pt x="9685242" y="2386526"/>
                </a:cubicBezTo>
                <a:cubicBezTo>
                  <a:pt x="9685242" y="2405754"/>
                  <a:pt x="9700840" y="2421345"/>
                  <a:pt x="9720068" y="2421345"/>
                </a:cubicBezTo>
                <a:cubicBezTo>
                  <a:pt x="9739295" y="2421345"/>
                  <a:pt x="9754880" y="2405754"/>
                  <a:pt x="9754880" y="2386526"/>
                </a:cubicBezTo>
                <a:cubicBezTo>
                  <a:pt x="9754880" y="2367298"/>
                  <a:pt x="9739295" y="2351707"/>
                  <a:pt x="9720068" y="2351707"/>
                </a:cubicBezTo>
                <a:close/>
                <a:moveTo>
                  <a:pt x="9804961" y="2351707"/>
                </a:moveTo>
                <a:cubicBezTo>
                  <a:pt x="9785733" y="2351707"/>
                  <a:pt x="9770136" y="2367298"/>
                  <a:pt x="9770136" y="2386526"/>
                </a:cubicBezTo>
                <a:cubicBezTo>
                  <a:pt x="9770136" y="2405754"/>
                  <a:pt x="9785733" y="2421345"/>
                  <a:pt x="9804961" y="2421345"/>
                </a:cubicBezTo>
                <a:cubicBezTo>
                  <a:pt x="9824189" y="2421345"/>
                  <a:pt x="9839773" y="2405754"/>
                  <a:pt x="9839773" y="2386526"/>
                </a:cubicBezTo>
                <a:cubicBezTo>
                  <a:pt x="9839773" y="2367298"/>
                  <a:pt x="9824189" y="2351707"/>
                  <a:pt x="9804961" y="2351707"/>
                </a:cubicBezTo>
                <a:close/>
                <a:moveTo>
                  <a:pt x="9974745" y="2351707"/>
                </a:moveTo>
                <a:cubicBezTo>
                  <a:pt x="9955518" y="2351707"/>
                  <a:pt x="9939920" y="2367298"/>
                  <a:pt x="9939920" y="2386526"/>
                </a:cubicBezTo>
                <a:cubicBezTo>
                  <a:pt x="9939920" y="2405754"/>
                  <a:pt x="9955518" y="2421345"/>
                  <a:pt x="9974745" y="2421345"/>
                </a:cubicBezTo>
                <a:cubicBezTo>
                  <a:pt x="9993973" y="2421345"/>
                  <a:pt x="10009558" y="2405754"/>
                  <a:pt x="10009558" y="2386526"/>
                </a:cubicBezTo>
                <a:cubicBezTo>
                  <a:pt x="10009558" y="2367298"/>
                  <a:pt x="9993973" y="2351707"/>
                  <a:pt x="9974745" y="2351707"/>
                </a:cubicBezTo>
                <a:close/>
                <a:moveTo>
                  <a:pt x="2249497" y="2436567"/>
                </a:moveTo>
                <a:cubicBezTo>
                  <a:pt x="2230269" y="2436567"/>
                  <a:pt x="2214678" y="2452158"/>
                  <a:pt x="2214678" y="2471386"/>
                </a:cubicBezTo>
                <a:cubicBezTo>
                  <a:pt x="2214678" y="2490614"/>
                  <a:pt x="2230269" y="2506205"/>
                  <a:pt x="2249497" y="2506205"/>
                </a:cubicBezTo>
                <a:cubicBezTo>
                  <a:pt x="2268725" y="2506205"/>
                  <a:pt x="2284316" y="2490614"/>
                  <a:pt x="2284316" y="2471386"/>
                </a:cubicBezTo>
                <a:cubicBezTo>
                  <a:pt x="2284316" y="2452158"/>
                  <a:pt x="2268725" y="2436567"/>
                  <a:pt x="2249497" y="2436567"/>
                </a:cubicBezTo>
                <a:close/>
                <a:moveTo>
                  <a:pt x="2334389" y="2436567"/>
                </a:moveTo>
                <a:cubicBezTo>
                  <a:pt x="2315162" y="2436567"/>
                  <a:pt x="2299570" y="2452158"/>
                  <a:pt x="2299570" y="2471386"/>
                </a:cubicBezTo>
                <a:cubicBezTo>
                  <a:pt x="2299570" y="2490614"/>
                  <a:pt x="2315162" y="2506205"/>
                  <a:pt x="2334389" y="2506205"/>
                </a:cubicBezTo>
                <a:cubicBezTo>
                  <a:pt x="2353617" y="2506205"/>
                  <a:pt x="2369208" y="2490614"/>
                  <a:pt x="2369208" y="2471386"/>
                </a:cubicBezTo>
                <a:cubicBezTo>
                  <a:pt x="2369208" y="2452158"/>
                  <a:pt x="2353617" y="2436567"/>
                  <a:pt x="2334389" y="2436567"/>
                </a:cubicBezTo>
                <a:close/>
                <a:moveTo>
                  <a:pt x="2419282" y="2436567"/>
                </a:moveTo>
                <a:cubicBezTo>
                  <a:pt x="2400054" y="2436567"/>
                  <a:pt x="2384463" y="2452158"/>
                  <a:pt x="2384463" y="2471386"/>
                </a:cubicBezTo>
                <a:cubicBezTo>
                  <a:pt x="2384463" y="2490614"/>
                  <a:pt x="2400054" y="2506205"/>
                  <a:pt x="2419282" y="2506205"/>
                </a:cubicBezTo>
                <a:cubicBezTo>
                  <a:pt x="2438509" y="2506205"/>
                  <a:pt x="2454100" y="2490614"/>
                  <a:pt x="2454100" y="2471386"/>
                </a:cubicBezTo>
                <a:cubicBezTo>
                  <a:pt x="2454100" y="2452158"/>
                  <a:pt x="2438509" y="2436567"/>
                  <a:pt x="2419282" y="2436567"/>
                </a:cubicBezTo>
                <a:close/>
                <a:moveTo>
                  <a:pt x="2504174" y="2436567"/>
                </a:moveTo>
                <a:cubicBezTo>
                  <a:pt x="2484946" y="2436567"/>
                  <a:pt x="2469355" y="2452158"/>
                  <a:pt x="2469355" y="2471386"/>
                </a:cubicBezTo>
                <a:cubicBezTo>
                  <a:pt x="2469355" y="2490614"/>
                  <a:pt x="2484946" y="2506205"/>
                  <a:pt x="2504174" y="2506205"/>
                </a:cubicBezTo>
                <a:cubicBezTo>
                  <a:pt x="2523402" y="2506205"/>
                  <a:pt x="2538993" y="2490614"/>
                  <a:pt x="2538993" y="2471386"/>
                </a:cubicBezTo>
                <a:cubicBezTo>
                  <a:pt x="2538993" y="2452158"/>
                  <a:pt x="2523402" y="2436567"/>
                  <a:pt x="2504174" y="2436567"/>
                </a:cubicBezTo>
                <a:close/>
                <a:moveTo>
                  <a:pt x="2589067" y="2436567"/>
                </a:moveTo>
                <a:cubicBezTo>
                  <a:pt x="2569839" y="2436567"/>
                  <a:pt x="2554248" y="2452158"/>
                  <a:pt x="2554248" y="2471386"/>
                </a:cubicBezTo>
                <a:cubicBezTo>
                  <a:pt x="2554248" y="2490614"/>
                  <a:pt x="2569839" y="2506205"/>
                  <a:pt x="2589067" y="2506205"/>
                </a:cubicBezTo>
                <a:cubicBezTo>
                  <a:pt x="2608295" y="2506205"/>
                  <a:pt x="2623886" y="2490614"/>
                  <a:pt x="2623886" y="2471386"/>
                </a:cubicBezTo>
                <a:cubicBezTo>
                  <a:pt x="2623886" y="2452158"/>
                  <a:pt x="2608295" y="2436567"/>
                  <a:pt x="2589067" y="2436567"/>
                </a:cubicBezTo>
                <a:close/>
                <a:moveTo>
                  <a:pt x="2673959" y="2436567"/>
                </a:moveTo>
                <a:cubicBezTo>
                  <a:pt x="2654732" y="2436567"/>
                  <a:pt x="2639140" y="2452158"/>
                  <a:pt x="2639140" y="2471386"/>
                </a:cubicBezTo>
                <a:cubicBezTo>
                  <a:pt x="2639140" y="2490614"/>
                  <a:pt x="2654732" y="2506205"/>
                  <a:pt x="2673959" y="2506205"/>
                </a:cubicBezTo>
                <a:cubicBezTo>
                  <a:pt x="2693187" y="2506205"/>
                  <a:pt x="2708778" y="2490614"/>
                  <a:pt x="2708778" y="2471386"/>
                </a:cubicBezTo>
                <a:cubicBezTo>
                  <a:pt x="2708778" y="2452158"/>
                  <a:pt x="2693187" y="2436567"/>
                  <a:pt x="2673959" y="2436567"/>
                </a:cubicBezTo>
                <a:close/>
                <a:moveTo>
                  <a:pt x="2758852" y="2436567"/>
                </a:moveTo>
                <a:cubicBezTo>
                  <a:pt x="2739624" y="2436567"/>
                  <a:pt x="2724033" y="2452158"/>
                  <a:pt x="2724033" y="2471386"/>
                </a:cubicBezTo>
                <a:cubicBezTo>
                  <a:pt x="2724033" y="2490614"/>
                  <a:pt x="2739624" y="2506205"/>
                  <a:pt x="2758852" y="2506205"/>
                </a:cubicBezTo>
                <a:cubicBezTo>
                  <a:pt x="2778079" y="2506205"/>
                  <a:pt x="2793670" y="2490614"/>
                  <a:pt x="2793670" y="2471386"/>
                </a:cubicBezTo>
                <a:cubicBezTo>
                  <a:pt x="2793670" y="2452158"/>
                  <a:pt x="2778079" y="2436567"/>
                  <a:pt x="2758852" y="2436567"/>
                </a:cubicBezTo>
                <a:close/>
                <a:moveTo>
                  <a:pt x="2843744" y="2436567"/>
                </a:moveTo>
                <a:cubicBezTo>
                  <a:pt x="2824516" y="2436567"/>
                  <a:pt x="2808925" y="2452158"/>
                  <a:pt x="2808925" y="2471386"/>
                </a:cubicBezTo>
                <a:cubicBezTo>
                  <a:pt x="2808925" y="2490614"/>
                  <a:pt x="2824516" y="2506205"/>
                  <a:pt x="2843744" y="2506205"/>
                </a:cubicBezTo>
                <a:cubicBezTo>
                  <a:pt x="2862972" y="2506205"/>
                  <a:pt x="2878563" y="2490614"/>
                  <a:pt x="2878563" y="2471386"/>
                </a:cubicBezTo>
                <a:cubicBezTo>
                  <a:pt x="2878563" y="2452158"/>
                  <a:pt x="2862972" y="2436567"/>
                  <a:pt x="2843744" y="2436567"/>
                </a:cubicBezTo>
                <a:close/>
                <a:moveTo>
                  <a:pt x="2928636" y="2436567"/>
                </a:moveTo>
                <a:cubicBezTo>
                  <a:pt x="2909408" y="2436567"/>
                  <a:pt x="2893817" y="2452158"/>
                  <a:pt x="2893817" y="2471386"/>
                </a:cubicBezTo>
                <a:cubicBezTo>
                  <a:pt x="2893817" y="2490614"/>
                  <a:pt x="2909408" y="2506205"/>
                  <a:pt x="2928636" y="2506205"/>
                </a:cubicBezTo>
                <a:cubicBezTo>
                  <a:pt x="2947864" y="2506205"/>
                  <a:pt x="2963455" y="2490614"/>
                  <a:pt x="2963455" y="2471386"/>
                </a:cubicBezTo>
                <a:cubicBezTo>
                  <a:pt x="2963455" y="2452158"/>
                  <a:pt x="2947864" y="2436567"/>
                  <a:pt x="2928636" y="2436567"/>
                </a:cubicBezTo>
                <a:close/>
                <a:moveTo>
                  <a:pt x="3013529" y="2436567"/>
                </a:moveTo>
                <a:cubicBezTo>
                  <a:pt x="2994302" y="2436567"/>
                  <a:pt x="2978710" y="2452158"/>
                  <a:pt x="2978710" y="2471386"/>
                </a:cubicBezTo>
                <a:cubicBezTo>
                  <a:pt x="2978710" y="2490614"/>
                  <a:pt x="2994302" y="2506205"/>
                  <a:pt x="3013529" y="2506205"/>
                </a:cubicBezTo>
                <a:cubicBezTo>
                  <a:pt x="3032757" y="2506205"/>
                  <a:pt x="3048348" y="2490614"/>
                  <a:pt x="3048348" y="2471386"/>
                </a:cubicBezTo>
                <a:cubicBezTo>
                  <a:pt x="3048348" y="2452158"/>
                  <a:pt x="3032757" y="2436567"/>
                  <a:pt x="3013529" y="2436567"/>
                </a:cubicBezTo>
                <a:close/>
                <a:moveTo>
                  <a:pt x="3098422" y="2436567"/>
                </a:moveTo>
                <a:cubicBezTo>
                  <a:pt x="3079194" y="2436567"/>
                  <a:pt x="3063603" y="2452158"/>
                  <a:pt x="3063603" y="2471386"/>
                </a:cubicBezTo>
                <a:cubicBezTo>
                  <a:pt x="3063603" y="2490614"/>
                  <a:pt x="3079194" y="2506205"/>
                  <a:pt x="3098422" y="2506205"/>
                </a:cubicBezTo>
                <a:cubicBezTo>
                  <a:pt x="3117649" y="2506205"/>
                  <a:pt x="3133240" y="2490614"/>
                  <a:pt x="3133240" y="2471386"/>
                </a:cubicBezTo>
                <a:cubicBezTo>
                  <a:pt x="3133240" y="2452158"/>
                  <a:pt x="3117649" y="2436567"/>
                  <a:pt x="3098422" y="2436567"/>
                </a:cubicBezTo>
                <a:close/>
                <a:moveTo>
                  <a:pt x="3183314" y="2436567"/>
                </a:moveTo>
                <a:cubicBezTo>
                  <a:pt x="3164086" y="2436567"/>
                  <a:pt x="3148495" y="2452158"/>
                  <a:pt x="3148495" y="2471386"/>
                </a:cubicBezTo>
                <a:cubicBezTo>
                  <a:pt x="3148495" y="2490614"/>
                  <a:pt x="3164086" y="2506205"/>
                  <a:pt x="3183314" y="2506205"/>
                </a:cubicBezTo>
                <a:cubicBezTo>
                  <a:pt x="3202542" y="2506205"/>
                  <a:pt x="3218133" y="2490614"/>
                  <a:pt x="3218133" y="2471386"/>
                </a:cubicBezTo>
                <a:cubicBezTo>
                  <a:pt x="3218133" y="2452158"/>
                  <a:pt x="3202542" y="2436567"/>
                  <a:pt x="3183314" y="2436567"/>
                </a:cubicBezTo>
                <a:close/>
                <a:moveTo>
                  <a:pt x="3268206" y="2436567"/>
                </a:moveTo>
                <a:cubicBezTo>
                  <a:pt x="3248978" y="2436567"/>
                  <a:pt x="3233387" y="2452158"/>
                  <a:pt x="3233387" y="2471386"/>
                </a:cubicBezTo>
                <a:cubicBezTo>
                  <a:pt x="3233387" y="2490614"/>
                  <a:pt x="3248978" y="2506205"/>
                  <a:pt x="3268206" y="2506205"/>
                </a:cubicBezTo>
                <a:cubicBezTo>
                  <a:pt x="3287434" y="2506205"/>
                  <a:pt x="3303025" y="2490614"/>
                  <a:pt x="3303025" y="2471386"/>
                </a:cubicBezTo>
                <a:cubicBezTo>
                  <a:pt x="3303025" y="2452158"/>
                  <a:pt x="3287434" y="2436567"/>
                  <a:pt x="3268206" y="2436567"/>
                </a:cubicBezTo>
                <a:close/>
                <a:moveTo>
                  <a:pt x="3353099" y="2436567"/>
                </a:moveTo>
                <a:cubicBezTo>
                  <a:pt x="3333872" y="2436567"/>
                  <a:pt x="3318280" y="2452158"/>
                  <a:pt x="3318280" y="2471386"/>
                </a:cubicBezTo>
                <a:cubicBezTo>
                  <a:pt x="3318280" y="2490614"/>
                  <a:pt x="3333872" y="2506205"/>
                  <a:pt x="3353099" y="2506205"/>
                </a:cubicBezTo>
                <a:cubicBezTo>
                  <a:pt x="3372327" y="2506205"/>
                  <a:pt x="3387918" y="2490614"/>
                  <a:pt x="3387918" y="2471386"/>
                </a:cubicBezTo>
                <a:cubicBezTo>
                  <a:pt x="3387918" y="2452158"/>
                  <a:pt x="3372327" y="2436567"/>
                  <a:pt x="3353099" y="2436567"/>
                </a:cubicBezTo>
                <a:close/>
                <a:moveTo>
                  <a:pt x="3437992" y="2436567"/>
                </a:moveTo>
                <a:cubicBezTo>
                  <a:pt x="3418764" y="2436567"/>
                  <a:pt x="3403173" y="2452158"/>
                  <a:pt x="3403173" y="2471386"/>
                </a:cubicBezTo>
                <a:cubicBezTo>
                  <a:pt x="3403173" y="2490614"/>
                  <a:pt x="3418764" y="2506205"/>
                  <a:pt x="3437992" y="2506205"/>
                </a:cubicBezTo>
                <a:cubicBezTo>
                  <a:pt x="3457219" y="2506205"/>
                  <a:pt x="3472810" y="2490614"/>
                  <a:pt x="3472810" y="2471386"/>
                </a:cubicBezTo>
                <a:cubicBezTo>
                  <a:pt x="3472810" y="2452158"/>
                  <a:pt x="3457219" y="2436567"/>
                  <a:pt x="3437992" y="2436567"/>
                </a:cubicBezTo>
                <a:close/>
                <a:moveTo>
                  <a:pt x="3522884" y="2436567"/>
                </a:moveTo>
                <a:cubicBezTo>
                  <a:pt x="3503656" y="2436567"/>
                  <a:pt x="3488065" y="2452158"/>
                  <a:pt x="3488065" y="2471386"/>
                </a:cubicBezTo>
                <a:cubicBezTo>
                  <a:pt x="3488065" y="2490614"/>
                  <a:pt x="3503656" y="2506205"/>
                  <a:pt x="3522884" y="2506205"/>
                </a:cubicBezTo>
                <a:cubicBezTo>
                  <a:pt x="3542112" y="2506205"/>
                  <a:pt x="3557703" y="2490614"/>
                  <a:pt x="3557703" y="2471386"/>
                </a:cubicBezTo>
                <a:cubicBezTo>
                  <a:pt x="3557703" y="2452158"/>
                  <a:pt x="3542112" y="2436567"/>
                  <a:pt x="3522884" y="2436567"/>
                </a:cubicBezTo>
                <a:close/>
                <a:moveTo>
                  <a:pt x="3607776" y="2436567"/>
                </a:moveTo>
                <a:cubicBezTo>
                  <a:pt x="3588548" y="2436567"/>
                  <a:pt x="3572957" y="2452158"/>
                  <a:pt x="3572957" y="2471386"/>
                </a:cubicBezTo>
                <a:cubicBezTo>
                  <a:pt x="3572957" y="2490614"/>
                  <a:pt x="3588548" y="2506205"/>
                  <a:pt x="3607776" y="2506205"/>
                </a:cubicBezTo>
                <a:cubicBezTo>
                  <a:pt x="3627004" y="2506205"/>
                  <a:pt x="3642595" y="2490614"/>
                  <a:pt x="3642595" y="2471386"/>
                </a:cubicBezTo>
                <a:cubicBezTo>
                  <a:pt x="3642595" y="2452158"/>
                  <a:pt x="3627004" y="2436567"/>
                  <a:pt x="3607776" y="2436567"/>
                </a:cubicBezTo>
                <a:close/>
                <a:moveTo>
                  <a:pt x="3692669" y="2436567"/>
                </a:moveTo>
                <a:cubicBezTo>
                  <a:pt x="3673442" y="2436567"/>
                  <a:pt x="3657850" y="2452158"/>
                  <a:pt x="3657850" y="2471386"/>
                </a:cubicBezTo>
                <a:cubicBezTo>
                  <a:pt x="3657850" y="2490614"/>
                  <a:pt x="3673442" y="2506205"/>
                  <a:pt x="3692669" y="2506205"/>
                </a:cubicBezTo>
                <a:cubicBezTo>
                  <a:pt x="3711897" y="2506205"/>
                  <a:pt x="3727488" y="2490614"/>
                  <a:pt x="3727488" y="2471386"/>
                </a:cubicBezTo>
                <a:cubicBezTo>
                  <a:pt x="3727488" y="2452158"/>
                  <a:pt x="3711897" y="2436567"/>
                  <a:pt x="3692669" y="2436567"/>
                </a:cubicBezTo>
                <a:close/>
                <a:moveTo>
                  <a:pt x="3777562" y="2436567"/>
                </a:moveTo>
                <a:cubicBezTo>
                  <a:pt x="3758334" y="2436567"/>
                  <a:pt x="3742743" y="2452158"/>
                  <a:pt x="3742743" y="2471386"/>
                </a:cubicBezTo>
                <a:cubicBezTo>
                  <a:pt x="3742743" y="2490614"/>
                  <a:pt x="3758334" y="2506205"/>
                  <a:pt x="3777562" y="2506205"/>
                </a:cubicBezTo>
                <a:cubicBezTo>
                  <a:pt x="3796789" y="2506205"/>
                  <a:pt x="3812380" y="2490614"/>
                  <a:pt x="3812380" y="2471386"/>
                </a:cubicBezTo>
                <a:cubicBezTo>
                  <a:pt x="3812380" y="2452158"/>
                  <a:pt x="3796789" y="2436567"/>
                  <a:pt x="3777562" y="2436567"/>
                </a:cubicBezTo>
                <a:close/>
                <a:moveTo>
                  <a:pt x="3862454" y="2436567"/>
                </a:moveTo>
                <a:cubicBezTo>
                  <a:pt x="3843226" y="2436567"/>
                  <a:pt x="3827635" y="2452158"/>
                  <a:pt x="3827635" y="2471386"/>
                </a:cubicBezTo>
                <a:cubicBezTo>
                  <a:pt x="3827635" y="2490614"/>
                  <a:pt x="3843226" y="2506205"/>
                  <a:pt x="3862454" y="2506205"/>
                </a:cubicBezTo>
                <a:cubicBezTo>
                  <a:pt x="3881682" y="2506205"/>
                  <a:pt x="3897273" y="2490614"/>
                  <a:pt x="3897273" y="2471386"/>
                </a:cubicBezTo>
                <a:cubicBezTo>
                  <a:pt x="3897273" y="2452158"/>
                  <a:pt x="3881682" y="2436567"/>
                  <a:pt x="3862454" y="2436567"/>
                </a:cubicBezTo>
                <a:close/>
                <a:moveTo>
                  <a:pt x="5730095" y="2436567"/>
                </a:moveTo>
                <a:cubicBezTo>
                  <a:pt x="5710868" y="2436567"/>
                  <a:pt x="5695277" y="2452158"/>
                  <a:pt x="5695277" y="2471386"/>
                </a:cubicBezTo>
                <a:cubicBezTo>
                  <a:pt x="5695277" y="2490614"/>
                  <a:pt x="5710868" y="2506205"/>
                  <a:pt x="5730095" y="2506205"/>
                </a:cubicBezTo>
                <a:cubicBezTo>
                  <a:pt x="5749323" y="2506205"/>
                  <a:pt x="5764914" y="2490614"/>
                  <a:pt x="5764914" y="2471386"/>
                </a:cubicBezTo>
                <a:cubicBezTo>
                  <a:pt x="5764914" y="2452158"/>
                  <a:pt x="5749323" y="2436567"/>
                  <a:pt x="5730095" y="2436567"/>
                </a:cubicBezTo>
                <a:close/>
                <a:moveTo>
                  <a:pt x="5814988" y="2436567"/>
                </a:moveTo>
                <a:cubicBezTo>
                  <a:pt x="5795760" y="2436567"/>
                  <a:pt x="5780169" y="2452158"/>
                  <a:pt x="5780169" y="2471386"/>
                </a:cubicBezTo>
                <a:cubicBezTo>
                  <a:pt x="5780169" y="2490614"/>
                  <a:pt x="5795760" y="2506205"/>
                  <a:pt x="5814988" y="2506205"/>
                </a:cubicBezTo>
                <a:cubicBezTo>
                  <a:pt x="5834215" y="2506205"/>
                  <a:pt x="5849806" y="2490614"/>
                  <a:pt x="5849806" y="2471386"/>
                </a:cubicBezTo>
                <a:cubicBezTo>
                  <a:pt x="5849806" y="2452158"/>
                  <a:pt x="5834215" y="2436567"/>
                  <a:pt x="5814988" y="2436567"/>
                </a:cubicBezTo>
                <a:close/>
                <a:moveTo>
                  <a:pt x="5984772" y="2436567"/>
                </a:moveTo>
                <a:cubicBezTo>
                  <a:pt x="5965544" y="2436567"/>
                  <a:pt x="5949953" y="2452158"/>
                  <a:pt x="5949953" y="2471386"/>
                </a:cubicBezTo>
                <a:cubicBezTo>
                  <a:pt x="5949953" y="2490614"/>
                  <a:pt x="5965544" y="2506205"/>
                  <a:pt x="5984772" y="2506205"/>
                </a:cubicBezTo>
                <a:cubicBezTo>
                  <a:pt x="6004000" y="2506205"/>
                  <a:pt x="6019591" y="2490614"/>
                  <a:pt x="6019591" y="2471386"/>
                </a:cubicBezTo>
                <a:cubicBezTo>
                  <a:pt x="6019591" y="2452158"/>
                  <a:pt x="6004000" y="2436567"/>
                  <a:pt x="5984772" y="2436567"/>
                </a:cubicBezTo>
                <a:close/>
                <a:moveTo>
                  <a:pt x="6069665" y="2436567"/>
                </a:moveTo>
                <a:cubicBezTo>
                  <a:pt x="6050431" y="2436567"/>
                  <a:pt x="6034839" y="2452158"/>
                  <a:pt x="6034839" y="2471386"/>
                </a:cubicBezTo>
                <a:cubicBezTo>
                  <a:pt x="6034839" y="2490614"/>
                  <a:pt x="6050431" y="2506205"/>
                  <a:pt x="6069665" y="2506205"/>
                </a:cubicBezTo>
                <a:cubicBezTo>
                  <a:pt x="6088893" y="2506205"/>
                  <a:pt x="6104477" y="2490614"/>
                  <a:pt x="6104477" y="2471386"/>
                </a:cubicBezTo>
                <a:cubicBezTo>
                  <a:pt x="6104477" y="2452158"/>
                  <a:pt x="6088893" y="2436567"/>
                  <a:pt x="6069665" y="2436567"/>
                </a:cubicBezTo>
                <a:close/>
                <a:moveTo>
                  <a:pt x="6154557" y="2436567"/>
                </a:moveTo>
                <a:cubicBezTo>
                  <a:pt x="6135329" y="2436567"/>
                  <a:pt x="6119732" y="2452158"/>
                  <a:pt x="6119732" y="2471386"/>
                </a:cubicBezTo>
                <a:cubicBezTo>
                  <a:pt x="6119732" y="2490614"/>
                  <a:pt x="6135329" y="2506205"/>
                  <a:pt x="6154557" y="2506205"/>
                </a:cubicBezTo>
                <a:cubicBezTo>
                  <a:pt x="6173785" y="2506205"/>
                  <a:pt x="6189369" y="2490614"/>
                  <a:pt x="6189369" y="2471386"/>
                </a:cubicBezTo>
                <a:cubicBezTo>
                  <a:pt x="6189369" y="2452158"/>
                  <a:pt x="6173785" y="2436567"/>
                  <a:pt x="6154557" y="2436567"/>
                </a:cubicBezTo>
                <a:close/>
                <a:moveTo>
                  <a:pt x="6239450" y="2436567"/>
                </a:moveTo>
                <a:cubicBezTo>
                  <a:pt x="6220223" y="2436567"/>
                  <a:pt x="6204625" y="2452158"/>
                  <a:pt x="6204625" y="2471386"/>
                </a:cubicBezTo>
                <a:cubicBezTo>
                  <a:pt x="6204625" y="2490614"/>
                  <a:pt x="6220223" y="2506205"/>
                  <a:pt x="6239450" y="2506205"/>
                </a:cubicBezTo>
                <a:cubicBezTo>
                  <a:pt x="6258678" y="2506205"/>
                  <a:pt x="6274263" y="2490614"/>
                  <a:pt x="6274263" y="2471386"/>
                </a:cubicBezTo>
                <a:cubicBezTo>
                  <a:pt x="6274263" y="2452158"/>
                  <a:pt x="6258678" y="2436567"/>
                  <a:pt x="6239450" y="2436567"/>
                </a:cubicBezTo>
                <a:close/>
                <a:moveTo>
                  <a:pt x="6324343" y="2436567"/>
                </a:moveTo>
                <a:cubicBezTo>
                  <a:pt x="6305115" y="2436567"/>
                  <a:pt x="6289517" y="2452158"/>
                  <a:pt x="6289517" y="2471386"/>
                </a:cubicBezTo>
                <a:cubicBezTo>
                  <a:pt x="6289517" y="2490614"/>
                  <a:pt x="6305115" y="2506205"/>
                  <a:pt x="6324343" y="2506205"/>
                </a:cubicBezTo>
                <a:cubicBezTo>
                  <a:pt x="6343570" y="2506205"/>
                  <a:pt x="6359155" y="2490614"/>
                  <a:pt x="6359155" y="2471386"/>
                </a:cubicBezTo>
                <a:cubicBezTo>
                  <a:pt x="6359155" y="2452158"/>
                  <a:pt x="6343570" y="2436567"/>
                  <a:pt x="6324343" y="2436567"/>
                </a:cubicBezTo>
                <a:close/>
                <a:moveTo>
                  <a:pt x="6409235" y="2436567"/>
                </a:moveTo>
                <a:cubicBezTo>
                  <a:pt x="6390007" y="2436567"/>
                  <a:pt x="6374409" y="2452158"/>
                  <a:pt x="6374409" y="2471386"/>
                </a:cubicBezTo>
                <a:cubicBezTo>
                  <a:pt x="6374409" y="2490614"/>
                  <a:pt x="6390007" y="2506205"/>
                  <a:pt x="6409235" y="2506205"/>
                </a:cubicBezTo>
                <a:cubicBezTo>
                  <a:pt x="6428463" y="2506205"/>
                  <a:pt x="6444047" y="2490614"/>
                  <a:pt x="6444047" y="2471386"/>
                </a:cubicBezTo>
                <a:cubicBezTo>
                  <a:pt x="6444047" y="2452158"/>
                  <a:pt x="6428463" y="2436567"/>
                  <a:pt x="6409235" y="2436567"/>
                </a:cubicBezTo>
                <a:close/>
                <a:moveTo>
                  <a:pt x="6494127" y="2436567"/>
                </a:moveTo>
                <a:cubicBezTo>
                  <a:pt x="6474899" y="2436567"/>
                  <a:pt x="6459302" y="2452158"/>
                  <a:pt x="6459302" y="2471386"/>
                </a:cubicBezTo>
                <a:cubicBezTo>
                  <a:pt x="6459302" y="2490614"/>
                  <a:pt x="6474899" y="2506205"/>
                  <a:pt x="6494127" y="2506205"/>
                </a:cubicBezTo>
                <a:cubicBezTo>
                  <a:pt x="6513355" y="2506205"/>
                  <a:pt x="6528939" y="2490614"/>
                  <a:pt x="6528939" y="2471386"/>
                </a:cubicBezTo>
                <a:cubicBezTo>
                  <a:pt x="6528939" y="2452158"/>
                  <a:pt x="6513355" y="2436567"/>
                  <a:pt x="6494127" y="2436567"/>
                </a:cubicBezTo>
                <a:close/>
                <a:moveTo>
                  <a:pt x="6579020" y="2436567"/>
                </a:moveTo>
                <a:cubicBezTo>
                  <a:pt x="6559793" y="2436567"/>
                  <a:pt x="6544195" y="2452158"/>
                  <a:pt x="6544195" y="2471386"/>
                </a:cubicBezTo>
                <a:cubicBezTo>
                  <a:pt x="6544195" y="2490614"/>
                  <a:pt x="6559793" y="2506205"/>
                  <a:pt x="6579020" y="2506205"/>
                </a:cubicBezTo>
                <a:cubicBezTo>
                  <a:pt x="6598248" y="2506205"/>
                  <a:pt x="6613833" y="2490614"/>
                  <a:pt x="6613833" y="2471386"/>
                </a:cubicBezTo>
                <a:cubicBezTo>
                  <a:pt x="6613833" y="2452158"/>
                  <a:pt x="6598248" y="2436567"/>
                  <a:pt x="6579020" y="2436567"/>
                </a:cubicBezTo>
                <a:close/>
                <a:moveTo>
                  <a:pt x="6663913" y="2436567"/>
                </a:moveTo>
                <a:cubicBezTo>
                  <a:pt x="6644685" y="2436567"/>
                  <a:pt x="6629087" y="2452158"/>
                  <a:pt x="6629087" y="2471386"/>
                </a:cubicBezTo>
                <a:cubicBezTo>
                  <a:pt x="6629087" y="2490614"/>
                  <a:pt x="6644685" y="2506205"/>
                  <a:pt x="6663913" y="2506205"/>
                </a:cubicBezTo>
                <a:cubicBezTo>
                  <a:pt x="6683140" y="2506205"/>
                  <a:pt x="6698725" y="2490614"/>
                  <a:pt x="6698725" y="2471386"/>
                </a:cubicBezTo>
                <a:cubicBezTo>
                  <a:pt x="6698725" y="2452158"/>
                  <a:pt x="6683140" y="2436567"/>
                  <a:pt x="6663913" y="2436567"/>
                </a:cubicBezTo>
                <a:close/>
                <a:moveTo>
                  <a:pt x="6748805" y="2436567"/>
                </a:moveTo>
                <a:cubicBezTo>
                  <a:pt x="6729577" y="2436567"/>
                  <a:pt x="6713979" y="2452158"/>
                  <a:pt x="6713979" y="2471386"/>
                </a:cubicBezTo>
                <a:cubicBezTo>
                  <a:pt x="6713979" y="2490614"/>
                  <a:pt x="6729577" y="2506205"/>
                  <a:pt x="6748805" y="2506205"/>
                </a:cubicBezTo>
                <a:cubicBezTo>
                  <a:pt x="6768033" y="2506205"/>
                  <a:pt x="6783617" y="2490614"/>
                  <a:pt x="6783617" y="2471386"/>
                </a:cubicBezTo>
                <a:cubicBezTo>
                  <a:pt x="6783617" y="2452158"/>
                  <a:pt x="6768033" y="2436567"/>
                  <a:pt x="6748805" y="2436567"/>
                </a:cubicBezTo>
                <a:close/>
                <a:moveTo>
                  <a:pt x="6833697" y="2436567"/>
                </a:moveTo>
                <a:cubicBezTo>
                  <a:pt x="6814469" y="2436567"/>
                  <a:pt x="6798872" y="2452158"/>
                  <a:pt x="6798872" y="2471386"/>
                </a:cubicBezTo>
                <a:cubicBezTo>
                  <a:pt x="6798872" y="2490614"/>
                  <a:pt x="6814469" y="2506205"/>
                  <a:pt x="6833697" y="2506205"/>
                </a:cubicBezTo>
                <a:cubicBezTo>
                  <a:pt x="6852925" y="2506205"/>
                  <a:pt x="6868509" y="2490614"/>
                  <a:pt x="6868509" y="2471386"/>
                </a:cubicBezTo>
                <a:cubicBezTo>
                  <a:pt x="6868509" y="2452158"/>
                  <a:pt x="6852925" y="2436567"/>
                  <a:pt x="6833697" y="2436567"/>
                </a:cubicBezTo>
                <a:close/>
                <a:moveTo>
                  <a:pt x="6918589" y="2436567"/>
                </a:moveTo>
                <a:cubicBezTo>
                  <a:pt x="6899362" y="2436567"/>
                  <a:pt x="6883764" y="2452158"/>
                  <a:pt x="6883764" y="2471386"/>
                </a:cubicBezTo>
                <a:cubicBezTo>
                  <a:pt x="6883764" y="2490614"/>
                  <a:pt x="6899362" y="2506205"/>
                  <a:pt x="6918589" y="2506205"/>
                </a:cubicBezTo>
                <a:cubicBezTo>
                  <a:pt x="6937817" y="2506205"/>
                  <a:pt x="6953402" y="2490614"/>
                  <a:pt x="6953402" y="2471386"/>
                </a:cubicBezTo>
                <a:cubicBezTo>
                  <a:pt x="6953402" y="2452158"/>
                  <a:pt x="6937817" y="2436567"/>
                  <a:pt x="6918589" y="2436567"/>
                </a:cubicBezTo>
                <a:close/>
                <a:moveTo>
                  <a:pt x="7003483" y="2436567"/>
                </a:moveTo>
                <a:cubicBezTo>
                  <a:pt x="6984255" y="2436567"/>
                  <a:pt x="6968657" y="2452158"/>
                  <a:pt x="6968657" y="2471386"/>
                </a:cubicBezTo>
                <a:cubicBezTo>
                  <a:pt x="6968657" y="2490614"/>
                  <a:pt x="6984255" y="2506205"/>
                  <a:pt x="7003483" y="2506205"/>
                </a:cubicBezTo>
                <a:cubicBezTo>
                  <a:pt x="7022710" y="2506205"/>
                  <a:pt x="7038295" y="2490614"/>
                  <a:pt x="7038295" y="2471386"/>
                </a:cubicBezTo>
                <a:cubicBezTo>
                  <a:pt x="7038295" y="2452158"/>
                  <a:pt x="7022710" y="2436567"/>
                  <a:pt x="7003483" y="2436567"/>
                </a:cubicBezTo>
                <a:close/>
                <a:moveTo>
                  <a:pt x="7088401" y="2436567"/>
                </a:moveTo>
                <a:cubicBezTo>
                  <a:pt x="7069173" y="2436567"/>
                  <a:pt x="7053576" y="2452158"/>
                  <a:pt x="7053576" y="2471386"/>
                </a:cubicBezTo>
                <a:cubicBezTo>
                  <a:pt x="7053576" y="2490614"/>
                  <a:pt x="7069173" y="2506205"/>
                  <a:pt x="7088401" y="2506205"/>
                </a:cubicBezTo>
                <a:cubicBezTo>
                  <a:pt x="7107629" y="2506205"/>
                  <a:pt x="7123213" y="2490614"/>
                  <a:pt x="7123213" y="2471386"/>
                </a:cubicBezTo>
                <a:cubicBezTo>
                  <a:pt x="7123213" y="2452158"/>
                  <a:pt x="7107629" y="2436567"/>
                  <a:pt x="7088401" y="2436567"/>
                </a:cubicBezTo>
                <a:close/>
                <a:moveTo>
                  <a:pt x="7173293" y="2436567"/>
                </a:moveTo>
                <a:cubicBezTo>
                  <a:pt x="7154065" y="2436567"/>
                  <a:pt x="7138468" y="2452158"/>
                  <a:pt x="7138468" y="2471386"/>
                </a:cubicBezTo>
                <a:cubicBezTo>
                  <a:pt x="7138468" y="2490614"/>
                  <a:pt x="7154065" y="2506205"/>
                  <a:pt x="7173293" y="2506205"/>
                </a:cubicBezTo>
                <a:cubicBezTo>
                  <a:pt x="7192521" y="2506205"/>
                  <a:pt x="7208105" y="2490614"/>
                  <a:pt x="7208105" y="2471386"/>
                </a:cubicBezTo>
                <a:cubicBezTo>
                  <a:pt x="7208105" y="2452158"/>
                  <a:pt x="7192521" y="2436567"/>
                  <a:pt x="7173293" y="2436567"/>
                </a:cubicBezTo>
                <a:close/>
                <a:moveTo>
                  <a:pt x="7258186" y="2436567"/>
                </a:moveTo>
                <a:cubicBezTo>
                  <a:pt x="7238959" y="2436567"/>
                  <a:pt x="7223361" y="2452158"/>
                  <a:pt x="7223361" y="2471386"/>
                </a:cubicBezTo>
                <a:cubicBezTo>
                  <a:pt x="7223361" y="2490614"/>
                  <a:pt x="7238959" y="2506205"/>
                  <a:pt x="7258186" y="2506205"/>
                </a:cubicBezTo>
                <a:cubicBezTo>
                  <a:pt x="7277414" y="2506205"/>
                  <a:pt x="7292999" y="2490614"/>
                  <a:pt x="7292999" y="2471386"/>
                </a:cubicBezTo>
                <a:cubicBezTo>
                  <a:pt x="7292999" y="2452158"/>
                  <a:pt x="7277414" y="2436567"/>
                  <a:pt x="7258186" y="2436567"/>
                </a:cubicBezTo>
                <a:close/>
                <a:moveTo>
                  <a:pt x="7343079" y="2436567"/>
                </a:moveTo>
                <a:cubicBezTo>
                  <a:pt x="7323851" y="2436567"/>
                  <a:pt x="7308253" y="2452158"/>
                  <a:pt x="7308253" y="2471386"/>
                </a:cubicBezTo>
                <a:cubicBezTo>
                  <a:pt x="7308253" y="2490614"/>
                  <a:pt x="7323851" y="2506205"/>
                  <a:pt x="7343079" y="2506205"/>
                </a:cubicBezTo>
                <a:cubicBezTo>
                  <a:pt x="7362306" y="2506205"/>
                  <a:pt x="7377891" y="2490614"/>
                  <a:pt x="7377891" y="2471386"/>
                </a:cubicBezTo>
                <a:cubicBezTo>
                  <a:pt x="7377891" y="2452158"/>
                  <a:pt x="7362306" y="2436567"/>
                  <a:pt x="7343079" y="2436567"/>
                </a:cubicBezTo>
                <a:close/>
                <a:moveTo>
                  <a:pt x="7427971" y="2436567"/>
                </a:moveTo>
                <a:cubicBezTo>
                  <a:pt x="7408743" y="2436567"/>
                  <a:pt x="7393146" y="2452158"/>
                  <a:pt x="7393146" y="2471386"/>
                </a:cubicBezTo>
                <a:cubicBezTo>
                  <a:pt x="7393146" y="2490614"/>
                  <a:pt x="7408743" y="2506205"/>
                  <a:pt x="7427971" y="2506205"/>
                </a:cubicBezTo>
                <a:cubicBezTo>
                  <a:pt x="7447199" y="2506205"/>
                  <a:pt x="7462783" y="2490614"/>
                  <a:pt x="7462783" y="2471386"/>
                </a:cubicBezTo>
                <a:cubicBezTo>
                  <a:pt x="7462783" y="2452158"/>
                  <a:pt x="7447199" y="2436567"/>
                  <a:pt x="7427971" y="2436567"/>
                </a:cubicBezTo>
                <a:close/>
                <a:moveTo>
                  <a:pt x="7512863" y="2436567"/>
                </a:moveTo>
                <a:cubicBezTo>
                  <a:pt x="7493635" y="2436567"/>
                  <a:pt x="7478038" y="2452158"/>
                  <a:pt x="7478038" y="2471386"/>
                </a:cubicBezTo>
                <a:cubicBezTo>
                  <a:pt x="7478038" y="2490614"/>
                  <a:pt x="7493635" y="2506205"/>
                  <a:pt x="7512863" y="2506205"/>
                </a:cubicBezTo>
                <a:cubicBezTo>
                  <a:pt x="7532091" y="2506205"/>
                  <a:pt x="7547675" y="2490614"/>
                  <a:pt x="7547675" y="2471386"/>
                </a:cubicBezTo>
                <a:cubicBezTo>
                  <a:pt x="7547675" y="2452158"/>
                  <a:pt x="7532091" y="2436567"/>
                  <a:pt x="7512863" y="2436567"/>
                </a:cubicBezTo>
                <a:close/>
                <a:moveTo>
                  <a:pt x="7597755" y="2436567"/>
                </a:moveTo>
                <a:cubicBezTo>
                  <a:pt x="7578528" y="2436567"/>
                  <a:pt x="7562930" y="2452158"/>
                  <a:pt x="7562930" y="2471386"/>
                </a:cubicBezTo>
                <a:cubicBezTo>
                  <a:pt x="7562930" y="2490614"/>
                  <a:pt x="7578528" y="2506205"/>
                  <a:pt x="7597755" y="2506205"/>
                </a:cubicBezTo>
                <a:cubicBezTo>
                  <a:pt x="7616983" y="2506205"/>
                  <a:pt x="7632568" y="2490614"/>
                  <a:pt x="7632568" y="2471386"/>
                </a:cubicBezTo>
                <a:cubicBezTo>
                  <a:pt x="7632568" y="2452158"/>
                  <a:pt x="7616983" y="2436567"/>
                  <a:pt x="7597755" y="2436567"/>
                </a:cubicBezTo>
                <a:close/>
                <a:moveTo>
                  <a:pt x="7682649" y="2436567"/>
                </a:moveTo>
                <a:cubicBezTo>
                  <a:pt x="7663421" y="2436567"/>
                  <a:pt x="7647823" y="2452158"/>
                  <a:pt x="7647823" y="2471386"/>
                </a:cubicBezTo>
                <a:cubicBezTo>
                  <a:pt x="7647823" y="2490614"/>
                  <a:pt x="7663421" y="2506205"/>
                  <a:pt x="7682649" y="2506205"/>
                </a:cubicBezTo>
                <a:cubicBezTo>
                  <a:pt x="7701876" y="2506205"/>
                  <a:pt x="7717461" y="2490614"/>
                  <a:pt x="7717461" y="2471386"/>
                </a:cubicBezTo>
                <a:cubicBezTo>
                  <a:pt x="7717461" y="2452158"/>
                  <a:pt x="7701876" y="2436567"/>
                  <a:pt x="7682649" y="2436567"/>
                </a:cubicBezTo>
                <a:close/>
                <a:moveTo>
                  <a:pt x="7767541" y="2436567"/>
                </a:moveTo>
                <a:cubicBezTo>
                  <a:pt x="7748313" y="2436567"/>
                  <a:pt x="7732716" y="2452158"/>
                  <a:pt x="7732716" y="2471386"/>
                </a:cubicBezTo>
                <a:cubicBezTo>
                  <a:pt x="7732716" y="2490614"/>
                  <a:pt x="7748313" y="2506205"/>
                  <a:pt x="7767541" y="2506205"/>
                </a:cubicBezTo>
                <a:cubicBezTo>
                  <a:pt x="7786769" y="2506205"/>
                  <a:pt x="7802353" y="2490614"/>
                  <a:pt x="7802353" y="2471386"/>
                </a:cubicBezTo>
                <a:cubicBezTo>
                  <a:pt x="7802353" y="2452158"/>
                  <a:pt x="7786769" y="2436567"/>
                  <a:pt x="7767541" y="2436567"/>
                </a:cubicBezTo>
                <a:close/>
                <a:moveTo>
                  <a:pt x="7852433" y="2436567"/>
                </a:moveTo>
                <a:cubicBezTo>
                  <a:pt x="7833205" y="2436567"/>
                  <a:pt x="7817608" y="2452158"/>
                  <a:pt x="7817608" y="2471386"/>
                </a:cubicBezTo>
                <a:cubicBezTo>
                  <a:pt x="7817608" y="2490614"/>
                  <a:pt x="7833205" y="2506205"/>
                  <a:pt x="7852433" y="2506205"/>
                </a:cubicBezTo>
                <a:cubicBezTo>
                  <a:pt x="7871661" y="2506205"/>
                  <a:pt x="7887245" y="2490614"/>
                  <a:pt x="7887245" y="2471386"/>
                </a:cubicBezTo>
                <a:cubicBezTo>
                  <a:pt x="7887245" y="2452158"/>
                  <a:pt x="7871661" y="2436567"/>
                  <a:pt x="7852433" y="2436567"/>
                </a:cubicBezTo>
                <a:close/>
                <a:moveTo>
                  <a:pt x="7937325" y="2436567"/>
                </a:moveTo>
                <a:cubicBezTo>
                  <a:pt x="7918098" y="2436567"/>
                  <a:pt x="7902500" y="2452158"/>
                  <a:pt x="7902500" y="2471386"/>
                </a:cubicBezTo>
                <a:cubicBezTo>
                  <a:pt x="7902500" y="2490614"/>
                  <a:pt x="7918098" y="2506205"/>
                  <a:pt x="7937325" y="2506205"/>
                </a:cubicBezTo>
                <a:cubicBezTo>
                  <a:pt x="7956553" y="2506205"/>
                  <a:pt x="7972138" y="2490614"/>
                  <a:pt x="7972138" y="2471386"/>
                </a:cubicBezTo>
                <a:cubicBezTo>
                  <a:pt x="7972138" y="2452158"/>
                  <a:pt x="7956553" y="2436567"/>
                  <a:pt x="7937325" y="2436567"/>
                </a:cubicBezTo>
                <a:close/>
                <a:moveTo>
                  <a:pt x="8022219" y="2436567"/>
                </a:moveTo>
                <a:cubicBezTo>
                  <a:pt x="8002991" y="2436567"/>
                  <a:pt x="7987393" y="2452158"/>
                  <a:pt x="7987393" y="2471386"/>
                </a:cubicBezTo>
                <a:cubicBezTo>
                  <a:pt x="7987393" y="2490614"/>
                  <a:pt x="8002991" y="2506205"/>
                  <a:pt x="8022219" y="2506205"/>
                </a:cubicBezTo>
                <a:cubicBezTo>
                  <a:pt x="8041446" y="2506205"/>
                  <a:pt x="8057031" y="2490614"/>
                  <a:pt x="8057031" y="2471386"/>
                </a:cubicBezTo>
                <a:cubicBezTo>
                  <a:pt x="8057031" y="2452158"/>
                  <a:pt x="8041446" y="2436567"/>
                  <a:pt x="8022219" y="2436567"/>
                </a:cubicBezTo>
                <a:close/>
                <a:moveTo>
                  <a:pt x="8107111" y="2436567"/>
                </a:moveTo>
                <a:cubicBezTo>
                  <a:pt x="8087883" y="2436567"/>
                  <a:pt x="8072286" y="2452158"/>
                  <a:pt x="8072286" y="2471386"/>
                </a:cubicBezTo>
                <a:cubicBezTo>
                  <a:pt x="8072286" y="2490614"/>
                  <a:pt x="8087883" y="2506205"/>
                  <a:pt x="8107111" y="2506205"/>
                </a:cubicBezTo>
                <a:cubicBezTo>
                  <a:pt x="8126339" y="2506205"/>
                  <a:pt x="8141923" y="2490614"/>
                  <a:pt x="8141923" y="2471386"/>
                </a:cubicBezTo>
                <a:cubicBezTo>
                  <a:pt x="8141923" y="2452158"/>
                  <a:pt x="8126339" y="2436567"/>
                  <a:pt x="8107111" y="2436567"/>
                </a:cubicBezTo>
                <a:close/>
                <a:moveTo>
                  <a:pt x="8192003" y="2436567"/>
                </a:moveTo>
                <a:cubicBezTo>
                  <a:pt x="8172775" y="2436567"/>
                  <a:pt x="8157178" y="2452158"/>
                  <a:pt x="8157178" y="2471386"/>
                </a:cubicBezTo>
                <a:cubicBezTo>
                  <a:pt x="8157178" y="2490614"/>
                  <a:pt x="8172775" y="2506205"/>
                  <a:pt x="8192003" y="2506205"/>
                </a:cubicBezTo>
                <a:cubicBezTo>
                  <a:pt x="8211231" y="2506205"/>
                  <a:pt x="8226815" y="2490614"/>
                  <a:pt x="8226815" y="2471386"/>
                </a:cubicBezTo>
                <a:cubicBezTo>
                  <a:pt x="8226815" y="2452158"/>
                  <a:pt x="8211231" y="2436567"/>
                  <a:pt x="8192003" y="2436567"/>
                </a:cubicBezTo>
                <a:close/>
                <a:moveTo>
                  <a:pt x="8276895" y="2436567"/>
                </a:moveTo>
                <a:cubicBezTo>
                  <a:pt x="8257668" y="2436567"/>
                  <a:pt x="8242070" y="2452158"/>
                  <a:pt x="8242070" y="2471386"/>
                </a:cubicBezTo>
                <a:cubicBezTo>
                  <a:pt x="8242070" y="2490614"/>
                  <a:pt x="8257668" y="2506205"/>
                  <a:pt x="8276895" y="2506205"/>
                </a:cubicBezTo>
                <a:cubicBezTo>
                  <a:pt x="8296123" y="2506205"/>
                  <a:pt x="8311708" y="2490614"/>
                  <a:pt x="8311708" y="2471386"/>
                </a:cubicBezTo>
                <a:cubicBezTo>
                  <a:pt x="8311708" y="2452158"/>
                  <a:pt x="8296123" y="2436567"/>
                  <a:pt x="8276895" y="2436567"/>
                </a:cubicBezTo>
                <a:close/>
                <a:moveTo>
                  <a:pt x="8361789" y="2436567"/>
                </a:moveTo>
                <a:cubicBezTo>
                  <a:pt x="8342561" y="2436567"/>
                  <a:pt x="8326963" y="2452158"/>
                  <a:pt x="8326963" y="2471386"/>
                </a:cubicBezTo>
                <a:cubicBezTo>
                  <a:pt x="8326963" y="2490614"/>
                  <a:pt x="8342561" y="2506205"/>
                  <a:pt x="8361789" y="2506205"/>
                </a:cubicBezTo>
                <a:cubicBezTo>
                  <a:pt x="8381016" y="2506205"/>
                  <a:pt x="8396601" y="2490614"/>
                  <a:pt x="8396601" y="2471386"/>
                </a:cubicBezTo>
                <a:cubicBezTo>
                  <a:pt x="8396601" y="2452158"/>
                  <a:pt x="8381016" y="2436567"/>
                  <a:pt x="8361789" y="2436567"/>
                </a:cubicBezTo>
                <a:close/>
                <a:moveTo>
                  <a:pt x="8446681" y="2436567"/>
                </a:moveTo>
                <a:cubicBezTo>
                  <a:pt x="8427453" y="2436567"/>
                  <a:pt x="8411856" y="2452158"/>
                  <a:pt x="8411856" y="2471386"/>
                </a:cubicBezTo>
                <a:cubicBezTo>
                  <a:pt x="8411856" y="2490614"/>
                  <a:pt x="8427453" y="2506205"/>
                  <a:pt x="8446681" y="2506205"/>
                </a:cubicBezTo>
                <a:cubicBezTo>
                  <a:pt x="8465909" y="2506205"/>
                  <a:pt x="8481493" y="2490614"/>
                  <a:pt x="8481493" y="2471386"/>
                </a:cubicBezTo>
                <a:cubicBezTo>
                  <a:pt x="8481493" y="2452158"/>
                  <a:pt x="8465909" y="2436567"/>
                  <a:pt x="8446681" y="2436567"/>
                </a:cubicBezTo>
                <a:close/>
                <a:moveTo>
                  <a:pt x="8531573" y="2436567"/>
                </a:moveTo>
                <a:cubicBezTo>
                  <a:pt x="8512345" y="2436567"/>
                  <a:pt x="8496748" y="2452158"/>
                  <a:pt x="8496748" y="2471386"/>
                </a:cubicBezTo>
                <a:cubicBezTo>
                  <a:pt x="8496748" y="2490614"/>
                  <a:pt x="8512345" y="2506205"/>
                  <a:pt x="8531573" y="2506205"/>
                </a:cubicBezTo>
                <a:cubicBezTo>
                  <a:pt x="8550801" y="2506205"/>
                  <a:pt x="8566385" y="2490614"/>
                  <a:pt x="8566385" y="2471386"/>
                </a:cubicBezTo>
                <a:cubicBezTo>
                  <a:pt x="8566385" y="2452158"/>
                  <a:pt x="8550801" y="2436567"/>
                  <a:pt x="8531573" y="2436567"/>
                </a:cubicBezTo>
                <a:close/>
                <a:moveTo>
                  <a:pt x="8616465" y="2436567"/>
                </a:moveTo>
                <a:cubicBezTo>
                  <a:pt x="8597238" y="2436567"/>
                  <a:pt x="8581640" y="2452158"/>
                  <a:pt x="8581640" y="2471386"/>
                </a:cubicBezTo>
                <a:cubicBezTo>
                  <a:pt x="8581640" y="2490614"/>
                  <a:pt x="8597238" y="2506205"/>
                  <a:pt x="8616465" y="2506205"/>
                </a:cubicBezTo>
                <a:cubicBezTo>
                  <a:pt x="8635693" y="2506205"/>
                  <a:pt x="8651278" y="2490614"/>
                  <a:pt x="8651278" y="2471386"/>
                </a:cubicBezTo>
                <a:cubicBezTo>
                  <a:pt x="8651278" y="2452158"/>
                  <a:pt x="8635693" y="2436567"/>
                  <a:pt x="8616465" y="2436567"/>
                </a:cubicBezTo>
                <a:close/>
                <a:moveTo>
                  <a:pt x="8701358" y="2436567"/>
                </a:moveTo>
                <a:cubicBezTo>
                  <a:pt x="8682130" y="2436567"/>
                  <a:pt x="8666532" y="2452158"/>
                  <a:pt x="8666532" y="2471386"/>
                </a:cubicBezTo>
                <a:cubicBezTo>
                  <a:pt x="8666532" y="2490614"/>
                  <a:pt x="8682130" y="2506205"/>
                  <a:pt x="8701358" y="2506205"/>
                </a:cubicBezTo>
                <a:cubicBezTo>
                  <a:pt x="8720585" y="2506205"/>
                  <a:pt x="8736170" y="2490614"/>
                  <a:pt x="8736170" y="2471386"/>
                </a:cubicBezTo>
                <a:cubicBezTo>
                  <a:pt x="8736170" y="2452158"/>
                  <a:pt x="8720585" y="2436567"/>
                  <a:pt x="8701358" y="2436567"/>
                </a:cubicBezTo>
                <a:close/>
                <a:moveTo>
                  <a:pt x="8786251" y="2436567"/>
                </a:moveTo>
                <a:cubicBezTo>
                  <a:pt x="8767023" y="2436567"/>
                  <a:pt x="8751426" y="2452158"/>
                  <a:pt x="8751426" y="2471386"/>
                </a:cubicBezTo>
                <a:cubicBezTo>
                  <a:pt x="8751426" y="2490614"/>
                  <a:pt x="8767023" y="2506205"/>
                  <a:pt x="8786251" y="2506205"/>
                </a:cubicBezTo>
                <a:cubicBezTo>
                  <a:pt x="8805479" y="2506205"/>
                  <a:pt x="8821063" y="2490614"/>
                  <a:pt x="8821063" y="2471386"/>
                </a:cubicBezTo>
                <a:cubicBezTo>
                  <a:pt x="8821063" y="2452158"/>
                  <a:pt x="8805479" y="2436567"/>
                  <a:pt x="8786251" y="2436567"/>
                </a:cubicBezTo>
                <a:close/>
                <a:moveTo>
                  <a:pt x="8871143" y="2436567"/>
                </a:moveTo>
                <a:cubicBezTo>
                  <a:pt x="8851915" y="2436567"/>
                  <a:pt x="8836318" y="2452158"/>
                  <a:pt x="8836318" y="2471386"/>
                </a:cubicBezTo>
                <a:cubicBezTo>
                  <a:pt x="8836318" y="2490614"/>
                  <a:pt x="8851915" y="2506205"/>
                  <a:pt x="8871143" y="2506205"/>
                </a:cubicBezTo>
                <a:cubicBezTo>
                  <a:pt x="8890371" y="2506205"/>
                  <a:pt x="8905955" y="2490614"/>
                  <a:pt x="8905955" y="2471386"/>
                </a:cubicBezTo>
                <a:cubicBezTo>
                  <a:pt x="8905955" y="2452158"/>
                  <a:pt x="8890371" y="2436567"/>
                  <a:pt x="8871143" y="2436567"/>
                </a:cubicBezTo>
                <a:close/>
                <a:moveTo>
                  <a:pt x="8956035" y="2436567"/>
                </a:moveTo>
                <a:cubicBezTo>
                  <a:pt x="8936808" y="2436567"/>
                  <a:pt x="8921210" y="2452158"/>
                  <a:pt x="8921210" y="2471386"/>
                </a:cubicBezTo>
                <a:cubicBezTo>
                  <a:pt x="8921210" y="2490614"/>
                  <a:pt x="8936808" y="2506205"/>
                  <a:pt x="8956035" y="2506205"/>
                </a:cubicBezTo>
                <a:cubicBezTo>
                  <a:pt x="8975263" y="2506205"/>
                  <a:pt x="8990848" y="2490614"/>
                  <a:pt x="8990848" y="2471386"/>
                </a:cubicBezTo>
                <a:cubicBezTo>
                  <a:pt x="8990848" y="2452158"/>
                  <a:pt x="8975263" y="2436567"/>
                  <a:pt x="8956035" y="2436567"/>
                </a:cubicBezTo>
                <a:close/>
                <a:moveTo>
                  <a:pt x="9040928" y="2436567"/>
                </a:moveTo>
                <a:cubicBezTo>
                  <a:pt x="9021700" y="2436567"/>
                  <a:pt x="9006102" y="2452158"/>
                  <a:pt x="9006102" y="2471386"/>
                </a:cubicBezTo>
                <a:cubicBezTo>
                  <a:pt x="9006102" y="2490614"/>
                  <a:pt x="9021700" y="2506205"/>
                  <a:pt x="9040928" y="2506205"/>
                </a:cubicBezTo>
                <a:cubicBezTo>
                  <a:pt x="9060155" y="2506205"/>
                  <a:pt x="9075740" y="2490614"/>
                  <a:pt x="9075740" y="2471386"/>
                </a:cubicBezTo>
                <a:cubicBezTo>
                  <a:pt x="9075740" y="2452158"/>
                  <a:pt x="9060155" y="2436567"/>
                  <a:pt x="9040928" y="2436567"/>
                </a:cubicBezTo>
                <a:close/>
                <a:moveTo>
                  <a:pt x="9125821" y="2436567"/>
                </a:moveTo>
                <a:cubicBezTo>
                  <a:pt x="9106593" y="2436567"/>
                  <a:pt x="9090996" y="2452158"/>
                  <a:pt x="9090996" y="2471386"/>
                </a:cubicBezTo>
                <a:cubicBezTo>
                  <a:pt x="9090996" y="2490614"/>
                  <a:pt x="9106593" y="2506205"/>
                  <a:pt x="9125821" y="2506205"/>
                </a:cubicBezTo>
                <a:cubicBezTo>
                  <a:pt x="9145049" y="2506205"/>
                  <a:pt x="9160633" y="2490614"/>
                  <a:pt x="9160633" y="2471386"/>
                </a:cubicBezTo>
                <a:cubicBezTo>
                  <a:pt x="9160633" y="2452158"/>
                  <a:pt x="9145049" y="2436567"/>
                  <a:pt x="9125821" y="2436567"/>
                </a:cubicBezTo>
                <a:close/>
                <a:moveTo>
                  <a:pt x="9210713" y="2436567"/>
                </a:moveTo>
                <a:cubicBezTo>
                  <a:pt x="9191485" y="2436567"/>
                  <a:pt x="9175888" y="2452158"/>
                  <a:pt x="9175888" y="2471386"/>
                </a:cubicBezTo>
                <a:cubicBezTo>
                  <a:pt x="9175888" y="2490614"/>
                  <a:pt x="9191485" y="2506205"/>
                  <a:pt x="9210713" y="2506205"/>
                </a:cubicBezTo>
                <a:cubicBezTo>
                  <a:pt x="9229941" y="2506205"/>
                  <a:pt x="9245525" y="2490614"/>
                  <a:pt x="9245525" y="2471386"/>
                </a:cubicBezTo>
                <a:cubicBezTo>
                  <a:pt x="9245525" y="2452158"/>
                  <a:pt x="9229941" y="2436567"/>
                  <a:pt x="9210713" y="2436567"/>
                </a:cubicBezTo>
                <a:close/>
                <a:moveTo>
                  <a:pt x="9295605" y="2436567"/>
                </a:moveTo>
                <a:cubicBezTo>
                  <a:pt x="9276378" y="2436567"/>
                  <a:pt x="9260780" y="2452158"/>
                  <a:pt x="9260780" y="2471386"/>
                </a:cubicBezTo>
                <a:cubicBezTo>
                  <a:pt x="9260780" y="2490614"/>
                  <a:pt x="9276378" y="2506205"/>
                  <a:pt x="9295605" y="2506205"/>
                </a:cubicBezTo>
                <a:cubicBezTo>
                  <a:pt x="9314833" y="2506205"/>
                  <a:pt x="9330418" y="2490614"/>
                  <a:pt x="9330418" y="2471386"/>
                </a:cubicBezTo>
                <a:cubicBezTo>
                  <a:pt x="9330418" y="2452158"/>
                  <a:pt x="9314833" y="2436567"/>
                  <a:pt x="9295605" y="2436567"/>
                </a:cubicBezTo>
                <a:close/>
                <a:moveTo>
                  <a:pt x="9380498" y="2436567"/>
                </a:moveTo>
                <a:cubicBezTo>
                  <a:pt x="9361270" y="2436567"/>
                  <a:pt x="9345672" y="2452158"/>
                  <a:pt x="9345672" y="2471386"/>
                </a:cubicBezTo>
                <a:cubicBezTo>
                  <a:pt x="9345672" y="2490614"/>
                  <a:pt x="9361270" y="2506205"/>
                  <a:pt x="9380498" y="2506205"/>
                </a:cubicBezTo>
                <a:cubicBezTo>
                  <a:pt x="9399725" y="2506205"/>
                  <a:pt x="9415310" y="2490614"/>
                  <a:pt x="9415310" y="2471386"/>
                </a:cubicBezTo>
                <a:cubicBezTo>
                  <a:pt x="9415310" y="2452158"/>
                  <a:pt x="9399725" y="2436567"/>
                  <a:pt x="9380498" y="2436567"/>
                </a:cubicBezTo>
                <a:close/>
                <a:moveTo>
                  <a:pt x="9465391" y="2436567"/>
                </a:moveTo>
                <a:cubicBezTo>
                  <a:pt x="9446163" y="2436567"/>
                  <a:pt x="9430566" y="2452158"/>
                  <a:pt x="9430566" y="2471386"/>
                </a:cubicBezTo>
                <a:cubicBezTo>
                  <a:pt x="9430566" y="2490614"/>
                  <a:pt x="9446163" y="2506205"/>
                  <a:pt x="9465391" y="2506205"/>
                </a:cubicBezTo>
                <a:cubicBezTo>
                  <a:pt x="9484619" y="2506205"/>
                  <a:pt x="9500203" y="2490614"/>
                  <a:pt x="9500203" y="2471386"/>
                </a:cubicBezTo>
                <a:cubicBezTo>
                  <a:pt x="9500203" y="2452158"/>
                  <a:pt x="9484619" y="2436567"/>
                  <a:pt x="9465391" y="2436567"/>
                </a:cubicBezTo>
                <a:close/>
                <a:moveTo>
                  <a:pt x="9550283" y="2436567"/>
                </a:moveTo>
                <a:cubicBezTo>
                  <a:pt x="9531055" y="2436567"/>
                  <a:pt x="9515458" y="2452158"/>
                  <a:pt x="9515458" y="2471386"/>
                </a:cubicBezTo>
                <a:cubicBezTo>
                  <a:pt x="9515458" y="2490614"/>
                  <a:pt x="9531055" y="2506205"/>
                  <a:pt x="9550283" y="2506205"/>
                </a:cubicBezTo>
                <a:cubicBezTo>
                  <a:pt x="9569511" y="2506205"/>
                  <a:pt x="9585095" y="2490614"/>
                  <a:pt x="9585095" y="2471386"/>
                </a:cubicBezTo>
                <a:cubicBezTo>
                  <a:pt x="9585095" y="2452158"/>
                  <a:pt x="9569511" y="2436567"/>
                  <a:pt x="9550283" y="2436567"/>
                </a:cubicBezTo>
                <a:close/>
                <a:moveTo>
                  <a:pt x="9635175" y="2436567"/>
                </a:moveTo>
                <a:cubicBezTo>
                  <a:pt x="9615948" y="2436567"/>
                  <a:pt x="9600350" y="2452158"/>
                  <a:pt x="9600350" y="2471386"/>
                </a:cubicBezTo>
                <a:cubicBezTo>
                  <a:pt x="9600350" y="2490614"/>
                  <a:pt x="9615948" y="2506205"/>
                  <a:pt x="9635175" y="2506205"/>
                </a:cubicBezTo>
                <a:cubicBezTo>
                  <a:pt x="9654403" y="2506205"/>
                  <a:pt x="9669988" y="2490614"/>
                  <a:pt x="9669988" y="2471386"/>
                </a:cubicBezTo>
                <a:cubicBezTo>
                  <a:pt x="9669988" y="2452158"/>
                  <a:pt x="9654403" y="2436567"/>
                  <a:pt x="9635175" y="2436567"/>
                </a:cubicBezTo>
                <a:close/>
                <a:moveTo>
                  <a:pt x="9720068" y="2436567"/>
                </a:moveTo>
                <a:cubicBezTo>
                  <a:pt x="9700840" y="2436567"/>
                  <a:pt x="9685242" y="2452158"/>
                  <a:pt x="9685242" y="2471386"/>
                </a:cubicBezTo>
                <a:cubicBezTo>
                  <a:pt x="9685242" y="2490614"/>
                  <a:pt x="9700840" y="2506205"/>
                  <a:pt x="9720068" y="2506205"/>
                </a:cubicBezTo>
                <a:cubicBezTo>
                  <a:pt x="9739295" y="2506205"/>
                  <a:pt x="9754880" y="2490614"/>
                  <a:pt x="9754880" y="2471386"/>
                </a:cubicBezTo>
                <a:cubicBezTo>
                  <a:pt x="9754880" y="2452158"/>
                  <a:pt x="9739295" y="2436567"/>
                  <a:pt x="9720068" y="2436567"/>
                </a:cubicBezTo>
                <a:close/>
                <a:moveTo>
                  <a:pt x="9804961" y="2436567"/>
                </a:moveTo>
                <a:cubicBezTo>
                  <a:pt x="9785733" y="2436567"/>
                  <a:pt x="9770136" y="2452158"/>
                  <a:pt x="9770136" y="2471386"/>
                </a:cubicBezTo>
                <a:cubicBezTo>
                  <a:pt x="9770136" y="2490614"/>
                  <a:pt x="9785733" y="2506205"/>
                  <a:pt x="9804961" y="2506205"/>
                </a:cubicBezTo>
                <a:cubicBezTo>
                  <a:pt x="9824189" y="2506205"/>
                  <a:pt x="9839773" y="2490614"/>
                  <a:pt x="9839773" y="2471386"/>
                </a:cubicBezTo>
                <a:cubicBezTo>
                  <a:pt x="9839773" y="2452158"/>
                  <a:pt x="9824189" y="2436567"/>
                  <a:pt x="9804961" y="2436567"/>
                </a:cubicBezTo>
                <a:close/>
                <a:moveTo>
                  <a:pt x="10229423" y="2436567"/>
                </a:moveTo>
                <a:cubicBezTo>
                  <a:pt x="10210195" y="2436567"/>
                  <a:pt x="10194598" y="2452158"/>
                  <a:pt x="10194598" y="2471386"/>
                </a:cubicBezTo>
                <a:cubicBezTo>
                  <a:pt x="10194598" y="2490614"/>
                  <a:pt x="10210195" y="2506205"/>
                  <a:pt x="10229423" y="2506205"/>
                </a:cubicBezTo>
                <a:cubicBezTo>
                  <a:pt x="10248651" y="2506205"/>
                  <a:pt x="10264235" y="2490614"/>
                  <a:pt x="10264235" y="2471386"/>
                </a:cubicBezTo>
                <a:cubicBezTo>
                  <a:pt x="10264235" y="2452158"/>
                  <a:pt x="10248651" y="2436567"/>
                  <a:pt x="10229423" y="2436567"/>
                </a:cubicBezTo>
                <a:close/>
                <a:moveTo>
                  <a:pt x="2164611" y="2521427"/>
                </a:moveTo>
                <a:cubicBezTo>
                  <a:pt x="2145383" y="2521427"/>
                  <a:pt x="2129792" y="2537018"/>
                  <a:pt x="2129792" y="2556246"/>
                </a:cubicBezTo>
                <a:cubicBezTo>
                  <a:pt x="2129792" y="2575473"/>
                  <a:pt x="2145383" y="2591064"/>
                  <a:pt x="2164611" y="2591064"/>
                </a:cubicBezTo>
                <a:cubicBezTo>
                  <a:pt x="2183839" y="2591064"/>
                  <a:pt x="2199430" y="2575473"/>
                  <a:pt x="2199430" y="2556246"/>
                </a:cubicBezTo>
                <a:cubicBezTo>
                  <a:pt x="2199430" y="2537018"/>
                  <a:pt x="2183839" y="2521427"/>
                  <a:pt x="2164611" y="2521427"/>
                </a:cubicBezTo>
                <a:close/>
                <a:moveTo>
                  <a:pt x="2249497" y="2521427"/>
                </a:moveTo>
                <a:cubicBezTo>
                  <a:pt x="2230269" y="2521427"/>
                  <a:pt x="2214678" y="2537018"/>
                  <a:pt x="2214678" y="2556246"/>
                </a:cubicBezTo>
                <a:cubicBezTo>
                  <a:pt x="2214678" y="2575473"/>
                  <a:pt x="2230269" y="2591064"/>
                  <a:pt x="2249497" y="2591064"/>
                </a:cubicBezTo>
                <a:cubicBezTo>
                  <a:pt x="2268725" y="2591064"/>
                  <a:pt x="2284316" y="2575473"/>
                  <a:pt x="2284316" y="2556246"/>
                </a:cubicBezTo>
                <a:cubicBezTo>
                  <a:pt x="2284316" y="2537018"/>
                  <a:pt x="2268725" y="2521427"/>
                  <a:pt x="2249497" y="2521427"/>
                </a:cubicBezTo>
                <a:close/>
                <a:moveTo>
                  <a:pt x="2334389" y="2521427"/>
                </a:moveTo>
                <a:cubicBezTo>
                  <a:pt x="2315162" y="2521427"/>
                  <a:pt x="2299570" y="2537018"/>
                  <a:pt x="2299570" y="2556246"/>
                </a:cubicBezTo>
                <a:cubicBezTo>
                  <a:pt x="2299570" y="2575473"/>
                  <a:pt x="2315162" y="2591064"/>
                  <a:pt x="2334389" y="2591064"/>
                </a:cubicBezTo>
                <a:cubicBezTo>
                  <a:pt x="2353617" y="2591064"/>
                  <a:pt x="2369208" y="2575473"/>
                  <a:pt x="2369208" y="2556246"/>
                </a:cubicBezTo>
                <a:cubicBezTo>
                  <a:pt x="2369208" y="2537018"/>
                  <a:pt x="2353617" y="2521427"/>
                  <a:pt x="2334389" y="2521427"/>
                </a:cubicBezTo>
                <a:close/>
                <a:moveTo>
                  <a:pt x="2419282" y="2521427"/>
                </a:moveTo>
                <a:cubicBezTo>
                  <a:pt x="2400054" y="2521427"/>
                  <a:pt x="2384463" y="2537018"/>
                  <a:pt x="2384463" y="2556246"/>
                </a:cubicBezTo>
                <a:cubicBezTo>
                  <a:pt x="2384463" y="2575473"/>
                  <a:pt x="2400054" y="2591064"/>
                  <a:pt x="2419282" y="2591064"/>
                </a:cubicBezTo>
                <a:cubicBezTo>
                  <a:pt x="2438509" y="2591064"/>
                  <a:pt x="2454100" y="2575473"/>
                  <a:pt x="2454100" y="2556246"/>
                </a:cubicBezTo>
                <a:cubicBezTo>
                  <a:pt x="2454100" y="2537018"/>
                  <a:pt x="2438509" y="2521427"/>
                  <a:pt x="2419282" y="2521427"/>
                </a:cubicBezTo>
                <a:close/>
                <a:moveTo>
                  <a:pt x="2504174" y="2521427"/>
                </a:moveTo>
                <a:cubicBezTo>
                  <a:pt x="2484946" y="2521427"/>
                  <a:pt x="2469355" y="2537018"/>
                  <a:pt x="2469355" y="2556246"/>
                </a:cubicBezTo>
                <a:cubicBezTo>
                  <a:pt x="2469355" y="2575473"/>
                  <a:pt x="2484946" y="2591064"/>
                  <a:pt x="2504174" y="2591064"/>
                </a:cubicBezTo>
                <a:cubicBezTo>
                  <a:pt x="2523402" y="2591064"/>
                  <a:pt x="2538993" y="2575473"/>
                  <a:pt x="2538993" y="2556246"/>
                </a:cubicBezTo>
                <a:cubicBezTo>
                  <a:pt x="2538993" y="2537018"/>
                  <a:pt x="2523402" y="2521427"/>
                  <a:pt x="2504174" y="2521427"/>
                </a:cubicBezTo>
                <a:close/>
                <a:moveTo>
                  <a:pt x="2589067" y="2521427"/>
                </a:moveTo>
                <a:cubicBezTo>
                  <a:pt x="2569839" y="2521427"/>
                  <a:pt x="2554248" y="2537018"/>
                  <a:pt x="2554248" y="2556246"/>
                </a:cubicBezTo>
                <a:cubicBezTo>
                  <a:pt x="2554248" y="2575473"/>
                  <a:pt x="2569839" y="2591064"/>
                  <a:pt x="2589067" y="2591064"/>
                </a:cubicBezTo>
                <a:cubicBezTo>
                  <a:pt x="2608295" y="2591064"/>
                  <a:pt x="2623886" y="2575473"/>
                  <a:pt x="2623886" y="2556246"/>
                </a:cubicBezTo>
                <a:cubicBezTo>
                  <a:pt x="2623886" y="2537018"/>
                  <a:pt x="2608295" y="2521427"/>
                  <a:pt x="2589067" y="2521427"/>
                </a:cubicBezTo>
                <a:close/>
                <a:moveTo>
                  <a:pt x="2673959" y="2521427"/>
                </a:moveTo>
                <a:cubicBezTo>
                  <a:pt x="2654732" y="2521427"/>
                  <a:pt x="2639140" y="2537018"/>
                  <a:pt x="2639140" y="2556246"/>
                </a:cubicBezTo>
                <a:cubicBezTo>
                  <a:pt x="2639140" y="2575473"/>
                  <a:pt x="2654732" y="2591064"/>
                  <a:pt x="2673959" y="2591064"/>
                </a:cubicBezTo>
                <a:cubicBezTo>
                  <a:pt x="2693187" y="2591064"/>
                  <a:pt x="2708778" y="2575473"/>
                  <a:pt x="2708778" y="2556246"/>
                </a:cubicBezTo>
                <a:cubicBezTo>
                  <a:pt x="2708778" y="2537018"/>
                  <a:pt x="2693187" y="2521427"/>
                  <a:pt x="2673959" y="2521427"/>
                </a:cubicBezTo>
                <a:close/>
                <a:moveTo>
                  <a:pt x="2758852" y="2521427"/>
                </a:moveTo>
                <a:cubicBezTo>
                  <a:pt x="2739624" y="2521427"/>
                  <a:pt x="2724033" y="2537018"/>
                  <a:pt x="2724033" y="2556246"/>
                </a:cubicBezTo>
                <a:cubicBezTo>
                  <a:pt x="2724033" y="2575473"/>
                  <a:pt x="2739624" y="2591064"/>
                  <a:pt x="2758852" y="2591064"/>
                </a:cubicBezTo>
                <a:cubicBezTo>
                  <a:pt x="2778079" y="2591064"/>
                  <a:pt x="2793670" y="2575473"/>
                  <a:pt x="2793670" y="2556246"/>
                </a:cubicBezTo>
                <a:cubicBezTo>
                  <a:pt x="2793670" y="2537018"/>
                  <a:pt x="2778079" y="2521427"/>
                  <a:pt x="2758852" y="2521427"/>
                </a:cubicBezTo>
                <a:close/>
                <a:moveTo>
                  <a:pt x="2843744" y="2521427"/>
                </a:moveTo>
                <a:cubicBezTo>
                  <a:pt x="2824516" y="2521427"/>
                  <a:pt x="2808925" y="2537018"/>
                  <a:pt x="2808925" y="2556246"/>
                </a:cubicBezTo>
                <a:cubicBezTo>
                  <a:pt x="2808925" y="2575473"/>
                  <a:pt x="2824516" y="2591064"/>
                  <a:pt x="2843744" y="2591064"/>
                </a:cubicBezTo>
                <a:cubicBezTo>
                  <a:pt x="2862972" y="2591064"/>
                  <a:pt x="2878563" y="2575473"/>
                  <a:pt x="2878563" y="2556246"/>
                </a:cubicBezTo>
                <a:cubicBezTo>
                  <a:pt x="2878563" y="2537018"/>
                  <a:pt x="2862972" y="2521427"/>
                  <a:pt x="2843744" y="2521427"/>
                </a:cubicBezTo>
                <a:close/>
                <a:moveTo>
                  <a:pt x="2928636" y="2521427"/>
                </a:moveTo>
                <a:cubicBezTo>
                  <a:pt x="2909408" y="2521427"/>
                  <a:pt x="2893817" y="2537018"/>
                  <a:pt x="2893817" y="2556246"/>
                </a:cubicBezTo>
                <a:cubicBezTo>
                  <a:pt x="2893817" y="2575473"/>
                  <a:pt x="2909408" y="2591064"/>
                  <a:pt x="2928636" y="2591064"/>
                </a:cubicBezTo>
                <a:cubicBezTo>
                  <a:pt x="2947864" y="2591064"/>
                  <a:pt x="2963455" y="2575473"/>
                  <a:pt x="2963455" y="2556246"/>
                </a:cubicBezTo>
                <a:cubicBezTo>
                  <a:pt x="2963455" y="2537018"/>
                  <a:pt x="2947864" y="2521427"/>
                  <a:pt x="2928636" y="2521427"/>
                </a:cubicBezTo>
                <a:close/>
                <a:moveTo>
                  <a:pt x="3013529" y="2521427"/>
                </a:moveTo>
                <a:cubicBezTo>
                  <a:pt x="2994302" y="2521427"/>
                  <a:pt x="2978710" y="2537018"/>
                  <a:pt x="2978710" y="2556246"/>
                </a:cubicBezTo>
                <a:cubicBezTo>
                  <a:pt x="2978710" y="2575473"/>
                  <a:pt x="2994302" y="2591064"/>
                  <a:pt x="3013529" y="2591064"/>
                </a:cubicBezTo>
                <a:cubicBezTo>
                  <a:pt x="3032757" y="2591064"/>
                  <a:pt x="3048348" y="2575473"/>
                  <a:pt x="3048348" y="2556246"/>
                </a:cubicBezTo>
                <a:cubicBezTo>
                  <a:pt x="3048348" y="2537018"/>
                  <a:pt x="3032757" y="2521427"/>
                  <a:pt x="3013529" y="2521427"/>
                </a:cubicBezTo>
                <a:close/>
                <a:moveTo>
                  <a:pt x="3098422" y="2521427"/>
                </a:moveTo>
                <a:cubicBezTo>
                  <a:pt x="3079194" y="2521427"/>
                  <a:pt x="3063603" y="2537018"/>
                  <a:pt x="3063603" y="2556246"/>
                </a:cubicBezTo>
                <a:cubicBezTo>
                  <a:pt x="3063603" y="2575473"/>
                  <a:pt x="3079194" y="2591064"/>
                  <a:pt x="3098422" y="2591064"/>
                </a:cubicBezTo>
                <a:cubicBezTo>
                  <a:pt x="3117649" y="2591064"/>
                  <a:pt x="3133240" y="2575473"/>
                  <a:pt x="3133240" y="2556246"/>
                </a:cubicBezTo>
                <a:cubicBezTo>
                  <a:pt x="3133240" y="2537018"/>
                  <a:pt x="3117649" y="2521427"/>
                  <a:pt x="3098422" y="2521427"/>
                </a:cubicBezTo>
                <a:close/>
                <a:moveTo>
                  <a:pt x="3353099" y="2521427"/>
                </a:moveTo>
                <a:cubicBezTo>
                  <a:pt x="3333872" y="2521427"/>
                  <a:pt x="3318280" y="2537018"/>
                  <a:pt x="3318280" y="2556246"/>
                </a:cubicBezTo>
                <a:cubicBezTo>
                  <a:pt x="3318280" y="2575473"/>
                  <a:pt x="3333872" y="2591064"/>
                  <a:pt x="3353099" y="2591064"/>
                </a:cubicBezTo>
                <a:cubicBezTo>
                  <a:pt x="3372327" y="2591064"/>
                  <a:pt x="3387918" y="2575473"/>
                  <a:pt x="3387918" y="2556246"/>
                </a:cubicBezTo>
                <a:cubicBezTo>
                  <a:pt x="3387918" y="2537018"/>
                  <a:pt x="3372327" y="2521427"/>
                  <a:pt x="3353099" y="2521427"/>
                </a:cubicBezTo>
                <a:close/>
                <a:moveTo>
                  <a:pt x="3437992" y="2521427"/>
                </a:moveTo>
                <a:cubicBezTo>
                  <a:pt x="3418764" y="2521427"/>
                  <a:pt x="3403173" y="2537018"/>
                  <a:pt x="3403173" y="2556246"/>
                </a:cubicBezTo>
                <a:cubicBezTo>
                  <a:pt x="3403173" y="2575473"/>
                  <a:pt x="3418764" y="2591064"/>
                  <a:pt x="3437992" y="2591064"/>
                </a:cubicBezTo>
                <a:cubicBezTo>
                  <a:pt x="3457219" y="2591064"/>
                  <a:pt x="3472810" y="2575473"/>
                  <a:pt x="3472810" y="2556246"/>
                </a:cubicBezTo>
                <a:cubicBezTo>
                  <a:pt x="3472810" y="2537018"/>
                  <a:pt x="3457219" y="2521427"/>
                  <a:pt x="3437992" y="2521427"/>
                </a:cubicBezTo>
                <a:close/>
                <a:moveTo>
                  <a:pt x="3522884" y="2521427"/>
                </a:moveTo>
                <a:cubicBezTo>
                  <a:pt x="3503656" y="2521427"/>
                  <a:pt x="3488065" y="2537018"/>
                  <a:pt x="3488065" y="2556246"/>
                </a:cubicBezTo>
                <a:cubicBezTo>
                  <a:pt x="3488065" y="2575473"/>
                  <a:pt x="3503656" y="2591064"/>
                  <a:pt x="3522884" y="2591064"/>
                </a:cubicBezTo>
                <a:cubicBezTo>
                  <a:pt x="3542112" y="2591064"/>
                  <a:pt x="3557703" y="2575473"/>
                  <a:pt x="3557703" y="2556246"/>
                </a:cubicBezTo>
                <a:cubicBezTo>
                  <a:pt x="3557703" y="2537018"/>
                  <a:pt x="3542112" y="2521427"/>
                  <a:pt x="3522884" y="2521427"/>
                </a:cubicBezTo>
                <a:close/>
                <a:moveTo>
                  <a:pt x="3607776" y="2521427"/>
                </a:moveTo>
                <a:cubicBezTo>
                  <a:pt x="3588548" y="2521427"/>
                  <a:pt x="3572957" y="2537018"/>
                  <a:pt x="3572957" y="2556246"/>
                </a:cubicBezTo>
                <a:cubicBezTo>
                  <a:pt x="3572957" y="2575473"/>
                  <a:pt x="3588548" y="2591064"/>
                  <a:pt x="3607776" y="2591064"/>
                </a:cubicBezTo>
                <a:cubicBezTo>
                  <a:pt x="3627004" y="2591064"/>
                  <a:pt x="3642595" y="2575473"/>
                  <a:pt x="3642595" y="2556246"/>
                </a:cubicBezTo>
                <a:cubicBezTo>
                  <a:pt x="3642595" y="2537018"/>
                  <a:pt x="3627004" y="2521427"/>
                  <a:pt x="3607776" y="2521427"/>
                </a:cubicBezTo>
                <a:close/>
                <a:moveTo>
                  <a:pt x="3692669" y="2521427"/>
                </a:moveTo>
                <a:cubicBezTo>
                  <a:pt x="3673442" y="2521427"/>
                  <a:pt x="3657850" y="2537018"/>
                  <a:pt x="3657850" y="2556246"/>
                </a:cubicBezTo>
                <a:cubicBezTo>
                  <a:pt x="3657850" y="2575473"/>
                  <a:pt x="3673442" y="2591064"/>
                  <a:pt x="3692669" y="2591064"/>
                </a:cubicBezTo>
                <a:cubicBezTo>
                  <a:pt x="3711897" y="2591064"/>
                  <a:pt x="3727488" y="2575473"/>
                  <a:pt x="3727488" y="2556246"/>
                </a:cubicBezTo>
                <a:cubicBezTo>
                  <a:pt x="3727488" y="2537018"/>
                  <a:pt x="3711897" y="2521427"/>
                  <a:pt x="3692669" y="2521427"/>
                </a:cubicBezTo>
                <a:close/>
                <a:moveTo>
                  <a:pt x="3862454" y="2521427"/>
                </a:moveTo>
                <a:cubicBezTo>
                  <a:pt x="3843226" y="2521427"/>
                  <a:pt x="3827635" y="2537018"/>
                  <a:pt x="3827635" y="2556246"/>
                </a:cubicBezTo>
                <a:cubicBezTo>
                  <a:pt x="3827635" y="2575473"/>
                  <a:pt x="3843226" y="2591064"/>
                  <a:pt x="3862454" y="2591064"/>
                </a:cubicBezTo>
                <a:cubicBezTo>
                  <a:pt x="3881682" y="2591064"/>
                  <a:pt x="3897273" y="2575473"/>
                  <a:pt x="3897273" y="2556246"/>
                </a:cubicBezTo>
                <a:cubicBezTo>
                  <a:pt x="3897273" y="2537018"/>
                  <a:pt x="3881682" y="2521427"/>
                  <a:pt x="3862454" y="2521427"/>
                </a:cubicBezTo>
                <a:close/>
                <a:moveTo>
                  <a:pt x="4117138" y="2521427"/>
                </a:moveTo>
                <a:cubicBezTo>
                  <a:pt x="4097910" y="2521427"/>
                  <a:pt x="4082319" y="2537018"/>
                  <a:pt x="4082319" y="2556246"/>
                </a:cubicBezTo>
                <a:cubicBezTo>
                  <a:pt x="4082319" y="2575473"/>
                  <a:pt x="4097910" y="2591064"/>
                  <a:pt x="4117138" y="2591064"/>
                </a:cubicBezTo>
                <a:cubicBezTo>
                  <a:pt x="4136365" y="2591064"/>
                  <a:pt x="4151956" y="2575473"/>
                  <a:pt x="4151956" y="2556246"/>
                </a:cubicBezTo>
                <a:cubicBezTo>
                  <a:pt x="4151956" y="2537018"/>
                  <a:pt x="4136365" y="2521427"/>
                  <a:pt x="4117138" y="2521427"/>
                </a:cubicBezTo>
                <a:close/>
                <a:moveTo>
                  <a:pt x="4202030" y="2521427"/>
                </a:moveTo>
                <a:cubicBezTo>
                  <a:pt x="4182802" y="2521427"/>
                  <a:pt x="4167211" y="2537018"/>
                  <a:pt x="4167211" y="2556246"/>
                </a:cubicBezTo>
                <a:cubicBezTo>
                  <a:pt x="4167211" y="2575473"/>
                  <a:pt x="4182802" y="2591064"/>
                  <a:pt x="4202030" y="2591064"/>
                </a:cubicBezTo>
                <a:cubicBezTo>
                  <a:pt x="4221258" y="2591064"/>
                  <a:pt x="4236849" y="2575473"/>
                  <a:pt x="4236849" y="2556246"/>
                </a:cubicBezTo>
                <a:cubicBezTo>
                  <a:pt x="4236849" y="2537018"/>
                  <a:pt x="4221258" y="2521427"/>
                  <a:pt x="4202030" y="2521427"/>
                </a:cubicBezTo>
                <a:close/>
                <a:moveTo>
                  <a:pt x="5899880" y="2521427"/>
                </a:moveTo>
                <a:cubicBezTo>
                  <a:pt x="5880652" y="2521427"/>
                  <a:pt x="5865061" y="2537018"/>
                  <a:pt x="5865061" y="2556246"/>
                </a:cubicBezTo>
                <a:cubicBezTo>
                  <a:pt x="5865061" y="2575473"/>
                  <a:pt x="5880652" y="2591064"/>
                  <a:pt x="5899880" y="2591064"/>
                </a:cubicBezTo>
                <a:cubicBezTo>
                  <a:pt x="5919108" y="2591064"/>
                  <a:pt x="5934699" y="2575473"/>
                  <a:pt x="5934699" y="2556246"/>
                </a:cubicBezTo>
                <a:cubicBezTo>
                  <a:pt x="5934699" y="2537018"/>
                  <a:pt x="5919108" y="2521427"/>
                  <a:pt x="5899880" y="2521427"/>
                </a:cubicBezTo>
                <a:close/>
                <a:moveTo>
                  <a:pt x="5984772" y="2521427"/>
                </a:moveTo>
                <a:cubicBezTo>
                  <a:pt x="5965544" y="2521427"/>
                  <a:pt x="5949953" y="2537018"/>
                  <a:pt x="5949953" y="2556246"/>
                </a:cubicBezTo>
                <a:cubicBezTo>
                  <a:pt x="5949953" y="2575473"/>
                  <a:pt x="5965544" y="2591064"/>
                  <a:pt x="5984772" y="2591064"/>
                </a:cubicBezTo>
                <a:cubicBezTo>
                  <a:pt x="6004000" y="2591064"/>
                  <a:pt x="6019591" y="2575473"/>
                  <a:pt x="6019591" y="2556246"/>
                </a:cubicBezTo>
                <a:cubicBezTo>
                  <a:pt x="6019591" y="2537018"/>
                  <a:pt x="6004000" y="2521427"/>
                  <a:pt x="5984772" y="2521427"/>
                </a:cubicBezTo>
                <a:close/>
                <a:moveTo>
                  <a:pt x="6069665" y="2521427"/>
                </a:moveTo>
                <a:cubicBezTo>
                  <a:pt x="6050431" y="2521427"/>
                  <a:pt x="6034839" y="2537018"/>
                  <a:pt x="6034839" y="2556246"/>
                </a:cubicBezTo>
                <a:cubicBezTo>
                  <a:pt x="6034839" y="2575473"/>
                  <a:pt x="6050431" y="2591064"/>
                  <a:pt x="6069665" y="2591064"/>
                </a:cubicBezTo>
                <a:cubicBezTo>
                  <a:pt x="6088893" y="2591064"/>
                  <a:pt x="6104477" y="2575473"/>
                  <a:pt x="6104477" y="2556246"/>
                </a:cubicBezTo>
                <a:cubicBezTo>
                  <a:pt x="6104477" y="2537018"/>
                  <a:pt x="6088893" y="2521427"/>
                  <a:pt x="6069665" y="2521427"/>
                </a:cubicBezTo>
                <a:close/>
                <a:moveTo>
                  <a:pt x="6154557" y="2521427"/>
                </a:moveTo>
                <a:cubicBezTo>
                  <a:pt x="6135329" y="2521427"/>
                  <a:pt x="6119732" y="2537018"/>
                  <a:pt x="6119732" y="2556246"/>
                </a:cubicBezTo>
                <a:cubicBezTo>
                  <a:pt x="6119732" y="2575473"/>
                  <a:pt x="6135329" y="2591064"/>
                  <a:pt x="6154557" y="2591064"/>
                </a:cubicBezTo>
                <a:cubicBezTo>
                  <a:pt x="6173785" y="2591064"/>
                  <a:pt x="6189369" y="2575473"/>
                  <a:pt x="6189369" y="2556246"/>
                </a:cubicBezTo>
                <a:cubicBezTo>
                  <a:pt x="6189369" y="2537018"/>
                  <a:pt x="6173785" y="2521427"/>
                  <a:pt x="6154557" y="2521427"/>
                </a:cubicBezTo>
                <a:close/>
                <a:moveTo>
                  <a:pt x="6239450" y="2521427"/>
                </a:moveTo>
                <a:cubicBezTo>
                  <a:pt x="6220223" y="2521427"/>
                  <a:pt x="6204625" y="2537018"/>
                  <a:pt x="6204625" y="2556246"/>
                </a:cubicBezTo>
                <a:cubicBezTo>
                  <a:pt x="6204625" y="2575473"/>
                  <a:pt x="6220223" y="2591064"/>
                  <a:pt x="6239450" y="2591064"/>
                </a:cubicBezTo>
                <a:cubicBezTo>
                  <a:pt x="6258678" y="2591064"/>
                  <a:pt x="6274263" y="2575473"/>
                  <a:pt x="6274263" y="2556246"/>
                </a:cubicBezTo>
                <a:cubicBezTo>
                  <a:pt x="6274263" y="2537018"/>
                  <a:pt x="6258678" y="2521427"/>
                  <a:pt x="6239450" y="2521427"/>
                </a:cubicBezTo>
                <a:close/>
                <a:moveTo>
                  <a:pt x="6324343" y="2521427"/>
                </a:moveTo>
                <a:cubicBezTo>
                  <a:pt x="6305115" y="2521427"/>
                  <a:pt x="6289517" y="2537018"/>
                  <a:pt x="6289517" y="2556246"/>
                </a:cubicBezTo>
                <a:cubicBezTo>
                  <a:pt x="6289517" y="2575473"/>
                  <a:pt x="6305115" y="2591064"/>
                  <a:pt x="6324343" y="2591064"/>
                </a:cubicBezTo>
                <a:cubicBezTo>
                  <a:pt x="6343570" y="2591064"/>
                  <a:pt x="6359155" y="2575473"/>
                  <a:pt x="6359155" y="2556246"/>
                </a:cubicBezTo>
                <a:cubicBezTo>
                  <a:pt x="6359155" y="2537018"/>
                  <a:pt x="6343570" y="2521427"/>
                  <a:pt x="6324343" y="2521427"/>
                </a:cubicBezTo>
                <a:close/>
                <a:moveTo>
                  <a:pt x="6409235" y="2521427"/>
                </a:moveTo>
                <a:cubicBezTo>
                  <a:pt x="6390007" y="2521427"/>
                  <a:pt x="6374409" y="2537018"/>
                  <a:pt x="6374409" y="2556246"/>
                </a:cubicBezTo>
                <a:cubicBezTo>
                  <a:pt x="6374409" y="2575473"/>
                  <a:pt x="6390007" y="2591064"/>
                  <a:pt x="6409235" y="2591064"/>
                </a:cubicBezTo>
                <a:cubicBezTo>
                  <a:pt x="6428463" y="2591064"/>
                  <a:pt x="6444047" y="2575473"/>
                  <a:pt x="6444047" y="2556246"/>
                </a:cubicBezTo>
                <a:cubicBezTo>
                  <a:pt x="6444047" y="2537018"/>
                  <a:pt x="6428463" y="2521427"/>
                  <a:pt x="6409235" y="2521427"/>
                </a:cubicBezTo>
                <a:close/>
                <a:moveTo>
                  <a:pt x="6494127" y="2521427"/>
                </a:moveTo>
                <a:cubicBezTo>
                  <a:pt x="6474899" y="2521427"/>
                  <a:pt x="6459302" y="2537018"/>
                  <a:pt x="6459302" y="2556246"/>
                </a:cubicBezTo>
                <a:cubicBezTo>
                  <a:pt x="6459302" y="2575473"/>
                  <a:pt x="6474899" y="2591064"/>
                  <a:pt x="6494127" y="2591064"/>
                </a:cubicBezTo>
                <a:cubicBezTo>
                  <a:pt x="6513355" y="2591064"/>
                  <a:pt x="6528939" y="2575473"/>
                  <a:pt x="6528939" y="2556246"/>
                </a:cubicBezTo>
                <a:cubicBezTo>
                  <a:pt x="6528939" y="2537018"/>
                  <a:pt x="6513355" y="2521427"/>
                  <a:pt x="6494127" y="2521427"/>
                </a:cubicBezTo>
                <a:close/>
                <a:moveTo>
                  <a:pt x="6579020" y="2521427"/>
                </a:moveTo>
                <a:cubicBezTo>
                  <a:pt x="6559793" y="2521427"/>
                  <a:pt x="6544195" y="2537018"/>
                  <a:pt x="6544195" y="2556246"/>
                </a:cubicBezTo>
                <a:cubicBezTo>
                  <a:pt x="6544195" y="2575473"/>
                  <a:pt x="6559793" y="2591064"/>
                  <a:pt x="6579020" y="2591064"/>
                </a:cubicBezTo>
                <a:cubicBezTo>
                  <a:pt x="6598248" y="2591064"/>
                  <a:pt x="6613833" y="2575473"/>
                  <a:pt x="6613833" y="2556246"/>
                </a:cubicBezTo>
                <a:cubicBezTo>
                  <a:pt x="6613833" y="2537018"/>
                  <a:pt x="6598248" y="2521427"/>
                  <a:pt x="6579020" y="2521427"/>
                </a:cubicBezTo>
                <a:close/>
                <a:moveTo>
                  <a:pt x="6663913" y="2521427"/>
                </a:moveTo>
                <a:cubicBezTo>
                  <a:pt x="6644685" y="2521427"/>
                  <a:pt x="6629087" y="2537018"/>
                  <a:pt x="6629087" y="2556246"/>
                </a:cubicBezTo>
                <a:cubicBezTo>
                  <a:pt x="6629087" y="2575473"/>
                  <a:pt x="6644685" y="2591064"/>
                  <a:pt x="6663913" y="2591064"/>
                </a:cubicBezTo>
                <a:cubicBezTo>
                  <a:pt x="6683140" y="2591064"/>
                  <a:pt x="6698725" y="2575473"/>
                  <a:pt x="6698725" y="2556246"/>
                </a:cubicBezTo>
                <a:cubicBezTo>
                  <a:pt x="6698725" y="2537018"/>
                  <a:pt x="6683140" y="2521427"/>
                  <a:pt x="6663913" y="2521427"/>
                </a:cubicBezTo>
                <a:close/>
                <a:moveTo>
                  <a:pt x="6748805" y="2521427"/>
                </a:moveTo>
                <a:cubicBezTo>
                  <a:pt x="6729577" y="2521427"/>
                  <a:pt x="6713979" y="2537018"/>
                  <a:pt x="6713979" y="2556246"/>
                </a:cubicBezTo>
                <a:cubicBezTo>
                  <a:pt x="6713979" y="2575473"/>
                  <a:pt x="6729577" y="2591064"/>
                  <a:pt x="6748805" y="2591064"/>
                </a:cubicBezTo>
                <a:cubicBezTo>
                  <a:pt x="6768033" y="2591064"/>
                  <a:pt x="6783617" y="2575473"/>
                  <a:pt x="6783617" y="2556246"/>
                </a:cubicBezTo>
                <a:cubicBezTo>
                  <a:pt x="6783617" y="2537018"/>
                  <a:pt x="6768033" y="2521427"/>
                  <a:pt x="6748805" y="2521427"/>
                </a:cubicBezTo>
                <a:close/>
                <a:moveTo>
                  <a:pt x="6833697" y="2521427"/>
                </a:moveTo>
                <a:cubicBezTo>
                  <a:pt x="6814469" y="2521427"/>
                  <a:pt x="6798872" y="2537018"/>
                  <a:pt x="6798872" y="2556246"/>
                </a:cubicBezTo>
                <a:cubicBezTo>
                  <a:pt x="6798872" y="2575473"/>
                  <a:pt x="6814469" y="2591064"/>
                  <a:pt x="6833697" y="2591064"/>
                </a:cubicBezTo>
                <a:cubicBezTo>
                  <a:pt x="6852925" y="2591064"/>
                  <a:pt x="6868509" y="2575473"/>
                  <a:pt x="6868509" y="2556246"/>
                </a:cubicBezTo>
                <a:cubicBezTo>
                  <a:pt x="6868509" y="2537018"/>
                  <a:pt x="6852925" y="2521427"/>
                  <a:pt x="6833697" y="2521427"/>
                </a:cubicBezTo>
                <a:close/>
                <a:moveTo>
                  <a:pt x="6918589" y="2521427"/>
                </a:moveTo>
                <a:cubicBezTo>
                  <a:pt x="6899362" y="2521427"/>
                  <a:pt x="6883764" y="2537018"/>
                  <a:pt x="6883764" y="2556246"/>
                </a:cubicBezTo>
                <a:cubicBezTo>
                  <a:pt x="6883764" y="2575473"/>
                  <a:pt x="6899362" y="2591064"/>
                  <a:pt x="6918589" y="2591064"/>
                </a:cubicBezTo>
                <a:cubicBezTo>
                  <a:pt x="6937817" y="2591064"/>
                  <a:pt x="6953402" y="2575473"/>
                  <a:pt x="6953402" y="2556246"/>
                </a:cubicBezTo>
                <a:cubicBezTo>
                  <a:pt x="6953402" y="2537018"/>
                  <a:pt x="6937817" y="2521427"/>
                  <a:pt x="6918589" y="2521427"/>
                </a:cubicBezTo>
                <a:close/>
                <a:moveTo>
                  <a:pt x="7003483" y="2521427"/>
                </a:moveTo>
                <a:cubicBezTo>
                  <a:pt x="6984255" y="2521427"/>
                  <a:pt x="6968657" y="2537018"/>
                  <a:pt x="6968657" y="2556246"/>
                </a:cubicBezTo>
                <a:cubicBezTo>
                  <a:pt x="6968657" y="2575473"/>
                  <a:pt x="6984255" y="2591064"/>
                  <a:pt x="7003483" y="2591064"/>
                </a:cubicBezTo>
                <a:cubicBezTo>
                  <a:pt x="7022710" y="2591064"/>
                  <a:pt x="7038295" y="2575473"/>
                  <a:pt x="7038295" y="2556246"/>
                </a:cubicBezTo>
                <a:cubicBezTo>
                  <a:pt x="7038295" y="2537018"/>
                  <a:pt x="7022710" y="2521427"/>
                  <a:pt x="7003483" y="2521427"/>
                </a:cubicBezTo>
                <a:close/>
                <a:moveTo>
                  <a:pt x="7088401" y="2521427"/>
                </a:moveTo>
                <a:cubicBezTo>
                  <a:pt x="7069173" y="2521427"/>
                  <a:pt x="7053576" y="2537018"/>
                  <a:pt x="7053576" y="2556246"/>
                </a:cubicBezTo>
                <a:cubicBezTo>
                  <a:pt x="7053576" y="2575473"/>
                  <a:pt x="7069173" y="2591064"/>
                  <a:pt x="7088401" y="2591064"/>
                </a:cubicBezTo>
                <a:cubicBezTo>
                  <a:pt x="7107629" y="2591064"/>
                  <a:pt x="7123213" y="2575473"/>
                  <a:pt x="7123213" y="2556246"/>
                </a:cubicBezTo>
                <a:cubicBezTo>
                  <a:pt x="7123213" y="2537018"/>
                  <a:pt x="7107629" y="2521427"/>
                  <a:pt x="7088401" y="2521427"/>
                </a:cubicBezTo>
                <a:close/>
                <a:moveTo>
                  <a:pt x="7173293" y="2521427"/>
                </a:moveTo>
                <a:cubicBezTo>
                  <a:pt x="7154065" y="2521427"/>
                  <a:pt x="7138468" y="2537018"/>
                  <a:pt x="7138468" y="2556246"/>
                </a:cubicBezTo>
                <a:cubicBezTo>
                  <a:pt x="7138468" y="2575473"/>
                  <a:pt x="7154065" y="2591064"/>
                  <a:pt x="7173293" y="2591064"/>
                </a:cubicBezTo>
                <a:cubicBezTo>
                  <a:pt x="7192521" y="2591064"/>
                  <a:pt x="7208105" y="2575473"/>
                  <a:pt x="7208105" y="2556246"/>
                </a:cubicBezTo>
                <a:cubicBezTo>
                  <a:pt x="7208105" y="2537018"/>
                  <a:pt x="7192521" y="2521427"/>
                  <a:pt x="7173293" y="2521427"/>
                </a:cubicBezTo>
                <a:close/>
                <a:moveTo>
                  <a:pt x="7258186" y="2521427"/>
                </a:moveTo>
                <a:cubicBezTo>
                  <a:pt x="7238959" y="2521427"/>
                  <a:pt x="7223361" y="2537018"/>
                  <a:pt x="7223361" y="2556246"/>
                </a:cubicBezTo>
                <a:cubicBezTo>
                  <a:pt x="7223361" y="2575473"/>
                  <a:pt x="7238959" y="2591064"/>
                  <a:pt x="7258186" y="2591064"/>
                </a:cubicBezTo>
                <a:cubicBezTo>
                  <a:pt x="7277414" y="2591064"/>
                  <a:pt x="7292999" y="2575473"/>
                  <a:pt x="7292999" y="2556246"/>
                </a:cubicBezTo>
                <a:cubicBezTo>
                  <a:pt x="7292999" y="2537018"/>
                  <a:pt x="7277414" y="2521427"/>
                  <a:pt x="7258186" y="2521427"/>
                </a:cubicBezTo>
                <a:close/>
                <a:moveTo>
                  <a:pt x="7343079" y="2521427"/>
                </a:moveTo>
                <a:cubicBezTo>
                  <a:pt x="7323851" y="2521427"/>
                  <a:pt x="7308253" y="2537018"/>
                  <a:pt x="7308253" y="2556246"/>
                </a:cubicBezTo>
                <a:cubicBezTo>
                  <a:pt x="7308253" y="2575473"/>
                  <a:pt x="7323851" y="2591064"/>
                  <a:pt x="7343079" y="2591064"/>
                </a:cubicBezTo>
                <a:cubicBezTo>
                  <a:pt x="7362306" y="2591064"/>
                  <a:pt x="7377891" y="2575473"/>
                  <a:pt x="7377891" y="2556246"/>
                </a:cubicBezTo>
                <a:cubicBezTo>
                  <a:pt x="7377891" y="2537018"/>
                  <a:pt x="7362306" y="2521427"/>
                  <a:pt x="7343079" y="2521427"/>
                </a:cubicBezTo>
                <a:close/>
                <a:moveTo>
                  <a:pt x="7427971" y="2521427"/>
                </a:moveTo>
                <a:cubicBezTo>
                  <a:pt x="7408743" y="2521427"/>
                  <a:pt x="7393146" y="2537018"/>
                  <a:pt x="7393146" y="2556246"/>
                </a:cubicBezTo>
                <a:cubicBezTo>
                  <a:pt x="7393146" y="2575473"/>
                  <a:pt x="7408743" y="2591064"/>
                  <a:pt x="7427971" y="2591064"/>
                </a:cubicBezTo>
                <a:cubicBezTo>
                  <a:pt x="7447199" y="2591064"/>
                  <a:pt x="7462783" y="2575473"/>
                  <a:pt x="7462783" y="2556246"/>
                </a:cubicBezTo>
                <a:cubicBezTo>
                  <a:pt x="7462783" y="2537018"/>
                  <a:pt x="7447199" y="2521427"/>
                  <a:pt x="7427971" y="2521427"/>
                </a:cubicBezTo>
                <a:close/>
                <a:moveTo>
                  <a:pt x="7512863" y="2521427"/>
                </a:moveTo>
                <a:cubicBezTo>
                  <a:pt x="7493635" y="2521427"/>
                  <a:pt x="7478038" y="2537018"/>
                  <a:pt x="7478038" y="2556246"/>
                </a:cubicBezTo>
                <a:cubicBezTo>
                  <a:pt x="7478038" y="2575473"/>
                  <a:pt x="7493635" y="2591064"/>
                  <a:pt x="7512863" y="2591064"/>
                </a:cubicBezTo>
                <a:cubicBezTo>
                  <a:pt x="7532091" y="2591064"/>
                  <a:pt x="7547675" y="2575473"/>
                  <a:pt x="7547675" y="2556246"/>
                </a:cubicBezTo>
                <a:cubicBezTo>
                  <a:pt x="7547675" y="2537018"/>
                  <a:pt x="7532091" y="2521427"/>
                  <a:pt x="7512863" y="2521427"/>
                </a:cubicBezTo>
                <a:close/>
                <a:moveTo>
                  <a:pt x="7597755" y="2521427"/>
                </a:moveTo>
                <a:cubicBezTo>
                  <a:pt x="7578528" y="2521427"/>
                  <a:pt x="7562930" y="2537018"/>
                  <a:pt x="7562930" y="2556246"/>
                </a:cubicBezTo>
                <a:cubicBezTo>
                  <a:pt x="7562930" y="2575473"/>
                  <a:pt x="7578528" y="2591064"/>
                  <a:pt x="7597755" y="2591064"/>
                </a:cubicBezTo>
                <a:cubicBezTo>
                  <a:pt x="7616983" y="2591064"/>
                  <a:pt x="7632568" y="2575473"/>
                  <a:pt x="7632568" y="2556246"/>
                </a:cubicBezTo>
                <a:cubicBezTo>
                  <a:pt x="7632568" y="2537018"/>
                  <a:pt x="7616983" y="2521427"/>
                  <a:pt x="7597755" y="2521427"/>
                </a:cubicBezTo>
                <a:close/>
                <a:moveTo>
                  <a:pt x="7682649" y="2521427"/>
                </a:moveTo>
                <a:cubicBezTo>
                  <a:pt x="7663421" y="2521427"/>
                  <a:pt x="7647823" y="2537018"/>
                  <a:pt x="7647823" y="2556246"/>
                </a:cubicBezTo>
                <a:cubicBezTo>
                  <a:pt x="7647823" y="2575473"/>
                  <a:pt x="7663421" y="2591064"/>
                  <a:pt x="7682649" y="2591064"/>
                </a:cubicBezTo>
                <a:cubicBezTo>
                  <a:pt x="7701876" y="2591064"/>
                  <a:pt x="7717461" y="2575473"/>
                  <a:pt x="7717461" y="2556246"/>
                </a:cubicBezTo>
                <a:cubicBezTo>
                  <a:pt x="7717461" y="2537018"/>
                  <a:pt x="7701876" y="2521427"/>
                  <a:pt x="7682649" y="2521427"/>
                </a:cubicBezTo>
                <a:close/>
                <a:moveTo>
                  <a:pt x="7767541" y="2521427"/>
                </a:moveTo>
                <a:cubicBezTo>
                  <a:pt x="7748313" y="2521427"/>
                  <a:pt x="7732716" y="2537018"/>
                  <a:pt x="7732716" y="2556246"/>
                </a:cubicBezTo>
                <a:cubicBezTo>
                  <a:pt x="7732716" y="2575473"/>
                  <a:pt x="7748313" y="2591064"/>
                  <a:pt x="7767541" y="2591064"/>
                </a:cubicBezTo>
                <a:cubicBezTo>
                  <a:pt x="7786769" y="2591064"/>
                  <a:pt x="7802353" y="2575473"/>
                  <a:pt x="7802353" y="2556246"/>
                </a:cubicBezTo>
                <a:cubicBezTo>
                  <a:pt x="7802353" y="2537018"/>
                  <a:pt x="7786769" y="2521427"/>
                  <a:pt x="7767541" y="2521427"/>
                </a:cubicBezTo>
                <a:close/>
                <a:moveTo>
                  <a:pt x="7852433" y="2521427"/>
                </a:moveTo>
                <a:cubicBezTo>
                  <a:pt x="7833205" y="2521427"/>
                  <a:pt x="7817608" y="2537018"/>
                  <a:pt x="7817608" y="2556246"/>
                </a:cubicBezTo>
                <a:cubicBezTo>
                  <a:pt x="7817608" y="2575473"/>
                  <a:pt x="7833205" y="2591064"/>
                  <a:pt x="7852433" y="2591064"/>
                </a:cubicBezTo>
                <a:cubicBezTo>
                  <a:pt x="7871661" y="2591064"/>
                  <a:pt x="7887245" y="2575473"/>
                  <a:pt x="7887245" y="2556246"/>
                </a:cubicBezTo>
                <a:cubicBezTo>
                  <a:pt x="7887245" y="2537018"/>
                  <a:pt x="7871661" y="2521427"/>
                  <a:pt x="7852433" y="2521427"/>
                </a:cubicBezTo>
                <a:close/>
                <a:moveTo>
                  <a:pt x="7937325" y="2521427"/>
                </a:moveTo>
                <a:cubicBezTo>
                  <a:pt x="7918098" y="2521427"/>
                  <a:pt x="7902500" y="2537018"/>
                  <a:pt x="7902500" y="2556246"/>
                </a:cubicBezTo>
                <a:cubicBezTo>
                  <a:pt x="7902500" y="2575473"/>
                  <a:pt x="7918098" y="2591064"/>
                  <a:pt x="7937325" y="2591064"/>
                </a:cubicBezTo>
                <a:cubicBezTo>
                  <a:pt x="7956553" y="2591064"/>
                  <a:pt x="7972138" y="2575473"/>
                  <a:pt x="7972138" y="2556246"/>
                </a:cubicBezTo>
                <a:cubicBezTo>
                  <a:pt x="7972138" y="2537018"/>
                  <a:pt x="7956553" y="2521427"/>
                  <a:pt x="7937325" y="2521427"/>
                </a:cubicBezTo>
                <a:close/>
                <a:moveTo>
                  <a:pt x="8022219" y="2521427"/>
                </a:moveTo>
                <a:cubicBezTo>
                  <a:pt x="8002991" y="2521427"/>
                  <a:pt x="7987393" y="2537018"/>
                  <a:pt x="7987393" y="2556246"/>
                </a:cubicBezTo>
                <a:cubicBezTo>
                  <a:pt x="7987393" y="2575473"/>
                  <a:pt x="8002991" y="2591064"/>
                  <a:pt x="8022219" y="2591064"/>
                </a:cubicBezTo>
                <a:cubicBezTo>
                  <a:pt x="8041446" y="2591064"/>
                  <a:pt x="8057031" y="2575473"/>
                  <a:pt x="8057031" y="2556246"/>
                </a:cubicBezTo>
                <a:cubicBezTo>
                  <a:pt x="8057031" y="2537018"/>
                  <a:pt x="8041446" y="2521427"/>
                  <a:pt x="8022219" y="2521427"/>
                </a:cubicBezTo>
                <a:close/>
                <a:moveTo>
                  <a:pt x="8107111" y="2521427"/>
                </a:moveTo>
                <a:cubicBezTo>
                  <a:pt x="8087883" y="2521427"/>
                  <a:pt x="8072286" y="2537018"/>
                  <a:pt x="8072286" y="2556246"/>
                </a:cubicBezTo>
                <a:cubicBezTo>
                  <a:pt x="8072286" y="2575473"/>
                  <a:pt x="8087883" y="2591064"/>
                  <a:pt x="8107111" y="2591064"/>
                </a:cubicBezTo>
                <a:cubicBezTo>
                  <a:pt x="8126339" y="2591064"/>
                  <a:pt x="8141923" y="2575473"/>
                  <a:pt x="8141923" y="2556246"/>
                </a:cubicBezTo>
                <a:cubicBezTo>
                  <a:pt x="8141923" y="2537018"/>
                  <a:pt x="8126339" y="2521427"/>
                  <a:pt x="8107111" y="2521427"/>
                </a:cubicBezTo>
                <a:close/>
                <a:moveTo>
                  <a:pt x="8192003" y="2521427"/>
                </a:moveTo>
                <a:cubicBezTo>
                  <a:pt x="8172775" y="2521427"/>
                  <a:pt x="8157178" y="2537018"/>
                  <a:pt x="8157178" y="2556246"/>
                </a:cubicBezTo>
                <a:cubicBezTo>
                  <a:pt x="8157178" y="2575473"/>
                  <a:pt x="8172775" y="2591064"/>
                  <a:pt x="8192003" y="2591064"/>
                </a:cubicBezTo>
                <a:cubicBezTo>
                  <a:pt x="8211231" y="2591064"/>
                  <a:pt x="8226815" y="2575473"/>
                  <a:pt x="8226815" y="2556246"/>
                </a:cubicBezTo>
                <a:cubicBezTo>
                  <a:pt x="8226815" y="2537018"/>
                  <a:pt x="8211231" y="2521427"/>
                  <a:pt x="8192003" y="2521427"/>
                </a:cubicBezTo>
                <a:close/>
                <a:moveTo>
                  <a:pt x="8276895" y="2521427"/>
                </a:moveTo>
                <a:cubicBezTo>
                  <a:pt x="8257668" y="2521427"/>
                  <a:pt x="8242070" y="2537018"/>
                  <a:pt x="8242070" y="2556246"/>
                </a:cubicBezTo>
                <a:cubicBezTo>
                  <a:pt x="8242070" y="2575473"/>
                  <a:pt x="8257668" y="2591064"/>
                  <a:pt x="8276895" y="2591064"/>
                </a:cubicBezTo>
                <a:cubicBezTo>
                  <a:pt x="8296123" y="2591064"/>
                  <a:pt x="8311708" y="2575473"/>
                  <a:pt x="8311708" y="2556246"/>
                </a:cubicBezTo>
                <a:cubicBezTo>
                  <a:pt x="8311708" y="2537018"/>
                  <a:pt x="8296123" y="2521427"/>
                  <a:pt x="8276895" y="2521427"/>
                </a:cubicBezTo>
                <a:close/>
                <a:moveTo>
                  <a:pt x="8361789" y="2521427"/>
                </a:moveTo>
                <a:cubicBezTo>
                  <a:pt x="8342561" y="2521427"/>
                  <a:pt x="8326963" y="2537018"/>
                  <a:pt x="8326963" y="2556246"/>
                </a:cubicBezTo>
                <a:cubicBezTo>
                  <a:pt x="8326963" y="2575473"/>
                  <a:pt x="8342561" y="2591064"/>
                  <a:pt x="8361789" y="2591064"/>
                </a:cubicBezTo>
                <a:cubicBezTo>
                  <a:pt x="8381016" y="2591064"/>
                  <a:pt x="8396601" y="2575473"/>
                  <a:pt x="8396601" y="2556246"/>
                </a:cubicBezTo>
                <a:cubicBezTo>
                  <a:pt x="8396601" y="2537018"/>
                  <a:pt x="8381016" y="2521427"/>
                  <a:pt x="8361789" y="2521427"/>
                </a:cubicBezTo>
                <a:close/>
                <a:moveTo>
                  <a:pt x="8446681" y="2521427"/>
                </a:moveTo>
                <a:cubicBezTo>
                  <a:pt x="8427453" y="2521427"/>
                  <a:pt x="8411856" y="2537018"/>
                  <a:pt x="8411856" y="2556246"/>
                </a:cubicBezTo>
                <a:cubicBezTo>
                  <a:pt x="8411856" y="2575473"/>
                  <a:pt x="8427453" y="2591064"/>
                  <a:pt x="8446681" y="2591064"/>
                </a:cubicBezTo>
                <a:cubicBezTo>
                  <a:pt x="8465909" y="2591064"/>
                  <a:pt x="8481493" y="2575473"/>
                  <a:pt x="8481493" y="2556246"/>
                </a:cubicBezTo>
                <a:cubicBezTo>
                  <a:pt x="8481493" y="2537018"/>
                  <a:pt x="8465909" y="2521427"/>
                  <a:pt x="8446681" y="2521427"/>
                </a:cubicBezTo>
                <a:close/>
                <a:moveTo>
                  <a:pt x="8531573" y="2521427"/>
                </a:moveTo>
                <a:cubicBezTo>
                  <a:pt x="8512345" y="2521427"/>
                  <a:pt x="8496748" y="2537018"/>
                  <a:pt x="8496748" y="2556246"/>
                </a:cubicBezTo>
                <a:cubicBezTo>
                  <a:pt x="8496748" y="2575473"/>
                  <a:pt x="8512345" y="2591064"/>
                  <a:pt x="8531573" y="2591064"/>
                </a:cubicBezTo>
                <a:cubicBezTo>
                  <a:pt x="8550801" y="2591064"/>
                  <a:pt x="8566385" y="2575473"/>
                  <a:pt x="8566385" y="2556246"/>
                </a:cubicBezTo>
                <a:cubicBezTo>
                  <a:pt x="8566385" y="2537018"/>
                  <a:pt x="8550801" y="2521427"/>
                  <a:pt x="8531573" y="2521427"/>
                </a:cubicBezTo>
                <a:close/>
                <a:moveTo>
                  <a:pt x="8616465" y="2521427"/>
                </a:moveTo>
                <a:cubicBezTo>
                  <a:pt x="8597238" y="2521427"/>
                  <a:pt x="8581640" y="2537018"/>
                  <a:pt x="8581640" y="2556246"/>
                </a:cubicBezTo>
                <a:cubicBezTo>
                  <a:pt x="8581640" y="2575473"/>
                  <a:pt x="8597238" y="2591064"/>
                  <a:pt x="8616465" y="2591064"/>
                </a:cubicBezTo>
                <a:cubicBezTo>
                  <a:pt x="8635693" y="2591064"/>
                  <a:pt x="8651278" y="2575473"/>
                  <a:pt x="8651278" y="2556246"/>
                </a:cubicBezTo>
                <a:cubicBezTo>
                  <a:pt x="8651278" y="2537018"/>
                  <a:pt x="8635693" y="2521427"/>
                  <a:pt x="8616465" y="2521427"/>
                </a:cubicBezTo>
                <a:close/>
                <a:moveTo>
                  <a:pt x="8701358" y="2521427"/>
                </a:moveTo>
                <a:cubicBezTo>
                  <a:pt x="8682130" y="2521427"/>
                  <a:pt x="8666532" y="2537018"/>
                  <a:pt x="8666532" y="2556246"/>
                </a:cubicBezTo>
                <a:cubicBezTo>
                  <a:pt x="8666532" y="2575473"/>
                  <a:pt x="8682130" y="2591064"/>
                  <a:pt x="8701358" y="2591064"/>
                </a:cubicBezTo>
                <a:cubicBezTo>
                  <a:pt x="8720585" y="2591064"/>
                  <a:pt x="8736170" y="2575473"/>
                  <a:pt x="8736170" y="2556246"/>
                </a:cubicBezTo>
                <a:cubicBezTo>
                  <a:pt x="8736170" y="2537018"/>
                  <a:pt x="8720585" y="2521427"/>
                  <a:pt x="8701358" y="2521427"/>
                </a:cubicBezTo>
                <a:close/>
                <a:moveTo>
                  <a:pt x="8786251" y="2521427"/>
                </a:moveTo>
                <a:cubicBezTo>
                  <a:pt x="8767023" y="2521427"/>
                  <a:pt x="8751426" y="2537018"/>
                  <a:pt x="8751426" y="2556246"/>
                </a:cubicBezTo>
                <a:cubicBezTo>
                  <a:pt x="8751426" y="2575473"/>
                  <a:pt x="8767023" y="2591064"/>
                  <a:pt x="8786251" y="2591064"/>
                </a:cubicBezTo>
                <a:cubicBezTo>
                  <a:pt x="8805479" y="2591064"/>
                  <a:pt x="8821063" y="2575473"/>
                  <a:pt x="8821063" y="2556246"/>
                </a:cubicBezTo>
                <a:cubicBezTo>
                  <a:pt x="8821063" y="2537018"/>
                  <a:pt x="8805479" y="2521427"/>
                  <a:pt x="8786251" y="2521427"/>
                </a:cubicBezTo>
                <a:close/>
                <a:moveTo>
                  <a:pt x="8871143" y="2521427"/>
                </a:moveTo>
                <a:cubicBezTo>
                  <a:pt x="8851915" y="2521427"/>
                  <a:pt x="8836318" y="2537018"/>
                  <a:pt x="8836318" y="2556246"/>
                </a:cubicBezTo>
                <a:cubicBezTo>
                  <a:pt x="8836318" y="2575473"/>
                  <a:pt x="8851915" y="2591064"/>
                  <a:pt x="8871143" y="2591064"/>
                </a:cubicBezTo>
                <a:cubicBezTo>
                  <a:pt x="8890371" y="2591064"/>
                  <a:pt x="8905955" y="2575473"/>
                  <a:pt x="8905955" y="2556246"/>
                </a:cubicBezTo>
                <a:cubicBezTo>
                  <a:pt x="8905955" y="2537018"/>
                  <a:pt x="8890371" y="2521427"/>
                  <a:pt x="8871143" y="2521427"/>
                </a:cubicBezTo>
                <a:close/>
                <a:moveTo>
                  <a:pt x="8956035" y="2521427"/>
                </a:moveTo>
                <a:cubicBezTo>
                  <a:pt x="8936808" y="2521427"/>
                  <a:pt x="8921210" y="2537018"/>
                  <a:pt x="8921210" y="2556246"/>
                </a:cubicBezTo>
                <a:cubicBezTo>
                  <a:pt x="8921210" y="2575473"/>
                  <a:pt x="8936808" y="2591064"/>
                  <a:pt x="8956035" y="2591064"/>
                </a:cubicBezTo>
                <a:cubicBezTo>
                  <a:pt x="8975263" y="2591064"/>
                  <a:pt x="8990848" y="2575473"/>
                  <a:pt x="8990848" y="2556246"/>
                </a:cubicBezTo>
                <a:cubicBezTo>
                  <a:pt x="8990848" y="2537018"/>
                  <a:pt x="8975263" y="2521427"/>
                  <a:pt x="8956035" y="2521427"/>
                </a:cubicBezTo>
                <a:close/>
                <a:moveTo>
                  <a:pt x="9040928" y="2521427"/>
                </a:moveTo>
                <a:cubicBezTo>
                  <a:pt x="9021700" y="2521427"/>
                  <a:pt x="9006102" y="2537018"/>
                  <a:pt x="9006102" y="2556246"/>
                </a:cubicBezTo>
                <a:cubicBezTo>
                  <a:pt x="9006102" y="2575473"/>
                  <a:pt x="9021700" y="2591064"/>
                  <a:pt x="9040928" y="2591064"/>
                </a:cubicBezTo>
                <a:cubicBezTo>
                  <a:pt x="9060155" y="2591064"/>
                  <a:pt x="9075740" y="2575473"/>
                  <a:pt x="9075740" y="2556246"/>
                </a:cubicBezTo>
                <a:cubicBezTo>
                  <a:pt x="9075740" y="2537018"/>
                  <a:pt x="9060155" y="2521427"/>
                  <a:pt x="9040928" y="2521427"/>
                </a:cubicBezTo>
                <a:close/>
                <a:moveTo>
                  <a:pt x="9125821" y="2521427"/>
                </a:moveTo>
                <a:cubicBezTo>
                  <a:pt x="9106593" y="2521427"/>
                  <a:pt x="9090996" y="2537018"/>
                  <a:pt x="9090996" y="2556246"/>
                </a:cubicBezTo>
                <a:cubicBezTo>
                  <a:pt x="9090996" y="2575473"/>
                  <a:pt x="9106593" y="2591064"/>
                  <a:pt x="9125821" y="2591064"/>
                </a:cubicBezTo>
                <a:cubicBezTo>
                  <a:pt x="9145049" y="2591064"/>
                  <a:pt x="9160633" y="2575473"/>
                  <a:pt x="9160633" y="2556246"/>
                </a:cubicBezTo>
                <a:cubicBezTo>
                  <a:pt x="9160633" y="2537018"/>
                  <a:pt x="9145049" y="2521427"/>
                  <a:pt x="9125821" y="2521427"/>
                </a:cubicBezTo>
                <a:close/>
                <a:moveTo>
                  <a:pt x="9210713" y="2521427"/>
                </a:moveTo>
                <a:cubicBezTo>
                  <a:pt x="9191485" y="2521427"/>
                  <a:pt x="9175888" y="2537018"/>
                  <a:pt x="9175888" y="2556246"/>
                </a:cubicBezTo>
                <a:cubicBezTo>
                  <a:pt x="9175888" y="2575473"/>
                  <a:pt x="9191485" y="2591064"/>
                  <a:pt x="9210713" y="2591064"/>
                </a:cubicBezTo>
                <a:cubicBezTo>
                  <a:pt x="9229941" y="2591064"/>
                  <a:pt x="9245525" y="2575473"/>
                  <a:pt x="9245525" y="2556246"/>
                </a:cubicBezTo>
                <a:cubicBezTo>
                  <a:pt x="9245525" y="2537018"/>
                  <a:pt x="9229941" y="2521427"/>
                  <a:pt x="9210713" y="2521427"/>
                </a:cubicBezTo>
                <a:close/>
                <a:moveTo>
                  <a:pt x="9295605" y="2521427"/>
                </a:moveTo>
                <a:cubicBezTo>
                  <a:pt x="9276378" y="2521427"/>
                  <a:pt x="9260780" y="2537018"/>
                  <a:pt x="9260780" y="2556246"/>
                </a:cubicBezTo>
                <a:cubicBezTo>
                  <a:pt x="9260780" y="2575473"/>
                  <a:pt x="9276378" y="2591064"/>
                  <a:pt x="9295605" y="2591064"/>
                </a:cubicBezTo>
                <a:cubicBezTo>
                  <a:pt x="9314833" y="2591064"/>
                  <a:pt x="9330418" y="2575473"/>
                  <a:pt x="9330418" y="2556246"/>
                </a:cubicBezTo>
                <a:cubicBezTo>
                  <a:pt x="9330418" y="2537018"/>
                  <a:pt x="9314833" y="2521427"/>
                  <a:pt x="9295605" y="2521427"/>
                </a:cubicBezTo>
                <a:close/>
                <a:moveTo>
                  <a:pt x="9380498" y="2521427"/>
                </a:moveTo>
                <a:cubicBezTo>
                  <a:pt x="9361270" y="2521427"/>
                  <a:pt x="9345672" y="2537018"/>
                  <a:pt x="9345672" y="2556246"/>
                </a:cubicBezTo>
                <a:cubicBezTo>
                  <a:pt x="9345672" y="2575473"/>
                  <a:pt x="9361270" y="2591064"/>
                  <a:pt x="9380498" y="2591064"/>
                </a:cubicBezTo>
                <a:cubicBezTo>
                  <a:pt x="9399725" y="2591064"/>
                  <a:pt x="9415310" y="2575473"/>
                  <a:pt x="9415310" y="2556246"/>
                </a:cubicBezTo>
                <a:cubicBezTo>
                  <a:pt x="9415310" y="2537018"/>
                  <a:pt x="9399725" y="2521427"/>
                  <a:pt x="9380498" y="2521427"/>
                </a:cubicBezTo>
                <a:close/>
                <a:moveTo>
                  <a:pt x="9465391" y="2521427"/>
                </a:moveTo>
                <a:cubicBezTo>
                  <a:pt x="9446163" y="2521427"/>
                  <a:pt x="9430566" y="2537018"/>
                  <a:pt x="9430566" y="2556246"/>
                </a:cubicBezTo>
                <a:cubicBezTo>
                  <a:pt x="9430566" y="2575473"/>
                  <a:pt x="9446163" y="2591064"/>
                  <a:pt x="9465391" y="2591064"/>
                </a:cubicBezTo>
                <a:cubicBezTo>
                  <a:pt x="9484619" y="2591064"/>
                  <a:pt x="9500203" y="2575473"/>
                  <a:pt x="9500203" y="2556246"/>
                </a:cubicBezTo>
                <a:cubicBezTo>
                  <a:pt x="9500203" y="2537018"/>
                  <a:pt x="9484619" y="2521427"/>
                  <a:pt x="9465391" y="2521427"/>
                </a:cubicBezTo>
                <a:close/>
                <a:moveTo>
                  <a:pt x="9550283" y="2521427"/>
                </a:moveTo>
                <a:cubicBezTo>
                  <a:pt x="9531055" y="2521427"/>
                  <a:pt x="9515458" y="2537018"/>
                  <a:pt x="9515458" y="2556246"/>
                </a:cubicBezTo>
                <a:cubicBezTo>
                  <a:pt x="9515458" y="2575473"/>
                  <a:pt x="9531055" y="2591064"/>
                  <a:pt x="9550283" y="2591064"/>
                </a:cubicBezTo>
                <a:cubicBezTo>
                  <a:pt x="9569511" y="2591064"/>
                  <a:pt x="9585095" y="2575473"/>
                  <a:pt x="9585095" y="2556246"/>
                </a:cubicBezTo>
                <a:cubicBezTo>
                  <a:pt x="9585095" y="2537018"/>
                  <a:pt x="9569511" y="2521427"/>
                  <a:pt x="9550283" y="2521427"/>
                </a:cubicBezTo>
                <a:close/>
                <a:moveTo>
                  <a:pt x="9635175" y="2521427"/>
                </a:moveTo>
                <a:cubicBezTo>
                  <a:pt x="9615948" y="2521427"/>
                  <a:pt x="9600350" y="2537018"/>
                  <a:pt x="9600350" y="2556246"/>
                </a:cubicBezTo>
                <a:cubicBezTo>
                  <a:pt x="9600350" y="2575473"/>
                  <a:pt x="9615948" y="2591064"/>
                  <a:pt x="9635175" y="2591064"/>
                </a:cubicBezTo>
                <a:cubicBezTo>
                  <a:pt x="9654403" y="2591064"/>
                  <a:pt x="9669988" y="2575473"/>
                  <a:pt x="9669988" y="2556246"/>
                </a:cubicBezTo>
                <a:cubicBezTo>
                  <a:pt x="9669988" y="2537018"/>
                  <a:pt x="9654403" y="2521427"/>
                  <a:pt x="9635175" y="2521427"/>
                </a:cubicBezTo>
                <a:close/>
                <a:moveTo>
                  <a:pt x="9720068" y="2521427"/>
                </a:moveTo>
                <a:cubicBezTo>
                  <a:pt x="9700840" y="2521427"/>
                  <a:pt x="9685242" y="2537018"/>
                  <a:pt x="9685242" y="2556246"/>
                </a:cubicBezTo>
                <a:cubicBezTo>
                  <a:pt x="9685242" y="2575473"/>
                  <a:pt x="9700840" y="2591064"/>
                  <a:pt x="9720068" y="2591064"/>
                </a:cubicBezTo>
                <a:cubicBezTo>
                  <a:pt x="9739295" y="2591064"/>
                  <a:pt x="9754880" y="2575473"/>
                  <a:pt x="9754880" y="2556246"/>
                </a:cubicBezTo>
                <a:cubicBezTo>
                  <a:pt x="9754880" y="2537018"/>
                  <a:pt x="9739295" y="2521427"/>
                  <a:pt x="9720068" y="2521427"/>
                </a:cubicBezTo>
                <a:close/>
                <a:moveTo>
                  <a:pt x="9804961" y="2521427"/>
                </a:moveTo>
                <a:cubicBezTo>
                  <a:pt x="9785733" y="2521427"/>
                  <a:pt x="9770136" y="2537018"/>
                  <a:pt x="9770136" y="2556246"/>
                </a:cubicBezTo>
                <a:cubicBezTo>
                  <a:pt x="9770136" y="2575473"/>
                  <a:pt x="9785733" y="2591064"/>
                  <a:pt x="9804961" y="2591064"/>
                </a:cubicBezTo>
                <a:cubicBezTo>
                  <a:pt x="9824189" y="2591064"/>
                  <a:pt x="9839773" y="2575473"/>
                  <a:pt x="9839773" y="2556246"/>
                </a:cubicBezTo>
                <a:cubicBezTo>
                  <a:pt x="9839773" y="2537018"/>
                  <a:pt x="9824189" y="2521427"/>
                  <a:pt x="9804961" y="2521427"/>
                </a:cubicBezTo>
                <a:close/>
                <a:moveTo>
                  <a:pt x="10059638" y="2521427"/>
                </a:moveTo>
                <a:cubicBezTo>
                  <a:pt x="10040410" y="2521427"/>
                  <a:pt x="10024812" y="2537018"/>
                  <a:pt x="10024812" y="2556246"/>
                </a:cubicBezTo>
                <a:cubicBezTo>
                  <a:pt x="10024812" y="2575473"/>
                  <a:pt x="10040410" y="2591064"/>
                  <a:pt x="10059638" y="2591064"/>
                </a:cubicBezTo>
                <a:cubicBezTo>
                  <a:pt x="10078865" y="2591064"/>
                  <a:pt x="10094450" y="2575473"/>
                  <a:pt x="10094450" y="2556246"/>
                </a:cubicBezTo>
                <a:cubicBezTo>
                  <a:pt x="10094450" y="2537018"/>
                  <a:pt x="10078865" y="2521427"/>
                  <a:pt x="10059638" y="2521427"/>
                </a:cubicBezTo>
                <a:close/>
                <a:moveTo>
                  <a:pt x="10144530" y="2521427"/>
                </a:moveTo>
                <a:cubicBezTo>
                  <a:pt x="10125302" y="2521427"/>
                  <a:pt x="10109705" y="2537018"/>
                  <a:pt x="10109705" y="2556246"/>
                </a:cubicBezTo>
                <a:cubicBezTo>
                  <a:pt x="10109705" y="2575473"/>
                  <a:pt x="10125302" y="2591064"/>
                  <a:pt x="10144530" y="2591064"/>
                </a:cubicBezTo>
                <a:cubicBezTo>
                  <a:pt x="10163758" y="2591064"/>
                  <a:pt x="10179342" y="2575473"/>
                  <a:pt x="10179342" y="2556246"/>
                </a:cubicBezTo>
                <a:cubicBezTo>
                  <a:pt x="10179342" y="2537018"/>
                  <a:pt x="10163758" y="2521427"/>
                  <a:pt x="10144530" y="2521427"/>
                </a:cubicBezTo>
                <a:close/>
                <a:moveTo>
                  <a:pt x="2164611" y="2606288"/>
                </a:moveTo>
                <a:cubicBezTo>
                  <a:pt x="2145383" y="2606288"/>
                  <a:pt x="2129792" y="2621879"/>
                  <a:pt x="2129792" y="2641106"/>
                </a:cubicBezTo>
                <a:cubicBezTo>
                  <a:pt x="2129792" y="2660334"/>
                  <a:pt x="2145383" y="2675925"/>
                  <a:pt x="2164611" y="2675925"/>
                </a:cubicBezTo>
                <a:cubicBezTo>
                  <a:pt x="2183839" y="2675925"/>
                  <a:pt x="2199430" y="2660334"/>
                  <a:pt x="2199430" y="2641106"/>
                </a:cubicBezTo>
                <a:cubicBezTo>
                  <a:pt x="2199430" y="2621879"/>
                  <a:pt x="2183839" y="2606288"/>
                  <a:pt x="2164611" y="2606288"/>
                </a:cubicBezTo>
                <a:close/>
                <a:moveTo>
                  <a:pt x="2249497" y="2606288"/>
                </a:moveTo>
                <a:cubicBezTo>
                  <a:pt x="2230269" y="2606288"/>
                  <a:pt x="2214678" y="2621879"/>
                  <a:pt x="2214678" y="2641106"/>
                </a:cubicBezTo>
                <a:cubicBezTo>
                  <a:pt x="2214678" y="2660334"/>
                  <a:pt x="2230269" y="2675925"/>
                  <a:pt x="2249497" y="2675925"/>
                </a:cubicBezTo>
                <a:cubicBezTo>
                  <a:pt x="2268725" y="2675925"/>
                  <a:pt x="2284316" y="2660334"/>
                  <a:pt x="2284316" y="2641106"/>
                </a:cubicBezTo>
                <a:cubicBezTo>
                  <a:pt x="2284316" y="2621879"/>
                  <a:pt x="2268725" y="2606288"/>
                  <a:pt x="2249497" y="2606288"/>
                </a:cubicBezTo>
                <a:close/>
                <a:moveTo>
                  <a:pt x="2334389" y="2606288"/>
                </a:moveTo>
                <a:cubicBezTo>
                  <a:pt x="2315162" y="2606288"/>
                  <a:pt x="2299570" y="2621879"/>
                  <a:pt x="2299570" y="2641106"/>
                </a:cubicBezTo>
                <a:cubicBezTo>
                  <a:pt x="2299570" y="2660334"/>
                  <a:pt x="2315162" y="2675925"/>
                  <a:pt x="2334389" y="2675925"/>
                </a:cubicBezTo>
                <a:cubicBezTo>
                  <a:pt x="2353617" y="2675925"/>
                  <a:pt x="2369208" y="2660334"/>
                  <a:pt x="2369208" y="2641106"/>
                </a:cubicBezTo>
                <a:cubicBezTo>
                  <a:pt x="2369208" y="2621879"/>
                  <a:pt x="2353617" y="2606288"/>
                  <a:pt x="2334389" y="2606288"/>
                </a:cubicBezTo>
                <a:close/>
                <a:moveTo>
                  <a:pt x="2419282" y="2606288"/>
                </a:moveTo>
                <a:cubicBezTo>
                  <a:pt x="2400054" y="2606288"/>
                  <a:pt x="2384463" y="2621879"/>
                  <a:pt x="2384463" y="2641106"/>
                </a:cubicBezTo>
                <a:cubicBezTo>
                  <a:pt x="2384463" y="2660334"/>
                  <a:pt x="2400054" y="2675925"/>
                  <a:pt x="2419282" y="2675925"/>
                </a:cubicBezTo>
                <a:cubicBezTo>
                  <a:pt x="2438509" y="2675925"/>
                  <a:pt x="2454100" y="2660334"/>
                  <a:pt x="2454100" y="2641106"/>
                </a:cubicBezTo>
                <a:cubicBezTo>
                  <a:pt x="2454100" y="2621879"/>
                  <a:pt x="2438509" y="2606288"/>
                  <a:pt x="2419282" y="2606288"/>
                </a:cubicBezTo>
                <a:close/>
                <a:moveTo>
                  <a:pt x="2504174" y="2606288"/>
                </a:moveTo>
                <a:cubicBezTo>
                  <a:pt x="2484946" y="2606288"/>
                  <a:pt x="2469355" y="2621879"/>
                  <a:pt x="2469355" y="2641106"/>
                </a:cubicBezTo>
                <a:cubicBezTo>
                  <a:pt x="2469355" y="2660334"/>
                  <a:pt x="2484946" y="2675925"/>
                  <a:pt x="2504174" y="2675925"/>
                </a:cubicBezTo>
                <a:cubicBezTo>
                  <a:pt x="2523402" y="2675925"/>
                  <a:pt x="2538993" y="2660334"/>
                  <a:pt x="2538993" y="2641106"/>
                </a:cubicBezTo>
                <a:cubicBezTo>
                  <a:pt x="2538993" y="2621879"/>
                  <a:pt x="2523402" y="2606288"/>
                  <a:pt x="2504174" y="2606288"/>
                </a:cubicBezTo>
                <a:close/>
                <a:moveTo>
                  <a:pt x="2589067" y="2606288"/>
                </a:moveTo>
                <a:cubicBezTo>
                  <a:pt x="2569839" y="2606288"/>
                  <a:pt x="2554248" y="2621879"/>
                  <a:pt x="2554248" y="2641106"/>
                </a:cubicBezTo>
                <a:cubicBezTo>
                  <a:pt x="2554248" y="2660334"/>
                  <a:pt x="2569839" y="2675925"/>
                  <a:pt x="2589067" y="2675925"/>
                </a:cubicBezTo>
                <a:cubicBezTo>
                  <a:pt x="2608295" y="2675925"/>
                  <a:pt x="2623886" y="2660334"/>
                  <a:pt x="2623886" y="2641106"/>
                </a:cubicBezTo>
                <a:cubicBezTo>
                  <a:pt x="2623886" y="2621879"/>
                  <a:pt x="2608295" y="2606288"/>
                  <a:pt x="2589067" y="2606288"/>
                </a:cubicBezTo>
                <a:close/>
                <a:moveTo>
                  <a:pt x="2673959" y="2606288"/>
                </a:moveTo>
                <a:cubicBezTo>
                  <a:pt x="2654732" y="2606288"/>
                  <a:pt x="2639140" y="2621879"/>
                  <a:pt x="2639140" y="2641106"/>
                </a:cubicBezTo>
                <a:cubicBezTo>
                  <a:pt x="2639140" y="2660334"/>
                  <a:pt x="2654732" y="2675925"/>
                  <a:pt x="2673959" y="2675925"/>
                </a:cubicBezTo>
                <a:cubicBezTo>
                  <a:pt x="2693187" y="2675925"/>
                  <a:pt x="2708778" y="2660334"/>
                  <a:pt x="2708778" y="2641106"/>
                </a:cubicBezTo>
                <a:cubicBezTo>
                  <a:pt x="2708778" y="2621879"/>
                  <a:pt x="2693187" y="2606288"/>
                  <a:pt x="2673959" y="2606288"/>
                </a:cubicBezTo>
                <a:close/>
                <a:moveTo>
                  <a:pt x="2758852" y="2606288"/>
                </a:moveTo>
                <a:cubicBezTo>
                  <a:pt x="2739624" y="2606288"/>
                  <a:pt x="2724033" y="2621879"/>
                  <a:pt x="2724033" y="2641106"/>
                </a:cubicBezTo>
                <a:cubicBezTo>
                  <a:pt x="2724033" y="2660334"/>
                  <a:pt x="2739624" y="2675925"/>
                  <a:pt x="2758852" y="2675925"/>
                </a:cubicBezTo>
                <a:cubicBezTo>
                  <a:pt x="2778079" y="2675925"/>
                  <a:pt x="2793670" y="2660334"/>
                  <a:pt x="2793670" y="2641106"/>
                </a:cubicBezTo>
                <a:cubicBezTo>
                  <a:pt x="2793670" y="2621879"/>
                  <a:pt x="2778079" y="2606288"/>
                  <a:pt x="2758852" y="2606288"/>
                </a:cubicBezTo>
                <a:close/>
                <a:moveTo>
                  <a:pt x="2843744" y="2606288"/>
                </a:moveTo>
                <a:cubicBezTo>
                  <a:pt x="2824516" y="2606288"/>
                  <a:pt x="2808925" y="2621879"/>
                  <a:pt x="2808925" y="2641106"/>
                </a:cubicBezTo>
                <a:cubicBezTo>
                  <a:pt x="2808925" y="2660334"/>
                  <a:pt x="2824516" y="2675925"/>
                  <a:pt x="2843744" y="2675925"/>
                </a:cubicBezTo>
                <a:cubicBezTo>
                  <a:pt x="2862972" y="2675925"/>
                  <a:pt x="2878563" y="2660334"/>
                  <a:pt x="2878563" y="2641106"/>
                </a:cubicBezTo>
                <a:cubicBezTo>
                  <a:pt x="2878563" y="2621879"/>
                  <a:pt x="2862972" y="2606288"/>
                  <a:pt x="2843744" y="2606288"/>
                </a:cubicBezTo>
                <a:close/>
                <a:moveTo>
                  <a:pt x="2928636" y="2606288"/>
                </a:moveTo>
                <a:cubicBezTo>
                  <a:pt x="2909408" y="2606288"/>
                  <a:pt x="2893817" y="2621879"/>
                  <a:pt x="2893817" y="2641106"/>
                </a:cubicBezTo>
                <a:cubicBezTo>
                  <a:pt x="2893817" y="2660334"/>
                  <a:pt x="2909408" y="2675925"/>
                  <a:pt x="2928636" y="2675925"/>
                </a:cubicBezTo>
                <a:cubicBezTo>
                  <a:pt x="2947864" y="2675925"/>
                  <a:pt x="2963455" y="2660334"/>
                  <a:pt x="2963455" y="2641106"/>
                </a:cubicBezTo>
                <a:cubicBezTo>
                  <a:pt x="2963455" y="2621879"/>
                  <a:pt x="2947864" y="2606288"/>
                  <a:pt x="2928636" y="2606288"/>
                </a:cubicBezTo>
                <a:close/>
                <a:moveTo>
                  <a:pt x="3013529" y="2606288"/>
                </a:moveTo>
                <a:cubicBezTo>
                  <a:pt x="2994302" y="2606288"/>
                  <a:pt x="2978710" y="2621879"/>
                  <a:pt x="2978710" y="2641106"/>
                </a:cubicBezTo>
                <a:cubicBezTo>
                  <a:pt x="2978710" y="2660334"/>
                  <a:pt x="2994302" y="2675925"/>
                  <a:pt x="3013529" y="2675925"/>
                </a:cubicBezTo>
                <a:cubicBezTo>
                  <a:pt x="3032757" y="2675925"/>
                  <a:pt x="3048348" y="2660334"/>
                  <a:pt x="3048348" y="2641106"/>
                </a:cubicBezTo>
                <a:cubicBezTo>
                  <a:pt x="3048348" y="2621879"/>
                  <a:pt x="3032757" y="2606288"/>
                  <a:pt x="3013529" y="2606288"/>
                </a:cubicBezTo>
                <a:close/>
                <a:moveTo>
                  <a:pt x="3098422" y="2606288"/>
                </a:moveTo>
                <a:cubicBezTo>
                  <a:pt x="3079194" y="2606288"/>
                  <a:pt x="3063603" y="2621879"/>
                  <a:pt x="3063603" y="2641106"/>
                </a:cubicBezTo>
                <a:cubicBezTo>
                  <a:pt x="3063603" y="2660334"/>
                  <a:pt x="3079194" y="2675925"/>
                  <a:pt x="3098422" y="2675925"/>
                </a:cubicBezTo>
                <a:cubicBezTo>
                  <a:pt x="3117649" y="2675925"/>
                  <a:pt x="3133240" y="2660334"/>
                  <a:pt x="3133240" y="2641106"/>
                </a:cubicBezTo>
                <a:cubicBezTo>
                  <a:pt x="3133240" y="2621879"/>
                  <a:pt x="3117649" y="2606288"/>
                  <a:pt x="3098422" y="2606288"/>
                </a:cubicBezTo>
                <a:close/>
                <a:moveTo>
                  <a:pt x="3183314" y="2606288"/>
                </a:moveTo>
                <a:cubicBezTo>
                  <a:pt x="3164086" y="2606288"/>
                  <a:pt x="3148495" y="2621879"/>
                  <a:pt x="3148495" y="2641106"/>
                </a:cubicBezTo>
                <a:cubicBezTo>
                  <a:pt x="3148495" y="2660334"/>
                  <a:pt x="3164086" y="2675925"/>
                  <a:pt x="3183314" y="2675925"/>
                </a:cubicBezTo>
                <a:cubicBezTo>
                  <a:pt x="3202542" y="2675925"/>
                  <a:pt x="3218133" y="2660334"/>
                  <a:pt x="3218133" y="2641106"/>
                </a:cubicBezTo>
                <a:cubicBezTo>
                  <a:pt x="3218133" y="2621879"/>
                  <a:pt x="3202542" y="2606288"/>
                  <a:pt x="3183314" y="2606288"/>
                </a:cubicBezTo>
                <a:close/>
                <a:moveTo>
                  <a:pt x="3353099" y="2606288"/>
                </a:moveTo>
                <a:cubicBezTo>
                  <a:pt x="3333872" y="2606288"/>
                  <a:pt x="3318280" y="2621879"/>
                  <a:pt x="3318280" y="2641106"/>
                </a:cubicBezTo>
                <a:cubicBezTo>
                  <a:pt x="3318280" y="2660334"/>
                  <a:pt x="3333872" y="2675925"/>
                  <a:pt x="3353099" y="2675925"/>
                </a:cubicBezTo>
                <a:cubicBezTo>
                  <a:pt x="3372327" y="2675925"/>
                  <a:pt x="3387918" y="2660334"/>
                  <a:pt x="3387918" y="2641106"/>
                </a:cubicBezTo>
                <a:cubicBezTo>
                  <a:pt x="3387918" y="2621879"/>
                  <a:pt x="3372327" y="2606288"/>
                  <a:pt x="3353099" y="2606288"/>
                </a:cubicBezTo>
                <a:close/>
                <a:moveTo>
                  <a:pt x="3522884" y="2606288"/>
                </a:moveTo>
                <a:cubicBezTo>
                  <a:pt x="3503656" y="2606288"/>
                  <a:pt x="3488065" y="2621879"/>
                  <a:pt x="3488065" y="2641106"/>
                </a:cubicBezTo>
                <a:cubicBezTo>
                  <a:pt x="3488065" y="2660334"/>
                  <a:pt x="3503656" y="2675925"/>
                  <a:pt x="3522884" y="2675925"/>
                </a:cubicBezTo>
                <a:cubicBezTo>
                  <a:pt x="3542112" y="2675925"/>
                  <a:pt x="3557703" y="2660334"/>
                  <a:pt x="3557703" y="2641106"/>
                </a:cubicBezTo>
                <a:cubicBezTo>
                  <a:pt x="3557703" y="2621879"/>
                  <a:pt x="3542112" y="2606288"/>
                  <a:pt x="3522884" y="2606288"/>
                </a:cubicBezTo>
                <a:close/>
                <a:moveTo>
                  <a:pt x="3607776" y="2606288"/>
                </a:moveTo>
                <a:cubicBezTo>
                  <a:pt x="3588548" y="2606288"/>
                  <a:pt x="3572957" y="2621879"/>
                  <a:pt x="3572957" y="2641106"/>
                </a:cubicBezTo>
                <a:cubicBezTo>
                  <a:pt x="3572957" y="2660334"/>
                  <a:pt x="3588548" y="2675925"/>
                  <a:pt x="3607776" y="2675925"/>
                </a:cubicBezTo>
                <a:cubicBezTo>
                  <a:pt x="3627004" y="2675925"/>
                  <a:pt x="3642595" y="2660334"/>
                  <a:pt x="3642595" y="2641106"/>
                </a:cubicBezTo>
                <a:cubicBezTo>
                  <a:pt x="3642595" y="2621879"/>
                  <a:pt x="3627004" y="2606288"/>
                  <a:pt x="3607776" y="2606288"/>
                </a:cubicBezTo>
                <a:close/>
                <a:moveTo>
                  <a:pt x="3692669" y="2606288"/>
                </a:moveTo>
                <a:cubicBezTo>
                  <a:pt x="3673442" y="2606288"/>
                  <a:pt x="3657850" y="2621879"/>
                  <a:pt x="3657850" y="2641106"/>
                </a:cubicBezTo>
                <a:cubicBezTo>
                  <a:pt x="3657850" y="2660334"/>
                  <a:pt x="3673442" y="2675925"/>
                  <a:pt x="3692669" y="2675925"/>
                </a:cubicBezTo>
                <a:cubicBezTo>
                  <a:pt x="3711897" y="2675925"/>
                  <a:pt x="3727488" y="2660334"/>
                  <a:pt x="3727488" y="2641106"/>
                </a:cubicBezTo>
                <a:cubicBezTo>
                  <a:pt x="3727488" y="2621879"/>
                  <a:pt x="3711897" y="2606288"/>
                  <a:pt x="3692669" y="2606288"/>
                </a:cubicBezTo>
                <a:close/>
                <a:moveTo>
                  <a:pt x="3777562" y="2606288"/>
                </a:moveTo>
                <a:cubicBezTo>
                  <a:pt x="3758334" y="2606288"/>
                  <a:pt x="3742743" y="2621879"/>
                  <a:pt x="3742743" y="2641106"/>
                </a:cubicBezTo>
                <a:cubicBezTo>
                  <a:pt x="3742743" y="2660334"/>
                  <a:pt x="3758334" y="2675925"/>
                  <a:pt x="3777562" y="2675925"/>
                </a:cubicBezTo>
                <a:cubicBezTo>
                  <a:pt x="3796789" y="2675925"/>
                  <a:pt x="3812380" y="2660334"/>
                  <a:pt x="3812380" y="2641106"/>
                </a:cubicBezTo>
                <a:cubicBezTo>
                  <a:pt x="3812380" y="2621879"/>
                  <a:pt x="3796789" y="2606288"/>
                  <a:pt x="3777562" y="2606288"/>
                </a:cubicBezTo>
                <a:close/>
                <a:moveTo>
                  <a:pt x="3862454" y="2606288"/>
                </a:moveTo>
                <a:cubicBezTo>
                  <a:pt x="3843226" y="2606288"/>
                  <a:pt x="3827635" y="2621879"/>
                  <a:pt x="3827635" y="2641106"/>
                </a:cubicBezTo>
                <a:cubicBezTo>
                  <a:pt x="3827635" y="2660334"/>
                  <a:pt x="3843226" y="2675925"/>
                  <a:pt x="3862454" y="2675925"/>
                </a:cubicBezTo>
                <a:cubicBezTo>
                  <a:pt x="3881682" y="2675925"/>
                  <a:pt x="3897273" y="2660334"/>
                  <a:pt x="3897273" y="2641106"/>
                </a:cubicBezTo>
                <a:cubicBezTo>
                  <a:pt x="3897273" y="2621879"/>
                  <a:pt x="3881682" y="2606288"/>
                  <a:pt x="3862454" y="2606288"/>
                </a:cubicBezTo>
                <a:close/>
                <a:moveTo>
                  <a:pt x="4032245" y="2606288"/>
                </a:moveTo>
                <a:cubicBezTo>
                  <a:pt x="4013018" y="2606288"/>
                  <a:pt x="3997427" y="2621879"/>
                  <a:pt x="3997427" y="2641106"/>
                </a:cubicBezTo>
                <a:cubicBezTo>
                  <a:pt x="3997427" y="2660334"/>
                  <a:pt x="4013018" y="2675925"/>
                  <a:pt x="4032245" y="2675925"/>
                </a:cubicBezTo>
                <a:cubicBezTo>
                  <a:pt x="4051473" y="2675925"/>
                  <a:pt x="4067064" y="2660334"/>
                  <a:pt x="4067064" y="2641106"/>
                </a:cubicBezTo>
                <a:cubicBezTo>
                  <a:pt x="4067064" y="2621879"/>
                  <a:pt x="4051473" y="2606288"/>
                  <a:pt x="4032245" y="2606288"/>
                </a:cubicBezTo>
                <a:close/>
                <a:moveTo>
                  <a:pt x="5730095" y="2606288"/>
                </a:moveTo>
                <a:cubicBezTo>
                  <a:pt x="5710868" y="2606288"/>
                  <a:pt x="5695277" y="2621879"/>
                  <a:pt x="5695277" y="2641106"/>
                </a:cubicBezTo>
                <a:cubicBezTo>
                  <a:pt x="5695277" y="2660334"/>
                  <a:pt x="5710868" y="2675925"/>
                  <a:pt x="5730095" y="2675925"/>
                </a:cubicBezTo>
                <a:cubicBezTo>
                  <a:pt x="5749323" y="2675925"/>
                  <a:pt x="5764914" y="2660334"/>
                  <a:pt x="5764914" y="2641106"/>
                </a:cubicBezTo>
                <a:cubicBezTo>
                  <a:pt x="5764914" y="2621879"/>
                  <a:pt x="5749323" y="2606288"/>
                  <a:pt x="5730095" y="2606288"/>
                </a:cubicBezTo>
                <a:close/>
                <a:moveTo>
                  <a:pt x="5814988" y="2606288"/>
                </a:moveTo>
                <a:cubicBezTo>
                  <a:pt x="5795760" y="2606288"/>
                  <a:pt x="5780169" y="2621879"/>
                  <a:pt x="5780169" y="2641106"/>
                </a:cubicBezTo>
                <a:cubicBezTo>
                  <a:pt x="5780169" y="2660334"/>
                  <a:pt x="5795760" y="2675925"/>
                  <a:pt x="5814988" y="2675925"/>
                </a:cubicBezTo>
                <a:cubicBezTo>
                  <a:pt x="5834215" y="2675925"/>
                  <a:pt x="5849806" y="2660334"/>
                  <a:pt x="5849806" y="2641106"/>
                </a:cubicBezTo>
                <a:cubicBezTo>
                  <a:pt x="5849806" y="2621879"/>
                  <a:pt x="5834215" y="2606288"/>
                  <a:pt x="5814988" y="2606288"/>
                </a:cubicBezTo>
                <a:close/>
                <a:moveTo>
                  <a:pt x="5899880" y="2606288"/>
                </a:moveTo>
                <a:cubicBezTo>
                  <a:pt x="5880652" y="2606288"/>
                  <a:pt x="5865061" y="2621879"/>
                  <a:pt x="5865061" y="2641106"/>
                </a:cubicBezTo>
                <a:cubicBezTo>
                  <a:pt x="5865061" y="2660334"/>
                  <a:pt x="5880652" y="2675925"/>
                  <a:pt x="5899880" y="2675925"/>
                </a:cubicBezTo>
                <a:cubicBezTo>
                  <a:pt x="5919108" y="2675925"/>
                  <a:pt x="5934699" y="2660334"/>
                  <a:pt x="5934699" y="2641106"/>
                </a:cubicBezTo>
                <a:cubicBezTo>
                  <a:pt x="5934699" y="2621879"/>
                  <a:pt x="5919108" y="2606288"/>
                  <a:pt x="5899880" y="2606288"/>
                </a:cubicBezTo>
                <a:close/>
                <a:moveTo>
                  <a:pt x="5984772" y="2606288"/>
                </a:moveTo>
                <a:cubicBezTo>
                  <a:pt x="5965544" y="2606288"/>
                  <a:pt x="5949953" y="2621879"/>
                  <a:pt x="5949953" y="2641106"/>
                </a:cubicBezTo>
                <a:cubicBezTo>
                  <a:pt x="5949953" y="2660334"/>
                  <a:pt x="5965544" y="2675925"/>
                  <a:pt x="5984772" y="2675925"/>
                </a:cubicBezTo>
                <a:cubicBezTo>
                  <a:pt x="6004000" y="2675925"/>
                  <a:pt x="6019591" y="2660334"/>
                  <a:pt x="6019591" y="2641106"/>
                </a:cubicBezTo>
                <a:cubicBezTo>
                  <a:pt x="6019591" y="2621879"/>
                  <a:pt x="6004000" y="2606288"/>
                  <a:pt x="5984772" y="2606288"/>
                </a:cubicBezTo>
                <a:close/>
                <a:moveTo>
                  <a:pt x="6069665" y="2606288"/>
                </a:moveTo>
                <a:cubicBezTo>
                  <a:pt x="6050431" y="2606288"/>
                  <a:pt x="6034839" y="2621879"/>
                  <a:pt x="6034839" y="2641106"/>
                </a:cubicBezTo>
                <a:cubicBezTo>
                  <a:pt x="6034839" y="2660334"/>
                  <a:pt x="6050431" y="2675925"/>
                  <a:pt x="6069665" y="2675925"/>
                </a:cubicBezTo>
                <a:cubicBezTo>
                  <a:pt x="6088893" y="2675925"/>
                  <a:pt x="6104477" y="2660334"/>
                  <a:pt x="6104477" y="2641106"/>
                </a:cubicBezTo>
                <a:cubicBezTo>
                  <a:pt x="6104477" y="2621879"/>
                  <a:pt x="6088893" y="2606288"/>
                  <a:pt x="6069665" y="2606288"/>
                </a:cubicBezTo>
                <a:close/>
                <a:moveTo>
                  <a:pt x="6154557" y="2606288"/>
                </a:moveTo>
                <a:cubicBezTo>
                  <a:pt x="6135329" y="2606288"/>
                  <a:pt x="6119732" y="2621879"/>
                  <a:pt x="6119732" y="2641106"/>
                </a:cubicBezTo>
                <a:cubicBezTo>
                  <a:pt x="6119732" y="2660334"/>
                  <a:pt x="6135329" y="2675925"/>
                  <a:pt x="6154557" y="2675925"/>
                </a:cubicBezTo>
                <a:cubicBezTo>
                  <a:pt x="6173785" y="2675925"/>
                  <a:pt x="6189369" y="2660334"/>
                  <a:pt x="6189369" y="2641106"/>
                </a:cubicBezTo>
                <a:cubicBezTo>
                  <a:pt x="6189369" y="2621879"/>
                  <a:pt x="6173785" y="2606288"/>
                  <a:pt x="6154557" y="2606288"/>
                </a:cubicBezTo>
                <a:close/>
                <a:moveTo>
                  <a:pt x="6239450" y="2606288"/>
                </a:moveTo>
                <a:cubicBezTo>
                  <a:pt x="6220223" y="2606288"/>
                  <a:pt x="6204625" y="2621879"/>
                  <a:pt x="6204625" y="2641106"/>
                </a:cubicBezTo>
                <a:cubicBezTo>
                  <a:pt x="6204625" y="2660334"/>
                  <a:pt x="6220223" y="2675925"/>
                  <a:pt x="6239450" y="2675925"/>
                </a:cubicBezTo>
                <a:cubicBezTo>
                  <a:pt x="6258678" y="2675925"/>
                  <a:pt x="6274263" y="2660334"/>
                  <a:pt x="6274263" y="2641106"/>
                </a:cubicBezTo>
                <a:cubicBezTo>
                  <a:pt x="6274263" y="2621879"/>
                  <a:pt x="6258678" y="2606288"/>
                  <a:pt x="6239450" y="2606288"/>
                </a:cubicBezTo>
                <a:close/>
                <a:moveTo>
                  <a:pt x="6324343" y="2606288"/>
                </a:moveTo>
                <a:cubicBezTo>
                  <a:pt x="6305115" y="2606288"/>
                  <a:pt x="6289517" y="2621879"/>
                  <a:pt x="6289517" y="2641106"/>
                </a:cubicBezTo>
                <a:cubicBezTo>
                  <a:pt x="6289517" y="2660334"/>
                  <a:pt x="6305115" y="2675925"/>
                  <a:pt x="6324343" y="2675925"/>
                </a:cubicBezTo>
                <a:cubicBezTo>
                  <a:pt x="6343570" y="2675925"/>
                  <a:pt x="6359155" y="2660334"/>
                  <a:pt x="6359155" y="2641106"/>
                </a:cubicBezTo>
                <a:cubicBezTo>
                  <a:pt x="6359155" y="2621879"/>
                  <a:pt x="6343570" y="2606288"/>
                  <a:pt x="6324343" y="2606288"/>
                </a:cubicBezTo>
                <a:close/>
                <a:moveTo>
                  <a:pt x="6409235" y="2606288"/>
                </a:moveTo>
                <a:cubicBezTo>
                  <a:pt x="6390007" y="2606288"/>
                  <a:pt x="6374409" y="2621879"/>
                  <a:pt x="6374409" y="2641106"/>
                </a:cubicBezTo>
                <a:cubicBezTo>
                  <a:pt x="6374409" y="2660334"/>
                  <a:pt x="6390007" y="2675925"/>
                  <a:pt x="6409235" y="2675925"/>
                </a:cubicBezTo>
                <a:cubicBezTo>
                  <a:pt x="6428463" y="2675925"/>
                  <a:pt x="6444047" y="2660334"/>
                  <a:pt x="6444047" y="2641106"/>
                </a:cubicBezTo>
                <a:cubicBezTo>
                  <a:pt x="6444047" y="2621879"/>
                  <a:pt x="6428463" y="2606288"/>
                  <a:pt x="6409235" y="2606288"/>
                </a:cubicBezTo>
                <a:close/>
                <a:moveTo>
                  <a:pt x="6494127" y="2606288"/>
                </a:moveTo>
                <a:cubicBezTo>
                  <a:pt x="6474899" y="2606288"/>
                  <a:pt x="6459302" y="2621879"/>
                  <a:pt x="6459302" y="2641106"/>
                </a:cubicBezTo>
                <a:cubicBezTo>
                  <a:pt x="6459302" y="2660334"/>
                  <a:pt x="6474899" y="2675925"/>
                  <a:pt x="6494127" y="2675925"/>
                </a:cubicBezTo>
                <a:cubicBezTo>
                  <a:pt x="6513355" y="2675925"/>
                  <a:pt x="6528939" y="2660334"/>
                  <a:pt x="6528939" y="2641106"/>
                </a:cubicBezTo>
                <a:cubicBezTo>
                  <a:pt x="6528939" y="2621879"/>
                  <a:pt x="6513355" y="2606288"/>
                  <a:pt x="6494127" y="2606288"/>
                </a:cubicBezTo>
                <a:close/>
                <a:moveTo>
                  <a:pt x="6579020" y="2606288"/>
                </a:moveTo>
                <a:cubicBezTo>
                  <a:pt x="6559793" y="2606288"/>
                  <a:pt x="6544195" y="2621879"/>
                  <a:pt x="6544195" y="2641106"/>
                </a:cubicBezTo>
                <a:cubicBezTo>
                  <a:pt x="6544195" y="2660334"/>
                  <a:pt x="6559793" y="2675925"/>
                  <a:pt x="6579020" y="2675925"/>
                </a:cubicBezTo>
                <a:cubicBezTo>
                  <a:pt x="6598248" y="2675925"/>
                  <a:pt x="6613833" y="2660334"/>
                  <a:pt x="6613833" y="2641106"/>
                </a:cubicBezTo>
                <a:cubicBezTo>
                  <a:pt x="6613833" y="2621879"/>
                  <a:pt x="6598248" y="2606288"/>
                  <a:pt x="6579020" y="2606288"/>
                </a:cubicBezTo>
                <a:close/>
                <a:moveTo>
                  <a:pt x="6663913" y="2606288"/>
                </a:moveTo>
                <a:cubicBezTo>
                  <a:pt x="6644685" y="2606288"/>
                  <a:pt x="6629087" y="2621879"/>
                  <a:pt x="6629087" y="2641106"/>
                </a:cubicBezTo>
                <a:cubicBezTo>
                  <a:pt x="6629087" y="2660334"/>
                  <a:pt x="6644685" y="2675925"/>
                  <a:pt x="6663913" y="2675925"/>
                </a:cubicBezTo>
                <a:cubicBezTo>
                  <a:pt x="6683140" y="2675925"/>
                  <a:pt x="6698725" y="2660334"/>
                  <a:pt x="6698725" y="2641106"/>
                </a:cubicBezTo>
                <a:cubicBezTo>
                  <a:pt x="6698725" y="2621879"/>
                  <a:pt x="6683140" y="2606288"/>
                  <a:pt x="6663913" y="2606288"/>
                </a:cubicBezTo>
                <a:close/>
                <a:moveTo>
                  <a:pt x="6833697" y="2606288"/>
                </a:moveTo>
                <a:cubicBezTo>
                  <a:pt x="6814469" y="2606288"/>
                  <a:pt x="6798872" y="2621879"/>
                  <a:pt x="6798872" y="2641106"/>
                </a:cubicBezTo>
                <a:cubicBezTo>
                  <a:pt x="6798872" y="2660334"/>
                  <a:pt x="6814469" y="2675925"/>
                  <a:pt x="6833697" y="2675925"/>
                </a:cubicBezTo>
                <a:cubicBezTo>
                  <a:pt x="6852925" y="2675925"/>
                  <a:pt x="6868509" y="2660334"/>
                  <a:pt x="6868509" y="2641106"/>
                </a:cubicBezTo>
                <a:cubicBezTo>
                  <a:pt x="6868509" y="2621879"/>
                  <a:pt x="6852925" y="2606288"/>
                  <a:pt x="6833697" y="2606288"/>
                </a:cubicBezTo>
                <a:close/>
                <a:moveTo>
                  <a:pt x="7003483" y="2606288"/>
                </a:moveTo>
                <a:cubicBezTo>
                  <a:pt x="6984255" y="2606288"/>
                  <a:pt x="6968657" y="2621879"/>
                  <a:pt x="6968657" y="2641106"/>
                </a:cubicBezTo>
                <a:cubicBezTo>
                  <a:pt x="6968657" y="2660334"/>
                  <a:pt x="6984255" y="2675925"/>
                  <a:pt x="7003483" y="2675925"/>
                </a:cubicBezTo>
                <a:cubicBezTo>
                  <a:pt x="7022710" y="2675925"/>
                  <a:pt x="7038295" y="2660334"/>
                  <a:pt x="7038295" y="2641106"/>
                </a:cubicBezTo>
                <a:cubicBezTo>
                  <a:pt x="7038295" y="2621879"/>
                  <a:pt x="7022710" y="2606288"/>
                  <a:pt x="7003483" y="2606288"/>
                </a:cubicBezTo>
                <a:close/>
                <a:moveTo>
                  <a:pt x="7088401" y="2606288"/>
                </a:moveTo>
                <a:cubicBezTo>
                  <a:pt x="7069173" y="2606288"/>
                  <a:pt x="7053576" y="2621879"/>
                  <a:pt x="7053576" y="2641106"/>
                </a:cubicBezTo>
                <a:cubicBezTo>
                  <a:pt x="7053576" y="2660334"/>
                  <a:pt x="7069173" y="2675925"/>
                  <a:pt x="7088401" y="2675925"/>
                </a:cubicBezTo>
                <a:cubicBezTo>
                  <a:pt x="7107629" y="2675925"/>
                  <a:pt x="7123213" y="2660334"/>
                  <a:pt x="7123213" y="2641106"/>
                </a:cubicBezTo>
                <a:cubicBezTo>
                  <a:pt x="7123213" y="2621879"/>
                  <a:pt x="7107629" y="2606288"/>
                  <a:pt x="7088401" y="2606288"/>
                </a:cubicBezTo>
                <a:close/>
                <a:moveTo>
                  <a:pt x="7173293" y="2606288"/>
                </a:moveTo>
                <a:cubicBezTo>
                  <a:pt x="7154065" y="2606288"/>
                  <a:pt x="7138468" y="2621879"/>
                  <a:pt x="7138468" y="2641106"/>
                </a:cubicBezTo>
                <a:cubicBezTo>
                  <a:pt x="7138468" y="2660334"/>
                  <a:pt x="7154065" y="2675925"/>
                  <a:pt x="7173293" y="2675925"/>
                </a:cubicBezTo>
                <a:cubicBezTo>
                  <a:pt x="7192521" y="2675925"/>
                  <a:pt x="7208105" y="2660334"/>
                  <a:pt x="7208105" y="2641106"/>
                </a:cubicBezTo>
                <a:cubicBezTo>
                  <a:pt x="7208105" y="2621879"/>
                  <a:pt x="7192521" y="2606288"/>
                  <a:pt x="7173293" y="2606288"/>
                </a:cubicBezTo>
                <a:close/>
                <a:moveTo>
                  <a:pt x="7427971" y="2606288"/>
                </a:moveTo>
                <a:cubicBezTo>
                  <a:pt x="7408743" y="2606288"/>
                  <a:pt x="7393146" y="2621879"/>
                  <a:pt x="7393146" y="2641106"/>
                </a:cubicBezTo>
                <a:cubicBezTo>
                  <a:pt x="7393146" y="2660334"/>
                  <a:pt x="7408743" y="2675925"/>
                  <a:pt x="7427971" y="2675925"/>
                </a:cubicBezTo>
                <a:cubicBezTo>
                  <a:pt x="7447199" y="2675925"/>
                  <a:pt x="7462783" y="2660334"/>
                  <a:pt x="7462783" y="2641106"/>
                </a:cubicBezTo>
                <a:cubicBezTo>
                  <a:pt x="7462783" y="2621879"/>
                  <a:pt x="7447199" y="2606288"/>
                  <a:pt x="7427971" y="2606288"/>
                </a:cubicBezTo>
                <a:close/>
                <a:moveTo>
                  <a:pt x="7512863" y="2606288"/>
                </a:moveTo>
                <a:cubicBezTo>
                  <a:pt x="7493635" y="2606288"/>
                  <a:pt x="7478038" y="2621879"/>
                  <a:pt x="7478038" y="2641106"/>
                </a:cubicBezTo>
                <a:cubicBezTo>
                  <a:pt x="7478038" y="2660334"/>
                  <a:pt x="7493635" y="2675925"/>
                  <a:pt x="7512863" y="2675925"/>
                </a:cubicBezTo>
                <a:cubicBezTo>
                  <a:pt x="7532091" y="2675925"/>
                  <a:pt x="7547675" y="2660334"/>
                  <a:pt x="7547675" y="2641106"/>
                </a:cubicBezTo>
                <a:cubicBezTo>
                  <a:pt x="7547675" y="2621879"/>
                  <a:pt x="7532091" y="2606288"/>
                  <a:pt x="7512863" y="2606288"/>
                </a:cubicBezTo>
                <a:close/>
                <a:moveTo>
                  <a:pt x="7597755" y="2606288"/>
                </a:moveTo>
                <a:cubicBezTo>
                  <a:pt x="7578528" y="2606288"/>
                  <a:pt x="7562930" y="2621879"/>
                  <a:pt x="7562930" y="2641106"/>
                </a:cubicBezTo>
                <a:cubicBezTo>
                  <a:pt x="7562930" y="2660334"/>
                  <a:pt x="7578528" y="2675925"/>
                  <a:pt x="7597755" y="2675925"/>
                </a:cubicBezTo>
                <a:cubicBezTo>
                  <a:pt x="7616983" y="2675925"/>
                  <a:pt x="7632568" y="2660334"/>
                  <a:pt x="7632568" y="2641106"/>
                </a:cubicBezTo>
                <a:cubicBezTo>
                  <a:pt x="7632568" y="2621879"/>
                  <a:pt x="7616983" y="2606288"/>
                  <a:pt x="7597755" y="2606288"/>
                </a:cubicBezTo>
                <a:close/>
                <a:moveTo>
                  <a:pt x="7682649" y="2606288"/>
                </a:moveTo>
                <a:cubicBezTo>
                  <a:pt x="7663421" y="2606288"/>
                  <a:pt x="7647823" y="2621879"/>
                  <a:pt x="7647823" y="2641106"/>
                </a:cubicBezTo>
                <a:cubicBezTo>
                  <a:pt x="7647823" y="2660334"/>
                  <a:pt x="7663421" y="2675925"/>
                  <a:pt x="7682649" y="2675925"/>
                </a:cubicBezTo>
                <a:cubicBezTo>
                  <a:pt x="7701876" y="2675925"/>
                  <a:pt x="7717461" y="2660334"/>
                  <a:pt x="7717461" y="2641106"/>
                </a:cubicBezTo>
                <a:cubicBezTo>
                  <a:pt x="7717461" y="2621879"/>
                  <a:pt x="7701876" y="2606288"/>
                  <a:pt x="7682649" y="2606288"/>
                </a:cubicBezTo>
                <a:close/>
                <a:moveTo>
                  <a:pt x="7767541" y="2606288"/>
                </a:moveTo>
                <a:cubicBezTo>
                  <a:pt x="7748313" y="2606288"/>
                  <a:pt x="7732716" y="2621879"/>
                  <a:pt x="7732716" y="2641106"/>
                </a:cubicBezTo>
                <a:cubicBezTo>
                  <a:pt x="7732716" y="2660334"/>
                  <a:pt x="7748313" y="2675925"/>
                  <a:pt x="7767541" y="2675925"/>
                </a:cubicBezTo>
                <a:cubicBezTo>
                  <a:pt x="7786769" y="2675925"/>
                  <a:pt x="7802353" y="2660334"/>
                  <a:pt x="7802353" y="2641106"/>
                </a:cubicBezTo>
                <a:cubicBezTo>
                  <a:pt x="7802353" y="2621879"/>
                  <a:pt x="7786769" y="2606288"/>
                  <a:pt x="7767541" y="2606288"/>
                </a:cubicBezTo>
                <a:close/>
                <a:moveTo>
                  <a:pt x="7852433" y="2606288"/>
                </a:moveTo>
                <a:cubicBezTo>
                  <a:pt x="7833205" y="2606288"/>
                  <a:pt x="7817608" y="2621879"/>
                  <a:pt x="7817608" y="2641106"/>
                </a:cubicBezTo>
                <a:cubicBezTo>
                  <a:pt x="7817608" y="2660334"/>
                  <a:pt x="7833205" y="2675925"/>
                  <a:pt x="7852433" y="2675925"/>
                </a:cubicBezTo>
                <a:cubicBezTo>
                  <a:pt x="7871661" y="2675925"/>
                  <a:pt x="7887245" y="2660334"/>
                  <a:pt x="7887245" y="2641106"/>
                </a:cubicBezTo>
                <a:cubicBezTo>
                  <a:pt x="7887245" y="2621879"/>
                  <a:pt x="7871661" y="2606288"/>
                  <a:pt x="7852433" y="2606288"/>
                </a:cubicBezTo>
                <a:close/>
                <a:moveTo>
                  <a:pt x="7937325" y="2606288"/>
                </a:moveTo>
                <a:cubicBezTo>
                  <a:pt x="7918098" y="2606288"/>
                  <a:pt x="7902500" y="2621879"/>
                  <a:pt x="7902500" y="2641106"/>
                </a:cubicBezTo>
                <a:cubicBezTo>
                  <a:pt x="7902500" y="2660334"/>
                  <a:pt x="7918098" y="2675925"/>
                  <a:pt x="7937325" y="2675925"/>
                </a:cubicBezTo>
                <a:cubicBezTo>
                  <a:pt x="7956553" y="2675925"/>
                  <a:pt x="7972138" y="2660334"/>
                  <a:pt x="7972138" y="2641106"/>
                </a:cubicBezTo>
                <a:cubicBezTo>
                  <a:pt x="7972138" y="2621879"/>
                  <a:pt x="7956553" y="2606288"/>
                  <a:pt x="7937325" y="2606288"/>
                </a:cubicBezTo>
                <a:close/>
                <a:moveTo>
                  <a:pt x="8107111" y="2606288"/>
                </a:moveTo>
                <a:cubicBezTo>
                  <a:pt x="8087883" y="2606288"/>
                  <a:pt x="8072286" y="2621879"/>
                  <a:pt x="8072286" y="2641106"/>
                </a:cubicBezTo>
                <a:cubicBezTo>
                  <a:pt x="8072286" y="2660334"/>
                  <a:pt x="8087883" y="2675925"/>
                  <a:pt x="8107111" y="2675925"/>
                </a:cubicBezTo>
                <a:cubicBezTo>
                  <a:pt x="8126339" y="2675925"/>
                  <a:pt x="8141923" y="2660334"/>
                  <a:pt x="8141923" y="2641106"/>
                </a:cubicBezTo>
                <a:cubicBezTo>
                  <a:pt x="8141923" y="2621879"/>
                  <a:pt x="8126339" y="2606288"/>
                  <a:pt x="8107111" y="2606288"/>
                </a:cubicBezTo>
                <a:close/>
                <a:moveTo>
                  <a:pt x="8192003" y="2606288"/>
                </a:moveTo>
                <a:cubicBezTo>
                  <a:pt x="8172775" y="2606288"/>
                  <a:pt x="8157178" y="2621879"/>
                  <a:pt x="8157178" y="2641106"/>
                </a:cubicBezTo>
                <a:cubicBezTo>
                  <a:pt x="8157178" y="2660334"/>
                  <a:pt x="8172775" y="2675925"/>
                  <a:pt x="8192003" y="2675925"/>
                </a:cubicBezTo>
                <a:cubicBezTo>
                  <a:pt x="8211231" y="2675925"/>
                  <a:pt x="8226815" y="2660334"/>
                  <a:pt x="8226815" y="2641106"/>
                </a:cubicBezTo>
                <a:cubicBezTo>
                  <a:pt x="8226815" y="2621879"/>
                  <a:pt x="8211231" y="2606288"/>
                  <a:pt x="8192003" y="2606288"/>
                </a:cubicBezTo>
                <a:close/>
                <a:moveTo>
                  <a:pt x="8276895" y="2606288"/>
                </a:moveTo>
                <a:cubicBezTo>
                  <a:pt x="8257668" y="2606288"/>
                  <a:pt x="8242070" y="2621879"/>
                  <a:pt x="8242070" y="2641106"/>
                </a:cubicBezTo>
                <a:cubicBezTo>
                  <a:pt x="8242070" y="2660334"/>
                  <a:pt x="8257668" y="2675925"/>
                  <a:pt x="8276895" y="2675925"/>
                </a:cubicBezTo>
                <a:cubicBezTo>
                  <a:pt x="8296123" y="2675925"/>
                  <a:pt x="8311708" y="2660334"/>
                  <a:pt x="8311708" y="2641106"/>
                </a:cubicBezTo>
                <a:cubicBezTo>
                  <a:pt x="8311708" y="2621879"/>
                  <a:pt x="8296123" y="2606288"/>
                  <a:pt x="8276895" y="2606288"/>
                </a:cubicBezTo>
                <a:close/>
                <a:moveTo>
                  <a:pt x="8361789" y="2606288"/>
                </a:moveTo>
                <a:cubicBezTo>
                  <a:pt x="8342561" y="2606288"/>
                  <a:pt x="8326963" y="2621879"/>
                  <a:pt x="8326963" y="2641106"/>
                </a:cubicBezTo>
                <a:cubicBezTo>
                  <a:pt x="8326963" y="2660334"/>
                  <a:pt x="8342561" y="2675925"/>
                  <a:pt x="8361789" y="2675925"/>
                </a:cubicBezTo>
                <a:cubicBezTo>
                  <a:pt x="8381016" y="2675925"/>
                  <a:pt x="8396601" y="2660334"/>
                  <a:pt x="8396601" y="2641106"/>
                </a:cubicBezTo>
                <a:cubicBezTo>
                  <a:pt x="8396601" y="2621879"/>
                  <a:pt x="8381016" y="2606288"/>
                  <a:pt x="8361789" y="2606288"/>
                </a:cubicBezTo>
                <a:close/>
                <a:moveTo>
                  <a:pt x="8446681" y="2606288"/>
                </a:moveTo>
                <a:cubicBezTo>
                  <a:pt x="8427453" y="2606288"/>
                  <a:pt x="8411856" y="2621879"/>
                  <a:pt x="8411856" y="2641106"/>
                </a:cubicBezTo>
                <a:cubicBezTo>
                  <a:pt x="8411856" y="2660334"/>
                  <a:pt x="8427453" y="2675925"/>
                  <a:pt x="8446681" y="2675925"/>
                </a:cubicBezTo>
                <a:cubicBezTo>
                  <a:pt x="8465909" y="2675925"/>
                  <a:pt x="8481493" y="2660334"/>
                  <a:pt x="8481493" y="2641106"/>
                </a:cubicBezTo>
                <a:cubicBezTo>
                  <a:pt x="8481493" y="2621879"/>
                  <a:pt x="8465909" y="2606288"/>
                  <a:pt x="8446681" y="2606288"/>
                </a:cubicBezTo>
                <a:close/>
                <a:moveTo>
                  <a:pt x="8531573" y="2606288"/>
                </a:moveTo>
                <a:cubicBezTo>
                  <a:pt x="8512345" y="2606288"/>
                  <a:pt x="8496748" y="2621879"/>
                  <a:pt x="8496748" y="2641106"/>
                </a:cubicBezTo>
                <a:cubicBezTo>
                  <a:pt x="8496748" y="2660334"/>
                  <a:pt x="8512345" y="2675925"/>
                  <a:pt x="8531573" y="2675925"/>
                </a:cubicBezTo>
                <a:cubicBezTo>
                  <a:pt x="8550801" y="2675925"/>
                  <a:pt x="8566385" y="2660334"/>
                  <a:pt x="8566385" y="2641106"/>
                </a:cubicBezTo>
                <a:cubicBezTo>
                  <a:pt x="8566385" y="2621879"/>
                  <a:pt x="8550801" y="2606288"/>
                  <a:pt x="8531573" y="2606288"/>
                </a:cubicBezTo>
                <a:close/>
                <a:moveTo>
                  <a:pt x="8616465" y="2606288"/>
                </a:moveTo>
                <a:cubicBezTo>
                  <a:pt x="8597238" y="2606288"/>
                  <a:pt x="8581640" y="2621879"/>
                  <a:pt x="8581640" y="2641106"/>
                </a:cubicBezTo>
                <a:cubicBezTo>
                  <a:pt x="8581640" y="2660334"/>
                  <a:pt x="8597238" y="2675925"/>
                  <a:pt x="8616465" y="2675925"/>
                </a:cubicBezTo>
                <a:cubicBezTo>
                  <a:pt x="8635693" y="2675925"/>
                  <a:pt x="8651278" y="2660334"/>
                  <a:pt x="8651278" y="2641106"/>
                </a:cubicBezTo>
                <a:cubicBezTo>
                  <a:pt x="8651278" y="2621879"/>
                  <a:pt x="8635693" y="2606288"/>
                  <a:pt x="8616465" y="2606288"/>
                </a:cubicBezTo>
                <a:close/>
                <a:moveTo>
                  <a:pt x="8701358" y="2606288"/>
                </a:moveTo>
                <a:cubicBezTo>
                  <a:pt x="8682130" y="2606288"/>
                  <a:pt x="8666532" y="2621879"/>
                  <a:pt x="8666532" y="2641106"/>
                </a:cubicBezTo>
                <a:cubicBezTo>
                  <a:pt x="8666532" y="2660334"/>
                  <a:pt x="8682130" y="2675925"/>
                  <a:pt x="8701358" y="2675925"/>
                </a:cubicBezTo>
                <a:cubicBezTo>
                  <a:pt x="8720585" y="2675925"/>
                  <a:pt x="8736170" y="2660334"/>
                  <a:pt x="8736170" y="2641106"/>
                </a:cubicBezTo>
                <a:cubicBezTo>
                  <a:pt x="8736170" y="2621879"/>
                  <a:pt x="8720585" y="2606288"/>
                  <a:pt x="8701358" y="2606288"/>
                </a:cubicBezTo>
                <a:close/>
                <a:moveTo>
                  <a:pt x="8786251" y="2606288"/>
                </a:moveTo>
                <a:cubicBezTo>
                  <a:pt x="8767023" y="2606288"/>
                  <a:pt x="8751426" y="2621879"/>
                  <a:pt x="8751426" y="2641106"/>
                </a:cubicBezTo>
                <a:cubicBezTo>
                  <a:pt x="8751426" y="2660334"/>
                  <a:pt x="8767023" y="2675925"/>
                  <a:pt x="8786251" y="2675925"/>
                </a:cubicBezTo>
                <a:cubicBezTo>
                  <a:pt x="8805479" y="2675925"/>
                  <a:pt x="8821063" y="2660334"/>
                  <a:pt x="8821063" y="2641106"/>
                </a:cubicBezTo>
                <a:cubicBezTo>
                  <a:pt x="8821063" y="2621879"/>
                  <a:pt x="8805479" y="2606288"/>
                  <a:pt x="8786251" y="2606288"/>
                </a:cubicBezTo>
                <a:close/>
                <a:moveTo>
                  <a:pt x="8871143" y="2606288"/>
                </a:moveTo>
                <a:cubicBezTo>
                  <a:pt x="8851915" y="2606288"/>
                  <a:pt x="8836318" y="2621879"/>
                  <a:pt x="8836318" y="2641106"/>
                </a:cubicBezTo>
                <a:cubicBezTo>
                  <a:pt x="8836318" y="2660334"/>
                  <a:pt x="8851915" y="2675925"/>
                  <a:pt x="8871143" y="2675925"/>
                </a:cubicBezTo>
                <a:cubicBezTo>
                  <a:pt x="8890371" y="2675925"/>
                  <a:pt x="8905955" y="2660334"/>
                  <a:pt x="8905955" y="2641106"/>
                </a:cubicBezTo>
                <a:cubicBezTo>
                  <a:pt x="8905955" y="2621879"/>
                  <a:pt x="8890371" y="2606288"/>
                  <a:pt x="8871143" y="2606288"/>
                </a:cubicBezTo>
                <a:close/>
                <a:moveTo>
                  <a:pt x="8956035" y="2606288"/>
                </a:moveTo>
                <a:cubicBezTo>
                  <a:pt x="8936808" y="2606288"/>
                  <a:pt x="8921210" y="2621879"/>
                  <a:pt x="8921210" y="2641106"/>
                </a:cubicBezTo>
                <a:cubicBezTo>
                  <a:pt x="8921210" y="2660334"/>
                  <a:pt x="8936808" y="2675925"/>
                  <a:pt x="8956035" y="2675925"/>
                </a:cubicBezTo>
                <a:cubicBezTo>
                  <a:pt x="8975263" y="2675925"/>
                  <a:pt x="8990848" y="2660334"/>
                  <a:pt x="8990848" y="2641106"/>
                </a:cubicBezTo>
                <a:cubicBezTo>
                  <a:pt x="8990848" y="2621879"/>
                  <a:pt x="8975263" y="2606288"/>
                  <a:pt x="8956035" y="2606288"/>
                </a:cubicBezTo>
                <a:close/>
                <a:moveTo>
                  <a:pt x="9040928" y="2606288"/>
                </a:moveTo>
                <a:cubicBezTo>
                  <a:pt x="9021700" y="2606288"/>
                  <a:pt x="9006102" y="2621879"/>
                  <a:pt x="9006102" y="2641106"/>
                </a:cubicBezTo>
                <a:cubicBezTo>
                  <a:pt x="9006102" y="2660334"/>
                  <a:pt x="9021700" y="2675925"/>
                  <a:pt x="9040928" y="2675925"/>
                </a:cubicBezTo>
                <a:cubicBezTo>
                  <a:pt x="9060155" y="2675925"/>
                  <a:pt x="9075740" y="2660334"/>
                  <a:pt x="9075740" y="2641106"/>
                </a:cubicBezTo>
                <a:cubicBezTo>
                  <a:pt x="9075740" y="2621879"/>
                  <a:pt x="9060155" y="2606288"/>
                  <a:pt x="9040928" y="2606288"/>
                </a:cubicBezTo>
                <a:close/>
                <a:moveTo>
                  <a:pt x="9125821" y="2606288"/>
                </a:moveTo>
                <a:cubicBezTo>
                  <a:pt x="9106593" y="2606288"/>
                  <a:pt x="9090996" y="2621879"/>
                  <a:pt x="9090996" y="2641106"/>
                </a:cubicBezTo>
                <a:cubicBezTo>
                  <a:pt x="9090996" y="2660334"/>
                  <a:pt x="9106593" y="2675925"/>
                  <a:pt x="9125821" y="2675925"/>
                </a:cubicBezTo>
                <a:cubicBezTo>
                  <a:pt x="9145049" y="2675925"/>
                  <a:pt x="9160633" y="2660334"/>
                  <a:pt x="9160633" y="2641106"/>
                </a:cubicBezTo>
                <a:cubicBezTo>
                  <a:pt x="9160633" y="2621879"/>
                  <a:pt x="9145049" y="2606288"/>
                  <a:pt x="9125821" y="2606288"/>
                </a:cubicBezTo>
                <a:close/>
                <a:moveTo>
                  <a:pt x="9210713" y="2606288"/>
                </a:moveTo>
                <a:cubicBezTo>
                  <a:pt x="9191485" y="2606288"/>
                  <a:pt x="9175888" y="2621879"/>
                  <a:pt x="9175888" y="2641106"/>
                </a:cubicBezTo>
                <a:cubicBezTo>
                  <a:pt x="9175888" y="2660334"/>
                  <a:pt x="9191485" y="2675925"/>
                  <a:pt x="9210713" y="2675925"/>
                </a:cubicBezTo>
                <a:cubicBezTo>
                  <a:pt x="9229941" y="2675925"/>
                  <a:pt x="9245525" y="2660334"/>
                  <a:pt x="9245525" y="2641106"/>
                </a:cubicBezTo>
                <a:cubicBezTo>
                  <a:pt x="9245525" y="2621879"/>
                  <a:pt x="9229941" y="2606288"/>
                  <a:pt x="9210713" y="2606288"/>
                </a:cubicBezTo>
                <a:close/>
                <a:moveTo>
                  <a:pt x="9295605" y="2606288"/>
                </a:moveTo>
                <a:cubicBezTo>
                  <a:pt x="9276378" y="2606288"/>
                  <a:pt x="9260780" y="2621879"/>
                  <a:pt x="9260780" y="2641106"/>
                </a:cubicBezTo>
                <a:cubicBezTo>
                  <a:pt x="9260780" y="2660334"/>
                  <a:pt x="9276378" y="2675925"/>
                  <a:pt x="9295605" y="2675925"/>
                </a:cubicBezTo>
                <a:cubicBezTo>
                  <a:pt x="9314833" y="2675925"/>
                  <a:pt x="9330418" y="2660334"/>
                  <a:pt x="9330418" y="2641106"/>
                </a:cubicBezTo>
                <a:cubicBezTo>
                  <a:pt x="9330418" y="2621879"/>
                  <a:pt x="9314833" y="2606288"/>
                  <a:pt x="9295605" y="2606288"/>
                </a:cubicBezTo>
                <a:close/>
                <a:moveTo>
                  <a:pt x="9380498" y="2606288"/>
                </a:moveTo>
                <a:cubicBezTo>
                  <a:pt x="9361270" y="2606288"/>
                  <a:pt x="9345672" y="2621879"/>
                  <a:pt x="9345672" y="2641106"/>
                </a:cubicBezTo>
                <a:cubicBezTo>
                  <a:pt x="9345672" y="2660334"/>
                  <a:pt x="9361270" y="2675925"/>
                  <a:pt x="9380498" y="2675925"/>
                </a:cubicBezTo>
                <a:cubicBezTo>
                  <a:pt x="9399725" y="2675925"/>
                  <a:pt x="9415310" y="2660334"/>
                  <a:pt x="9415310" y="2641106"/>
                </a:cubicBezTo>
                <a:cubicBezTo>
                  <a:pt x="9415310" y="2621879"/>
                  <a:pt x="9399725" y="2606288"/>
                  <a:pt x="9380498" y="2606288"/>
                </a:cubicBezTo>
                <a:close/>
                <a:moveTo>
                  <a:pt x="9465391" y="2606288"/>
                </a:moveTo>
                <a:cubicBezTo>
                  <a:pt x="9446163" y="2606288"/>
                  <a:pt x="9430566" y="2621879"/>
                  <a:pt x="9430566" y="2641106"/>
                </a:cubicBezTo>
                <a:cubicBezTo>
                  <a:pt x="9430566" y="2660334"/>
                  <a:pt x="9446163" y="2675925"/>
                  <a:pt x="9465391" y="2675925"/>
                </a:cubicBezTo>
                <a:cubicBezTo>
                  <a:pt x="9484619" y="2675925"/>
                  <a:pt x="9500203" y="2660334"/>
                  <a:pt x="9500203" y="2641106"/>
                </a:cubicBezTo>
                <a:cubicBezTo>
                  <a:pt x="9500203" y="2621879"/>
                  <a:pt x="9484619" y="2606288"/>
                  <a:pt x="9465391" y="2606288"/>
                </a:cubicBezTo>
                <a:close/>
                <a:moveTo>
                  <a:pt x="9550283" y="2606288"/>
                </a:moveTo>
                <a:cubicBezTo>
                  <a:pt x="9531055" y="2606288"/>
                  <a:pt x="9515458" y="2621879"/>
                  <a:pt x="9515458" y="2641106"/>
                </a:cubicBezTo>
                <a:cubicBezTo>
                  <a:pt x="9515458" y="2660334"/>
                  <a:pt x="9531055" y="2675925"/>
                  <a:pt x="9550283" y="2675925"/>
                </a:cubicBezTo>
                <a:cubicBezTo>
                  <a:pt x="9569511" y="2675925"/>
                  <a:pt x="9585095" y="2660334"/>
                  <a:pt x="9585095" y="2641106"/>
                </a:cubicBezTo>
                <a:cubicBezTo>
                  <a:pt x="9585095" y="2621879"/>
                  <a:pt x="9569511" y="2606288"/>
                  <a:pt x="9550283" y="2606288"/>
                </a:cubicBezTo>
                <a:close/>
                <a:moveTo>
                  <a:pt x="9635175" y="2606288"/>
                </a:moveTo>
                <a:cubicBezTo>
                  <a:pt x="9615948" y="2606288"/>
                  <a:pt x="9600350" y="2621879"/>
                  <a:pt x="9600350" y="2641106"/>
                </a:cubicBezTo>
                <a:cubicBezTo>
                  <a:pt x="9600350" y="2660334"/>
                  <a:pt x="9615948" y="2675925"/>
                  <a:pt x="9635175" y="2675925"/>
                </a:cubicBezTo>
                <a:cubicBezTo>
                  <a:pt x="9654403" y="2675925"/>
                  <a:pt x="9669988" y="2660334"/>
                  <a:pt x="9669988" y="2641106"/>
                </a:cubicBezTo>
                <a:cubicBezTo>
                  <a:pt x="9669988" y="2621879"/>
                  <a:pt x="9654403" y="2606288"/>
                  <a:pt x="9635175" y="2606288"/>
                </a:cubicBezTo>
                <a:close/>
                <a:moveTo>
                  <a:pt x="10059638" y="2606288"/>
                </a:moveTo>
                <a:cubicBezTo>
                  <a:pt x="10040410" y="2606288"/>
                  <a:pt x="10024812" y="2621879"/>
                  <a:pt x="10024812" y="2641106"/>
                </a:cubicBezTo>
                <a:cubicBezTo>
                  <a:pt x="10024812" y="2660334"/>
                  <a:pt x="10040410" y="2675925"/>
                  <a:pt x="10059638" y="2675925"/>
                </a:cubicBezTo>
                <a:cubicBezTo>
                  <a:pt x="10078865" y="2675925"/>
                  <a:pt x="10094450" y="2660334"/>
                  <a:pt x="10094450" y="2641106"/>
                </a:cubicBezTo>
                <a:cubicBezTo>
                  <a:pt x="10094450" y="2621879"/>
                  <a:pt x="10078865" y="2606288"/>
                  <a:pt x="10059638" y="2606288"/>
                </a:cubicBezTo>
                <a:close/>
                <a:moveTo>
                  <a:pt x="2164611" y="2691147"/>
                </a:moveTo>
                <a:cubicBezTo>
                  <a:pt x="2145383" y="2691147"/>
                  <a:pt x="2129792" y="2706738"/>
                  <a:pt x="2129792" y="2725966"/>
                </a:cubicBezTo>
                <a:cubicBezTo>
                  <a:pt x="2129792" y="2745194"/>
                  <a:pt x="2145383" y="2760785"/>
                  <a:pt x="2164611" y="2760785"/>
                </a:cubicBezTo>
                <a:cubicBezTo>
                  <a:pt x="2183839" y="2760785"/>
                  <a:pt x="2199430" y="2745194"/>
                  <a:pt x="2199430" y="2725966"/>
                </a:cubicBezTo>
                <a:cubicBezTo>
                  <a:pt x="2199430" y="2706738"/>
                  <a:pt x="2183839" y="2691147"/>
                  <a:pt x="2164611" y="2691147"/>
                </a:cubicBezTo>
                <a:close/>
                <a:moveTo>
                  <a:pt x="2249497" y="2691147"/>
                </a:moveTo>
                <a:cubicBezTo>
                  <a:pt x="2230269" y="2691147"/>
                  <a:pt x="2214678" y="2706738"/>
                  <a:pt x="2214678" y="2725966"/>
                </a:cubicBezTo>
                <a:cubicBezTo>
                  <a:pt x="2214678" y="2745194"/>
                  <a:pt x="2230269" y="2760785"/>
                  <a:pt x="2249497" y="2760785"/>
                </a:cubicBezTo>
                <a:cubicBezTo>
                  <a:pt x="2268725" y="2760785"/>
                  <a:pt x="2284316" y="2745194"/>
                  <a:pt x="2284316" y="2725966"/>
                </a:cubicBezTo>
                <a:cubicBezTo>
                  <a:pt x="2284316" y="2706738"/>
                  <a:pt x="2268725" y="2691147"/>
                  <a:pt x="2249497" y="2691147"/>
                </a:cubicBezTo>
                <a:close/>
                <a:moveTo>
                  <a:pt x="2334389" y="2691147"/>
                </a:moveTo>
                <a:cubicBezTo>
                  <a:pt x="2315162" y="2691147"/>
                  <a:pt x="2299570" y="2706738"/>
                  <a:pt x="2299570" y="2725966"/>
                </a:cubicBezTo>
                <a:cubicBezTo>
                  <a:pt x="2299570" y="2745194"/>
                  <a:pt x="2315162" y="2760785"/>
                  <a:pt x="2334389" y="2760785"/>
                </a:cubicBezTo>
                <a:cubicBezTo>
                  <a:pt x="2353617" y="2760785"/>
                  <a:pt x="2369208" y="2745194"/>
                  <a:pt x="2369208" y="2725966"/>
                </a:cubicBezTo>
                <a:cubicBezTo>
                  <a:pt x="2369208" y="2706738"/>
                  <a:pt x="2353617" y="2691147"/>
                  <a:pt x="2334389" y="2691147"/>
                </a:cubicBezTo>
                <a:close/>
                <a:moveTo>
                  <a:pt x="2419282" y="2691147"/>
                </a:moveTo>
                <a:cubicBezTo>
                  <a:pt x="2400054" y="2691147"/>
                  <a:pt x="2384463" y="2706738"/>
                  <a:pt x="2384463" y="2725966"/>
                </a:cubicBezTo>
                <a:cubicBezTo>
                  <a:pt x="2384463" y="2745194"/>
                  <a:pt x="2400054" y="2760785"/>
                  <a:pt x="2419282" y="2760785"/>
                </a:cubicBezTo>
                <a:cubicBezTo>
                  <a:pt x="2438509" y="2760785"/>
                  <a:pt x="2454100" y="2745194"/>
                  <a:pt x="2454100" y="2725966"/>
                </a:cubicBezTo>
                <a:cubicBezTo>
                  <a:pt x="2454100" y="2706738"/>
                  <a:pt x="2438509" y="2691147"/>
                  <a:pt x="2419282" y="2691147"/>
                </a:cubicBezTo>
                <a:close/>
                <a:moveTo>
                  <a:pt x="2504174" y="2691147"/>
                </a:moveTo>
                <a:cubicBezTo>
                  <a:pt x="2484946" y="2691147"/>
                  <a:pt x="2469355" y="2706738"/>
                  <a:pt x="2469355" y="2725966"/>
                </a:cubicBezTo>
                <a:cubicBezTo>
                  <a:pt x="2469355" y="2745194"/>
                  <a:pt x="2484946" y="2760785"/>
                  <a:pt x="2504174" y="2760785"/>
                </a:cubicBezTo>
                <a:cubicBezTo>
                  <a:pt x="2523402" y="2760785"/>
                  <a:pt x="2538993" y="2745194"/>
                  <a:pt x="2538993" y="2725966"/>
                </a:cubicBezTo>
                <a:cubicBezTo>
                  <a:pt x="2538993" y="2706738"/>
                  <a:pt x="2523402" y="2691147"/>
                  <a:pt x="2504174" y="2691147"/>
                </a:cubicBezTo>
                <a:close/>
                <a:moveTo>
                  <a:pt x="2589067" y="2691147"/>
                </a:moveTo>
                <a:cubicBezTo>
                  <a:pt x="2569839" y="2691147"/>
                  <a:pt x="2554248" y="2706738"/>
                  <a:pt x="2554248" y="2725966"/>
                </a:cubicBezTo>
                <a:cubicBezTo>
                  <a:pt x="2554248" y="2745194"/>
                  <a:pt x="2569839" y="2760785"/>
                  <a:pt x="2589067" y="2760785"/>
                </a:cubicBezTo>
                <a:cubicBezTo>
                  <a:pt x="2608295" y="2760785"/>
                  <a:pt x="2623886" y="2745194"/>
                  <a:pt x="2623886" y="2725966"/>
                </a:cubicBezTo>
                <a:cubicBezTo>
                  <a:pt x="2623886" y="2706738"/>
                  <a:pt x="2608295" y="2691147"/>
                  <a:pt x="2589067" y="2691147"/>
                </a:cubicBezTo>
                <a:close/>
                <a:moveTo>
                  <a:pt x="2673959" y="2691147"/>
                </a:moveTo>
                <a:cubicBezTo>
                  <a:pt x="2654732" y="2691147"/>
                  <a:pt x="2639140" y="2706738"/>
                  <a:pt x="2639140" y="2725966"/>
                </a:cubicBezTo>
                <a:cubicBezTo>
                  <a:pt x="2639140" y="2745194"/>
                  <a:pt x="2654732" y="2760785"/>
                  <a:pt x="2673959" y="2760785"/>
                </a:cubicBezTo>
                <a:cubicBezTo>
                  <a:pt x="2693187" y="2760785"/>
                  <a:pt x="2708778" y="2745194"/>
                  <a:pt x="2708778" y="2725966"/>
                </a:cubicBezTo>
                <a:cubicBezTo>
                  <a:pt x="2708778" y="2706738"/>
                  <a:pt x="2693187" y="2691147"/>
                  <a:pt x="2673959" y="2691147"/>
                </a:cubicBezTo>
                <a:close/>
                <a:moveTo>
                  <a:pt x="2758852" y="2691147"/>
                </a:moveTo>
                <a:cubicBezTo>
                  <a:pt x="2739624" y="2691147"/>
                  <a:pt x="2724033" y="2706738"/>
                  <a:pt x="2724033" y="2725966"/>
                </a:cubicBezTo>
                <a:cubicBezTo>
                  <a:pt x="2724033" y="2745194"/>
                  <a:pt x="2739624" y="2760785"/>
                  <a:pt x="2758852" y="2760785"/>
                </a:cubicBezTo>
                <a:cubicBezTo>
                  <a:pt x="2778079" y="2760785"/>
                  <a:pt x="2793670" y="2745194"/>
                  <a:pt x="2793670" y="2725966"/>
                </a:cubicBezTo>
                <a:cubicBezTo>
                  <a:pt x="2793670" y="2706738"/>
                  <a:pt x="2778079" y="2691147"/>
                  <a:pt x="2758852" y="2691147"/>
                </a:cubicBezTo>
                <a:close/>
                <a:moveTo>
                  <a:pt x="2843744" y="2691147"/>
                </a:moveTo>
                <a:cubicBezTo>
                  <a:pt x="2824516" y="2691147"/>
                  <a:pt x="2808925" y="2706738"/>
                  <a:pt x="2808925" y="2725966"/>
                </a:cubicBezTo>
                <a:cubicBezTo>
                  <a:pt x="2808925" y="2745194"/>
                  <a:pt x="2824516" y="2760785"/>
                  <a:pt x="2843744" y="2760785"/>
                </a:cubicBezTo>
                <a:cubicBezTo>
                  <a:pt x="2862972" y="2760785"/>
                  <a:pt x="2878563" y="2745194"/>
                  <a:pt x="2878563" y="2725966"/>
                </a:cubicBezTo>
                <a:cubicBezTo>
                  <a:pt x="2878563" y="2706738"/>
                  <a:pt x="2862972" y="2691147"/>
                  <a:pt x="2843744" y="2691147"/>
                </a:cubicBezTo>
                <a:close/>
                <a:moveTo>
                  <a:pt x="2928636" y="2691147"/>
                </a:moveTo>
                <a:cubicBezTo>
                  <a:pt x="2909408" y="2691147"/>
                  <a:pt x="2893817" y="2706738"/>
                  <a:pt x="2893817" y="2725966"/>
                </a:cubicBezTo>
                <a:cubicBezTo>
                  <a:pt x="2893817" y="2745194"/>
                  <a:pt x="2909408" y="2760785"/>
                  <a:pt x="2928636" y="2760785"/>
                </a:cubicBezTo>
                <a:cubicBezTo>
                  <a:pt x="2947864" y="2760785"/>
                  <a:pt x="2963455" y="2745194"/>
                  <a:pt x="2963455" y="2725966"/>
                </a:cubicBezTo>
                <a:cubicBezTo>
                  <a:pt x="2963455" y="2706738"/>
                  <a:pt x="2947864" y="2691147"/>
                  <a:pt x="2928636" y="2691147"/>
                </a:cubicBezTo>
                <a:close/>
                <a:moveTo>
                  <a:pt x="3013529" y="2691147"/>
                </a:moveTo>
                <a:cubicBezTo>
                  <a:pt x="2994302" y="2691147"/>
                  <a:pt x="2978710" y="2706738"/>
                  <a:pt x="2978710" y="2725966"/>
                </a:cubicBezTo>
                <a:cubicBezTo>
                  <a:pt x="2978710" y="2745194"/>
                  <a:pt x="2994302" y="2760785"/>
                  <a:pt x="3013529" y="2760785"/>
                </a:cubicBezTo>
                <a:cubicBezTo>
                  <a:pt x="3032757" y="2760785"/>
                  <a:pt x="3048348" y="2745194"/>
                  <a:pt x="3048348" y="2725966"/>
                </a:cubicBezTo>
                <a:cubicBezTo>
                  <a:pt x="3048348" y="2706738"/>
                  <a:pt x="3032757" y="2691147"/>
                  <a:pt x="3013529" y="2691147"/>
                </a:cubicBezTo>
                <a:close/>
                <a:moveTo>
                  <a:pt x="3098422" y="2691147"/>
                </a:moveTo>
                <a:cubicBezTo>
                  <a:pt x="3079194" y="2691147"/>
                  <a:pt x="3063603" y="2706738"/>
                  <a:pt x="3063603" y="2725966"/>
                </a:cubicBezTo>
                <a:cubicBezTo>
                  <a:pt x="3063603" y="2745194"/>
                  <a:pt x="3079194" y="2760785"/>
                  <a:pt x="3098422" y="2760785"/>
                </a:cubicBezTo>
                <a:cubicBezTo>
                  <a:pt x="3117649" y="2760785"/>
                  <a:pt x="3133240" y="2745194"/>
                  <a:pt x="3133240" y="2725966"/>
                </a:cubicBezTo>
                <a:cubicBezTo>
                  <a:pt x="3133240" y="2706738"/>
                  <a:pt x="3117649" y="2691147"/>
                  <a:pt x="3098422" y="2691147"/>
                </a:cubicBezTo>
                <a:close/>
                <a:moveTo>
                  <a:pt x="3183314" y="2691147"/>
                </a:moveTo>
                <a:cubicBezTo>
                  <a:pt x="3164086" y="2691147"/>
                  <a:pt x="3148495" y="2706738"/>
                  <a:pt x="3148495" y="2725966"/>
                </a:cubicBezTo>
                <a:cubicBezTo>
                  <a:pt x="3148495" y="2745194"/>
                  <a:pt x="3164086" y="2760785"/>
                  <a:pt x="3183314" y="2760785"/>
                </a:cubicBezTo>
                <a:cubicBezTo>
                  <a:pt x="3202542" y="2760785"/>
                  <a:pt x="3218133" y="2745194"/>
                  <a:pt x="3218133" y="2725966"/>
                </a:cubicBezTo>
                <a:cubicBezTo>
                  <a:pt x="3218133" y="2706738"/>
                  <a:pt x="3202542" y="2691147"/>
                  <a:pt x="3183314" y="2691147"/>
                </a:cubicBezTo>
                <a:close/>
                <a:moveTo>
                  <a:pt x="3353099" y="2691147"/>
                </a:moveTo>
                <a:cubicBezTo>
                  <a:pt x="3333872" y="2691147"/>
                  <a:pt x="3318280" y="2706738"/>
                  <a:pt x="3318280" y="2725966"/>
                </a:cubicBezTo>
                <a:cubicBezTo>
                  <a:pt x="3318280" y="2745194"/>
                  <a:pt x="3333872" y="2760785"/>
                  <a:pt x="3353099" y="2760785"/>
                </a:cubicBezTo>
                <a:cubicBezTo>
                  <a:pt x="3372327" y="2760785"/>
                  <a:pt x="3387918" y="2745194"/>
                  <a:pt x="3387918" y="2725966"/>
                </a:cubicBezTo>
                <a:cubicBezTo>
                  <a:pt x="3387918" y="2706738"/>
                  <a:pt x="3372327" y="2691147"/>
                  <a:pt x="3353099" y="2691147"/>
                </a:cubicBezTo>
                <a:close/>
                <a:moveTo>
                  <a:pt x="3607776" y="2691147"/>
                </a:moveTo>
                <a:cubicBezTo>
                  <a:pt x="3588548" y="2691147"/>
                  <a:pt x="3572957" y="2706738"/>
                  <a:pt x="3572957" y="2725966"/>
                </a:cubicBezTo>
                <a:cubicBezTo>
                  <a:pt x="3572957" y="2745194"/>
                  <a:pt x="3588548" y="2760785"/>
                  <a:pt x="3607776" y="2760785"/>
                </a:cubicBezTo>
                <a:cubicBezTo>
                  <a:pt x="3627004" y="2760785"/>
                  <a:pt x="3642595" y="2745194"/>
                  <a:pt x="3642595" y="2725966"/>
                </a:cubicBezTo>
                <a:cubicBezTo>
                  <a:pt x="3642595" y="2706738"/>
                  <a:pt x="3627004" y="2691147"/>
                  <a:pt x="3607776" y="2691147"/>
                </a:cubicBezTo>
                <a:close/>
                <a:moveTo>
                  <a:pt x="3692669" y="2691147"/>
                </a:moveTo>
                <a:cubicBezTo>
                  <a:pt x="3673442" y="2691147"/>
                  <a:pt x="3657850" y="2706738"/>
                  <a:pt x="3657850" y="2725966"/>
                </a:cubicBezTo>
                <a:cubicBezTo>
                  <a:pt x="3657850" y="2745194"/>
                  <a:pt x="3673442" y="2760785"/>
                  <a:pt x="3692669" y="2760785"/>
                </a:cubicBezTo>
                <a:cubicBezTo>
                  <a:pt x="3711897" y="2760785"/>
                  <a:pt x="3727488" y="2745194"/>
                  <a:pt x="3727488" y="2725966"/>
                </a:cubicBezTo>
                <a:cubicBezTo>
                  <a:pt x="3727488" y="2706738"/>
                  <a:pt x="3711897" y="2691147"/>
                  <a:pt x="3692669" y="2691147"/>
                </a:cubicBezTo>
                <a:close/>
                <a:moveTo>
                  <a:pt x="3947353" y="2691147"/>
                </a:moveTo>
                <a:cubicBezTo>
                  <a:pt x="3928125" y="2691147"/>
                  <a:pt x="3912534" y="2706738"/>
                  <a:pt x="3912534" y="2725966"/>
                </a:cubicBezTo>
                <a:cubicBezTo>
                  <a:pt x="3912534" y="2745194"/>
                  <a:pt x="3928125" y="2760785"/>
                  <a:pt x="3947353" y="2760785"/>
                </a:cubicBezTo>
                <a:cubicBezTo>
                  <a:pt x="3966581" y="2760785"/>
                  <a:pt x="3982172" y="2745194"/>
                  <a:pt x="3982172" y="2725966"/>
                </a:cubicBezTo>
                <a:cubicBezTo>
                  <a:pt x="3982172" y="2706738"/>
                  <a:pt x="3966581" y="2691147"/>
                  <a:pt x="3947353" y="2691147"/>
                </a:cubicBezTo>
                <a:close/>
                <a:moveTo>
                  <a:pt x="5814988" y="2691147"/>
                </a:moveTo>
                <a:cubicBezTo>
                  <a:pt x="5795760" y="2691147"/>
                  <a:pt x="5780169" y="2706738"/>
                  <a:pt x="5780169" y="2725966"/>
                </a:cubicBezTo>
                <a:cubicBezTo>
                  <a:pt x="5780169" y="2745194"/>
                  <a:pt x="5795760" y="2760785"/>
                  <a:pt x="5814988" y="2760785"/>
                </a:cubicBezTo>
                <a:cubicBezTo>
                  <a:pt x="5834215" y="2760785"/>
                  <a:pt x="5849806" y="2745194"/>
                  <a:pt x="5849806" y="2725966"/>
                </a:cubicBezTo>
                <a:cubicBezTo>
                  <a:pt x="5849806" y="2706738"/>
                  <a:pt x="5834215" y="2691147"/>
                  <a:pt x="5814988" y="2691147"/>
                </a:cubicBezTo>
                <a:close/>
                <a:moveTo>
                  <a:pt x="5899880" y="2691147"/>
                </a:moveTo>
                <a:cubicBezTo>
                  <a:pt x="5880652" y="2691147"/>
                  <a:pt x="5865061" y="2706738"/>
                  <a:pt x="5865061" y="2725966"/>
                </a:cubicBezTo>
                <a:cubicBezTo>
                  <a:pt x="5865061" y="2745194"/>
                  <a:pt x="5880652" y="2760785"/>
                  <a:pt x="5899880" y="2760785"/>
                </a:cubicBezTo>
                <a:cubicBezTo>
                  <a:pt x="5919108" y="2760785"/>
                  <a:pt x="5934699" y="2745194"/>
                  <a:pt x="5934699" y="2725966"/>
                </a:cubicBezTo>
                <a:cubicBezTo>
                  <a:pt x="5934699" y="2706738"/>
                  <a:pt x="5919108" y="2691147"/>
                  <a:pt x="5899880" y="2691147"/>
                </a:cubicBezTo>
                <a:close/>
                <a:moveTo>
                  <a:pt x="5984772" y="2691147"/>
                </a:moveTo>
                <a:cubicBezTo>
                  <a:pt x="5965544" y="2691147"/>
                  <a:pt x="5949953" y="2706738"/>
                  <a:pt x="5949953" y="2725966"/>
                </a:cubicBezTo>
                <a:cubicBezTo>
                  <a:pt x="5949953" y="2745194"/>
                  <a:pt x="5965544" y="2760785"/>
                  <a:pt x="5984772" y="2760785"/>
                </a:cubicBezTo>
                <a:cubicBezTo>
                  <a:pt x="6004000" y="2760785"/>
                  <a:pt x="6019591" y="2745194"/>
                  <a:pt x="6019591" y="2725966"/>
                </a:cubicBezTo>
                <a:cubicBezTo>
                  <a:pt x="6019591" y="2706738"/>
                  <a:pt x="6004000" y="2691147"/>
                  <a:pt x="5984772" y="2691147"/>
                </a:cubicBezTo>
                <a:close/>
                <a:moveTo>
                  <a:pt x="6069665" y="2691147"/>
                </a:moveTo>
                <a:cubicBezTo>
                  <a:pt x="6050431" y="2691147"/>
                  <a:pt x="6034839" y="2706738"/>
                  <a:pt x="6034839" y="2725966"/>
                </a:cubicBezTo>
                <a:cubicBezTo>
                  <a:pt x="6034839" y="2745194"/>
                  <a:pt x="6050431" y="2760785"/>
                  <a:pt x="6069665" y="2760785"/>
                </a:cubicBezTo>
                <a:cubicBezTo>
                  <a:pt x="6088893" y="2760785"/>
                  <a:pt x="6104477" y="2745194"/>
                  <a:pt x="6104477" y="2725966"/>
                </a:cubicBezTo>
                <a:cubicBezTo>
                  <a:pt x="6104477" y="2706738"/>
                  <a:pt x="6088893" y="2691147"/>
                  <a:pt x="6069665" y="2691147"/>
                </a:cubicBezTo>
                <a:close/>
                <a:moveTo>
                  <a:pt x="6154557" y="2691147"/>
                </a:moveTo>
                <a:cubicBezTo>
                  <a:pt x="6135329" y="2691147"/>
                  <a:pt x="6119732" y="2706738"/>
                  <a:pt x="6119732" y="2725966"/>
                </a:cubicBezTo>
                <a:cubicBezTo>
                  <a:pt x="6119732" y="2745194"/>
                  <a:pt x="6135329" y="2760785"/>
                  <a:pt x="6154557" y="2760785"/>
                </a:cubicBezTo>
                <a:cubicBezTo>
                  <a:pt x="6173785" y="2760785"/>
                  <a:pt x="6189369" y="2745194"/>
                  <a:pt x="6189369" y="2725966"/>
                </a:cubicBezTo>
                <a:cubicBezTo>
                  <a:pt x="6189369" y="2706738"/>
                  <a:pt x="6173785" y="2691147"/>
                  <a:pt x="6154557" y="2691147"/>
                </a:cubicBezTo>
                <a:close/>
                <a:moveTo>
                  <a:pt x="6324343" y="2691147"/>
                </a:moveTo>
                <a:cubicBezTo>
                  <a:pt x="6305115" y="2691147"/>
                  <a:pt x="6289517" y="2706738"/>
                  <a:pt x="6289517" y="2725966"/>
                </a:cubicBezTo>
                <a:cubicBezTo>
                  <a:pt x="6289517" y="2745194"/>
                  <a:pt x="6305115" y="2760785"/>
                  <a:pt x="6324343" y="2760785"/>
                </a:cubicBezTo>
                <a:cubicBezTo>
                  <a:pt x="6343570" y="2760785"/>
                  <a:pt x="6359155" y="2745194"/>
                  <a:pt x="6359155" y="2725966"/>
                </a:cubicBezTo>
                <a:cubicBezTo>
                  <a:pt x="6359155" y="2706738"/>
                  <a:pt x="6343570" y="2691147"/>
                  <a:pt x="6324343" y="2691147"/>
                </a:cubicBezTo>
                <a:close/>
                <a:moveTo>
                  <a:pt x="6409235" y="2691147"/>
                </a:moveTo>
                <a:cubicBezTo>
                  <a:pt x="6390007" y="2691147"/>
                  <a:pt x="6374409" y="2706738"/>
                  <a:pt x="6374409" y="2725966"/>
                </a:cubicBezTo>
                <a:cubicBezTo>
                  <a:pt x="6374409" y="2745194"/>
                  <a:pt x="6390007" y="2760785"/>
                  <a:pt x="6409235" y="2760785"/>
                </a:cubicBezTo>
                <a:cubicBezTo>
                  <a:pt x="6428463" y="2760785"/>
                  <a:pt x="6444047" y="2745194"/>
                  <a:pt x="6444047" y="2725966"/>
                </a:cubicBezTo>
                <a:cubicBezTo>
                  <a:pt x="6444047" y="2706738"/>
                  <a:pt x="6428463" y="2691147"/>
                  <a:pt x="6409235" y="2691147"/>
                </a:cubicBezTo>
                <a:close/>
                <a:moveTo>
                  <a:pt x="6494127" y="2691147"/>
                </a:moveTo>
                <a:cubicBezTo>
                  <a:pt x="6474899" y="2691147"/>
                  <a:pt x="6459302" y="2706738"/>
                  <a:pt x="6459302" y="2725966"/>
                </a:cubicBezTo>
                <a:cubicBezTo>
                  <a:pt x="6459302" y="2745194"/>
                  <a:pt x="6474899" y="2760785"/>
                  <a:pt x="6494127" y="2760785"/>
                </a:cubicBezTo>
                <a:cubicBezTo>
                  <a:pt x="6513355" y="2760785"/>
                  <a:pt x="6528939" y="2745194"/>
                  <a:pt x="6528939" y="2725966"/>
                </a:cubicBezTo>
                <a:cubicBezTo>
                  <a:pt x="6528939" y="2706738"/>
                  <a:pt x="6513355" y="2691147"/>
                  <a:pt x="6494127" y="2691147"/>
                </a:cubicBezTo>
                <a:close/>
                <a:moveTo>
                  <a:pt x="6579020" y="2691147"/>
                </a:moveTo>
                <a:cubicBezTo>
                  <a:pt x="6559793" y="2691147"/>
                  <a:pt x="6544195" y="2706738"/>
                  <a:pt x="6544195" y="2725966"/>
                </a:cubicBezTo>
                <a:cubicBezTo>
                  <a:pt x="6544195" y="2745194"/>
                  <a:pt x="6559793" y="2760785"/>
                  <a:pt x="6579020" y="2760785"/>
                </a:cubicBezTo>
                <a:cubicBezTo>
                  <a:pt x="6598248" y="2760785"/>
                  <a:pt x="6613833" y="2745194"/>
                  <a:pt x="6613833" y="2725966"/>
                </a:cubicBezTo>
                <a:cubicBezTo>
                  <a:pt x="6613833" y="2706738"/>
                  <a:pt x="6598248" y="2691147"/>
                  <a:pt x="6579020" y="2691147"/>
                </a:cubicBezTo>
                <a:close/>
                <a:moveTo>
                  <a:pt x="6833697" y="2691147"/>
                </a:moveTo>
                <a:cubicBezTo>
                  <a:pt x="6814469" y="2691147"/>
                  <a:pt x="6798872" y="2706738"/>
                  <a:pt x="6798872" y="2725966"/>
                </a:cubicBezTo>
                <a:cubicBezTo>
                  <a:pt x="6798872" y="2745194"/>
                  <a:pt x="6814469" y="2760785"/>
                  <a:pt x="6833697" y="2760785"/>
                </a:cubicBezTo>
                <a:cubicBezTo>
                  <a:pt x="6852925" y="2760785"/>
                  <a:pt x="6868509" y="2745194"/>
                  <a:pt x="6868509" y="2725966"/>
                </a:cubicBezTo>
                <a:cubicBezTo>
                  <a:pt x="6868509" y="2706738"/>
                  <a:pt x="6852925" y="2691147"/>
                  <a:pt x="6833697" y="2691147"/>
                </a:cubicBezTo>
                <a:close/>
                <a:moveTo>
                  <a:pt x="6918589" y="2691147"/>
                </a:moveTo>
                <a:cubicBezTo>
                  <a:pt x="6899362" y="2691147"/>
                  <a:pt x="6883764" y="2706738"/>
                  <a:pt x="6883764" y="2725966"/>
                </a:cubicBezTo>
                <a:cubicBezTo>
                  <a:pt x="6883764" y="2745194"/>
                  <a:pt x="6899362" y="2760785"/>
                  <a:pt x="6918589" y="2760785"/>
                </a:cubicBezTo>
                <a:cubicBezTo>
                  <a:pt x="6937817" y="2760785"/>
                  <a:pt x="6953402" y="2745194"/>
                  <a:pt x="6953402" y="2725966"/>
                </a:cubicBezTo>
                <a:cubicBezTo>
                  <a:pt x="6953402" y="2706738"/>
                  <a:pt x="6937817" y="2691147"/>
                  <a:pt x="6918589" y="2691147"/>
                </a:cubicBezTo>
                <a:close/>
                <a:moveTo>
                  <a:pt x="7003483" y="2691147"/>
                </a:moveTo>
                <a:cubicBezTo>
                  <a:pt x="6984255" y="2691147"/>
                  <a:pt x="6968657" y="2706738"/>
                  <a:pt x="6968657" y="2725966"/>
                </a:cubicBezTo>
                <a:cubicBezTo>
                  <a:pt x="6968657" y="2745194"/>
                  <a:pt x="6984255" y="2760785"/>
                  <a:pt x="7003483" y="2760785"/>
                </a:cubicBezTo>
                <a:cubicBezTo>
                  <a:pt x="7022710" y="2760785"/>
                  <a:pt x="7038295" y="2745194"/>
                  <a:pt x="7038295" y="2725966"/>
                </a:cubicBezTo>
                <a:cubicBezTo>
                  <a:pt x="7038295" y="2706738"/>
                  <a:pt x="7022710" y="2691147"/>
                  <a:pt x="7003483" y="2691147"/>
                </a:cubicBezTo>
                <a:close/>
                <a:moveTo>
                  <a:pt x="7088401" y="2691147"/>
                </a:moveTo>
                <a:cubicBezTo>
                  <a:pt x="7069173" y="2691147"/>
                  <a:pt x="7053576" y="2706738"/>
                  <a:pt x="7053576" y="2725966"/>
                </a:cubicBezTo>
                <a:cubicBezTo>
                  <a:pt x="7053576" y="2745194"/>
                  <a:pt x="7069173" y="2760785"/>
                  <a:pt x="7088401" y="2760785"/>
                </a:cubicBezTo>
                <a:cubicBezTo>
                  <a:pt x="7107629" y="2760785"/>
                  <a:pt x="7123213" y="2745194"/>
                  <a:pt x="7123213" y="2725966"/>
                </a:cubicBezTo>
                <a:cubicBezTo>
                  <a:pt x="7123213" y="2706738"/>
                  <a:pt x="7107629" y="2691147"/>
                  <a:pt x="7088401" y="2691147"/>
                </a:cubicBezTo>
                <a:close/>
                <a:moveTo>
                  <a:pt x="7343079" y="2691147"/>
                </a:moveTo>
                <a:cubicBezTo>
                  <a:pt x="7323851" y="2691147"/>
                  <a:pt x="7308253" y="2706738"/>
                  <a:pt x="7308253" y="2725966"/>
                </a:cubicBezTo>
                <a:cubicBezTo>
                  <a:pt x="7308253" y="2745194"/>
                  <a:pt x="7323851" y="2760785"/>
                  <a:pt x="7343079" y="2760785"/>
                </a:cubicBezTo>
                <a:cubicBezTo>
                  <a:pt x="7362306" y="2760785"/>
                  <a:pt x="7377891" y="2745194"/>
                  <a:pt x="7377891" y="2725966"/>
                </a:cubicBezTo>
                <a:cubicBezTo>
                  <a:pt x="7377891" y="2706738"/>
                  <a:pt x="7362306" y="2691147"/>
                  <a:pt x="7343079" y="2691147"/>
                </a:cubicBezTo>
                <a:close/>
                <a:moveTo>
                  <a:pt x="7427971" y="2691147"/>
                </a:moveTo>
                <a:cubicBezTo>
                  <a:pt x="7408743" y="2691147"/>
                  <a:pt x="7393146" y="2706738"/>
                  <a:pt x="7393146" y="2725966"/>
                </a:cubicBezTo>
                <a:cubicBezTo>
                  <a:pt x="7393146" y="2745194"/>
                  <a:pt x="7408743" y="2760785"/>
                  <a:pt x="7427971" y="2760785"/>
                </a:cubicBezTo>
                <a:cubicBezTo>
                  <a:pt x="7447199" y="2760785"/>
                  <a:pt x="7462783" y="2745194"/>
                  <a:pt x="7462783" y="2725966"/>
                </a:cubicBezTo>
                <a:cubicBezTo>
                  <a:pt x="7462783" y="2706738"/>
                  <a:pt x="7447199" y="2691147"/>
                  <a:pt x="7427971" y="2691147"/>
                </a:cubicBezTo>
                <a:close/>
                <a:moveTo>
                  <a:pt x="7512863" y="2691147"/>
                </a:moveTo>
                <a:cubicBezTo>
                  <a:pt x="7493635" y="2691147"/>
                  <a:pt x="7478038" y="2706738"/>
                  <a:pt x="7478038" y="2725966"/>
                </a:cubicBezTo>
                <a:cubicBezTo>
                  <a:pt x="7478038" y="2745194"/>
                  <a:pt x="7493635" y="2760785"/>
                  <a:pt x="7512863" y="2760785"/>
                </a:cubicBezTo>
                <a:cubicBezTo>
                  <a:pt x="7532091" y="2760785"/>
                  <a:pt x="7547675" y="2745194"/>
                  <a:pt x="7547675" y="2725966"/>
                </a:cubicBezTo>
                <a:cubicBezTo>
                  <a:pt x="7547675" y="2706738"/>
                  <a:pt x="7532091" y="2691147"/>
                  <a:pt x="7512863" y="2691147"/>
                </a:cubicBezTo>
                <a:close/>
                <a:moveTo>
                  <a:pt x="7682649" y="2691147"/>
                </a:moveTo>
                <a:cubicBezTo>
                  <a:pt x="7663421" y="2691147"/>
                  <a:pt x="7647823" y="2706738"/>
                  <a:pt x="7647823" y="2725966"/>
                </a:cubicBezTo>
                <a:cubicBezTo>
                  <a:pt x="7647823" y="2745194"/>
                  <a:pt x="7663421" y="2760785"/>
                  <a:pt x="7682649" y="2760785"/>
                </a:cubicBezTo>
                <a:cubicBezTo>
                  <a:pt x="7701876" y="2760785"/>
                  <a:pt x="7717461" y="2745194"/>
                  <a:pt x="7717461" y="2725966"/>
                </a:cubicBezTo>
                <a:cubicBezTo>
                  <a:pt x="7717461" y="2706738"/>
                  <a:pt x="7701876" y="2691147"/>
                  <a:pt x="7682649" y="2691147"/>
                </a:cubicBezTo>
                <a:close/>
                <a:moveTo>
                  <a:pt x="7767541" y="2691147"/>
                </a:moveTo>
                <a:cubicBezTo>
                  <a:pt x="7748313" y="2691147"/>
                  <a:pt x="7732716" y="2706738"/>
                  <a:pt x="7732716" y="2725966"/>
                </a:cubicBezTo>
                <a:cubicBezTo>
                  <a:pt x="7732716" y="2745194"/>
                  <a:pt x="7748313" y="2760785"/>
                  <a:pt x="7767541" y="2760785"/>
                </a:cubicBezTo>
                <a:cubicBezTo>
                  <a:pt x="7786769" y="2760785"/>
                  <a:pt x="7802353" y="2745194"/>
                  <a:pt x="7802353" y="2725966"/>
                </a:cubicBezTo>
                <a:cubicBezTo>
                  <a:pt x="7802353" y="2706738"/>
                  <a:pt x="7786769" y="2691147"/>
                  <a:pt x="7767541" y="2691147"/>
                </a:cubicBezTo>
                <a:close/>
                <a:moveTo>
                  <a:pt x="7852433" y="2691147"/>
                </a:moveTo>
                <a:cubicBezTo>
                  <a:pt x="7833205" y="2691147"/>
                  <a:pt x="7817608" y="2706738"/>
                  <a:pt x="7817608" y="2725966"/>
                </a:cubicBezTo>
                <a:cubicBezTo>
                  <a:pt x="7817608" y="2745194"/>
                  <a:pt x="7833205" y="2760785"/>
                  <a:pt x="7852433" y="2760785"/>
                </a:cubicBezTo>
                <a:cubicBezTo>
                  <a:pt x="7871661" y="2760785"/>
                  <a:pt x="7887245" y="2745194"/>
                  <a:pt x="7887245" y="2725966"/>
                </a:cubicBezTo>
                <a:cubicBezTo>
                  <a:pt x="7887245" y="2706738"/>
                  <a:pt x="7871661" y="2691147"/>
                  <a:pt x="7852433" y="2691147"/>
                </a:cubicBezTo>
                <a:close/>
                <a:moveTo>
                  <a:pt x="7937325" y="2691147"/>
                </a:moveTo>
                <a:cubicBezTo>
                  <a:pt x="7918098" y="2691147"/>
                  <a:pt x="7902500" y="2706738"/>
                  <a:pt x="7902500" y="2725966"/>
                </a:cubicBezTo>
                <a:cubicBezTo>
                  <a:pt x="7902500" y="2745194"/>
                  <a:pt x="7918098" y="2760785"/>
                  <a:pt x="7937325" y="2760785"/>
                </a:cubicBezTo>
                <a:cubicBezTo>
                  <a:pt x="7956553" y="2760785"/>
                  <a:pt x="7972138" y="2745194"/>
                  <a:pt x="7972138" y="2725966"/>
                </a:cubicBezTo>
                <a:cubicBezTo>
                  <a:pt x="7972138" y="2706738"/>
                  <a:pt x="7956553" y="2691147"/>
                  <a:pt x="7937325" y="2691147"/>
                </a:cubicBezTo>
                <a:close/>
                <a:moveTo>
                  <a:pt x="8022219" y="2691147"/>
                </a:moveTo>
                <a:cubicBezTo>
                  <a:pt x="8002991" y="2691147"/>
                  <a:pt x="7987393" y="2706738"/>
                  <a:pt x="7987393" y="2725966"/>
                </a:cubicBezTo>
                <a:cubicBezTo>
                  <a:pt x="7987393" y="2745194"/>
                  <a:pt x="8002991" y="2760785"/>
                  <a:pt x="8022219" y="2760785"/>
                </a:cubicBezTo>
                <a:cubicBezTo>
                  <a:pt x="8041446" y="2760785"/>
                  <a:pt x="8057031" y="2745194"/>
                  <a:pt x="8057031" y="2725966"/>
                </a:cubicBezTo>
                <a:cubicBezTo>
                  <a:pt x="8057031" y="2706738"/>
                  <a:pt x="8041446" y="2691147"/>
                  <a:pt x="8022219" y="2691147"/>
                </a:cubicBezTo>
                <a:close/>
                <a:moveTo>
                  <a:pt x="8107111" y="2691147"/>
                </a:moveTo>
                <a:cubicBezTo>
                  <a:pt x="8087883" y="2691147"/>
                  <a:pt x="8072286" y="2706738"/>
                  <a:pt x="8072286" y="2725966"/>
                </a:cubicBezTo>
                <a:cubicBezTo>
                  <a:pt x="8072286" y="2745194"/>
                  <a:pt x="8087883" y="2760785"/>
                  <a:pt x="8107111" y="2760785"/>
                </a:cubicBezTo>
                <a:cubicBezTo>
                  <a:pt x="8126339" y="2760785"/>
                  <a:pt x="8141923" y="2745194"/>
                  <a:pt x="8141923" y="2725966"/>
                </a:cubicBezTo>
                <a:cubicBezTo>
                  <a:pt x="8141923" y="2706738"/>
                  <a:pt x="8126339" y="2691147"/>
                  <a:pt x="8107111" y="2691147"/>
                </a:cubicBezTo>
                <a:close/>
                <a:moveTo>
                  <a:pt x="8192003" y="2691147"/>
                </a:moveTo>
                <a:cubicBezTo>
                  <a:pt x="8172775" y="2691147"/>
                  <a:pt x="8157178" y="2706738"/>
                  <a:pt x="8157178" y="2725966"/>
                </a:cubicBezTo>
                <a:cubicBezTo>
                  <a:pt x="8157178" y="2745194"/>
                  <a:pt x="8172775" y="2760785"/>
                  <a:pt x="8192003" y="2760785"/>
                </a:cubicBezTo>
                <a:cubicBezTo>
                  <a:pt x="8211231" y="2760785"/>
                  <a:pt x="8226815" y="2745194"/>
                  <a:pt x="8226815" y="2725966"/>
                </a:cubicBezTo>
                <a:cubicBezTo>
                  <a:pt x="8226815" y="2706738"/>
                  <a:pt x="8211231" y="2691147"/>
                  <a:pt x="8192003" y="2691147"/>
                </a:cubicBezTo>
                <a:close/>
                <a:moveTo>
                  <a:pt x="8276895" y="2691147"/>
                </a:moveTo>
                <a:cubicBezTo>
                  <a:pt x="8257668" y="2691147"/>
                  <a:pt x="8242070" y="2706738"/>
                  <a:pt x="8242070" y="2725966"/>
                </a:cubicBezTo>
                <a:cubicBezTo>
                  <a:pt x="8242070" y="2745194"/>
                  <a:pt x="8257668" y="2760785"/>
                  <a:pt x="8276895" y="2760785"/>
                </a:cubicBezTo>
                <a:cubicBezTo>
                  <a:pt x="8296123" y="2760785"/>
                  <a:pt x="8311708" y="2745194"/>
                  <a:pt x="8311708" y="2725966"/>
                </a:cubicBezTo>
                <a:cubicBezTo>
                  <a:pt x="8311708" y="2706738"/>
                  <a:pt x="8296123" y="2691147"/>
                  <a:pt x="8276895" y="2691147"/>
                </a:cubicBezTo>
                <a:close/>
                <a:moveTo>
                  <a:pt x="8361789" y="2691147"/>
                </a:moveTo>
                <a:cubicBezTo>
                  <a:pt x="8342561" y="2691147"/>
                  <a:pt x="8326963" y="2706738"/>
                  <a:pt x="8326963" y="2725966"/>
                </a:cubicBezTo>
                <a:cubicBezTo>
                  <a:pt x="8326963" y="2745194"/>
                  <a:pt x="8342561" y="2760785"/>
                  <a:pt x="8361789" y="2760785"/>
                </a:cubicBezTo>
                <a:cubicBezTo>
                  <a:pt x="8381016" y="2760785"/>
                  <a:pt x="8396601" y="2745194"/>
                  <a:pt x="8396601" y="2725966"/>
                </a:cubicBezTo>
                <a:cubicBezTo>
                  <a:pt x="8396601" y="2706738"/>
                  <a:pt x="8381016" y="2691147"/>
                  <a:pt x="8361789" y="2691147"/>
                </a:cubicBezTo>
                <a:close/>
                <a:moveTo>
                  <a:pt x="8446681" y="2691147"/>
                </a:moveTo>
                <a:cubicBezTo>
                  <a:pt x="8427453" y="2691147"/>
                  <a:pt x="8411856" y="2706738"/>
                  <a:pt x="8411856" y="2725966"/>
                </a:cubicBezTo>
                <a:cubicBezTo>
                  <a:pt x="8411856" y="2745194"/>
                  <a:pt x="8427453" y="2760785"/>
                  <a:pt x="8446681" y="2760785"/>
                </a:cubicBezTo>
                <a:cubicBezTo>
                  <a:pt x="8465909" y="2760785"/>
                  <a:pt x="8481493" y="2745194"/>
                  <a:pt x="8481493" y="2725966"/>
                </a:cubicBezTo>
                <a:cubicBezTo>
                  <a:pt x="8481493" y="2706738"/>
                  <a:pt x="8465909" y="2691147"/>
                  <a:pt x="8446681" y="2691147"/>
                </a:cubicBezTo>
                <a:close/>
                <a:moveTo>
                  <a:pt x="8531573" y="2691147"/>
                </a:moveTo>
                <a:cubicBezTo>
                  <a:pt x="8512345" y="2691147"/>
                  <a:pt x="8496748" y="2706738"/>
                  <a:pt x="8496748" y="2725966"/>
                </a:cubicBezTo>
                <a:cubicBezTo>
                  <a:pt x="8496748" y="2745194"/>
                  <a:pt x="8512345" y="2760785"/>
                  <a:pt x="8531573" y="2760785"/>
                </a:cubicBezTo>
                <a:cubicBezTo>
                  <a:pt x="8550801" y="2760785"/>
                  <a:pt x="8566385" y="2745194"/>
                  <a:pt x="8566385" y="2725966"/>
                </a:cubicBezTo>
                <a:cubicBezTo>
                  <a:pt x="8566385" y="2706738"/>
                  <a:pt x="8550801" y="2691147"/>
                  <a:pt x="8531573" y="2691147"/>
                </a:cubicBezTo>
                <a:close/>
                <a:moveTo>
                  <a:pt x="8616465" y="2691147"/>
                </a:moveTo>
                <a:cubicBezTo>
                  <a:pt x="8597238" y="2691147"/>
                  <a:pt x="8581640" y="2706738"/>
                  <a:pt x="8581640" y="2725966"/>
                </a:cubicBezTo>
                <a:cubicBezTo>
                  <a:pt x="8581640" y="2745194"/>
                  <a:pt x="8597238" y="2760785"/>
                  <a:pt x="8616465" y="2760785"/>
                </a:cubicBezTo>
                <a:cubicBezTo>
                  <a:pt x="8635693" y="2760785"/>
                  <a:pt x="8651278" y="2745194"/>
                  <a:pt x="8651278" y="2725966"/>
                </a:cubicBezTo>
                <a:cubicBezTo>
                  <a:pt x="8651278" y="2706738"/>
                  <a:pt x="8635693" y="2691147"/>
                  <a:pt x="8616465" y="2691147"/>
                </a:cubicBezTo>
                <a:close/>
                <a:moveTo>
                  <a:pt x="8701358" y="2691147"/>
                </a:moveTo>
                <a:cubicBezTo>
                  <a:pt x="8682130" y="2691147"/>
                  <a:pt x="8666532" y="2706738"/>
                  <a:pt x="8666532" y="2725966"/>
                </a:cubicBezTo>
                <a:cubicBezTo>
                  <a:pt x="8666532" y="2745194"/>
                  <a:pt x="8682130" y="2760785"/>
                  <a:pt x="8701358" y="2760785"/>
                </a:cubicBezTo>
                <a:cubicBezTo>
                  <a:pt x="8720585" y="2760785"/>
                  <a:pt x="8736170" y="2745194"/>
                  <a:pt x="8736170" y="2725966"/>
                </a:cubicBezTo>
                <a:cubicBezTo>
                  <a:pt x="8736170" y="2706738"/>
                  <a:pt x="8720585" y="2691147"/>
                  <a:pt x="8701358" y="2691147"/>
                </a:cubicBezTo>
                <a:close/>
                <a:moveTo>
                  <a:pt x="8786251" y="2691147"/>
                </a:moveTo>
                <a:cubicBezTo>
                  <a:pt x="8767023" y="2691147"/>
                  <a:pt x="8751426" y="2706738"/>
                  <a:pt x="8751426" y="2725966"/>
                </a:cubicBezTo>
                <a:cubicBezTo>
                  <a:pt x="8751426" y="2745194"/>
                  <a:pt x="8767023" y="2760785"/>
                  <a:pt x="8786251" y="2760785"/>
                </a:cubicBezTo>
                <a:cubicBezTo>
                  <a:pt x="8805479" y="2760785"/>
                  <a:pt x="8821063" y="2745194"/>
                  <a:pt x="8821063" y="2725966"/>
                </a:cubicBezTo>
                <a:cubicBezTo>
                  <a:pt x="8821063" y="2706738"/>
                  <a:pt x="8805479" y="2691147"/>
                  <a:pt x="8786251" y="2691147"/>
                </a:cubicBezTo>
                <a:close/>
                <a:moveTo>
                  <a:pt x="8871143" y="2691147"/>
                </a:moveTo>
                <a:cubicBezTo>
                  <a:pt x="8851915" y="2691147"/>
                  <a:pt x="8836318" y="2706738"/>
                  <a:pt x="8836318" y="2725966"/>
                </a:cubicBezTo>
                <a:cubicBezTo>
                  <a:pt x="8836318" y="2745194"/>
                  <a:pt x="8851915" y="2760785"/>
                  <a:pt x="8871143" y="2760785"/>
                </a:cubicBezTo>
                <a:cubicBezTo>
                  <a:pt x="8890371" y="2760785"/>
                  <a:pt x="8905955" y="2745194"/>
                  <a:pt x="8905955" y="2725966"/>
                </a:cubicBezTo>
                <a:cubicBezTo>
                  <a:pt x="8905955" y="2706738"/>
                  <a:pt x="8890371" y="2691147"/>
                  <a:pt x="8871143" y="2691147"/>
                </a:cubicBezTo>
                <a:close/>
                <a:moveTo>
                  <a:pt x="8956035" y="2691147"/>
                </a:moveTo>
                <a:cubicBezTo>
                  <a:pt x="8936808" y="2691147"/>
                  <a:pt x="8921210" y="2706738"/>
                  <a:pt x="8921210" y="2725966"/>
                </a:cubicBezTo>
                <a:cubicBezTo>
                  <a:pt x="8921210" y="2745194"/>
                  <a:pt x="8936808" y="2760785"/>
                  <a:pt x="8956035" y="2760785"/>
                </a:cubicBezTo>
                <a:cubicBezTo>
                  <a:pt x="8975263" y="2760785"/>
                  <a:pt x="8990848" y="2745194"/>
                  <a:pt x="8990848" y="2725966"/>
                </a:cubicBezTo>
                <a:cubicBezTo>
                  <a:pt x="8990848" y="2706738"/>
                  <a:pt x="8975263" y="2691147"/>
                  <a:pt x="8956035" y="2691147"/>
                </a:cubicBezTo>
                <a:close/>
                <a:moveTo>
                  <a:pt x="9040928" y="2691147"/>
                </a:moveTo>
                <a:cubicBezTo>
                  <a:pt x="9021700" y="2691147"/>
                  <a:pt x="9006102" y="2706738"/>
                  <a:pt x="9006102" y="2725966"/>
                </a:cubicBezTo>
                <a:cubicBezTo>
                  <a:pt x="9006102" y="2745194"/>
                  <a:pt x="9021700" y="2760785"/>
                  <a:pt x="9040928" y="2760785"/>
                </a:cubicBezTo>
                <a:cubicBezTo>
                  <a:pt x="9060155" y="2760785"/>
                  <a:pt x="9075740" y="2745194"/>
                  <a:pt x="9075740" y="2725966"/>
                </a:cubicBezTo>
                <a:cubicBezTo>
                  <a:pt x="9075740" y="2706738"/>
                  <a:pt x="9060155" y="2691147"/>
                  <a:pt x="9040928" y="2691147"/>
                </a:cubicBezTo>
                <a:close/>
                <a:moveTo>
                  <a:pt x="9125821" y="2691147"/>
                </a:moveTo>
                <a:cubicBezTo>
                  <a:pt x="9106593" y="2691147"/>
                  <a:pt x="9090996" y="2706738"/>
                  <a:pt x="9090996" y="2725966"/>
                </a:cubicBezTo>
                <a:cubicBezTo>
                  <a:pt x="9090996" y="2745194"/>
                  <a:pt x="9106593" y="2760785"/>
                  <a:pt x="9125821" y="2760785"/>
                </a:cubicBezTo>
                <a:cubicBezTo>
                  <a:pt x="9145049" y="2760785"/>
                  <a:pt x="9160633" y="2745194"/>
                  <a:pt x="9160633" y="2725966"/>
                </a:cubicBezTo>
                <a:cubicBezTo>
                  <a:pt x="9160633" y="2706738"/>
                  <a:pt x="9145049" y="2691147"/>
                  <a:pt x="9125821" y="2691147"/>
                </a:cubicBezTo>
                <a:close/>
                <a:moveTo>
                  <a:pt x="9210713" y="2691147"/>
                </a:moveTo>
                <a:cubicBezTo>
                  <a:pt x="9191485" y="2691147"/>
                  <a:pt x="9175888" y="2706738"/>
                  <a:pt x="9175888" y="2725966"/>
                </a:cubicBezTo>
                <a:cubicBezTo>
                  <a:pt x="9175888" y="2745194"/>
                  <a:pt x="9191485" y="2760785"/>
                  <a:pt x="9210713" y="2760785"/>
                </a:cubicBezTo>
                <a:cubicBezTo>
                  <a:pt x="9229941" y="2760785"/>
                  <a:pt x="9245525" y="2745194"/>
                  <a:pt x="9245525" y="2725966"/>
                </a:cubicBezTo>
                <a:cubicBezTo>
                  <a:pt x="9245525" y="2706738"/>
                  <a:pt x="9229941" y="2691147"/>
                  <a:pt x="9210713" y="2691147"/>
                </a:cubicBezTo>
                <a:close/>
                <a:moveTo>
                  <a:pt x="9295605" y="2691147"/>
                </a:moveTo>
                <a:cubicBezTo>
                  <a:pt x="9276378" y="2691147"/>
                  <a:pt x="9260780" y="2706738"/>
                  <a:pt x="9260780" y="2725966"/>
                </a:cubicBezTo>
                <a:cubicBezTo>
                  <a:pt x="9260780" y="2745194"/>
                  <a:pt x="9276378" y="2760785"/>
                  <a:pt x="9295605" y="2760785"/>
                </a:cubicBezTo>
                <a:cubicBezTo>
                  <a:pt x="9314833" y="2760785"/>
                  <a:pt x="9330418" y="2745194"/>
                  <a:pt x="9330418" y="2725966"/>
                </a:cubicBezTo>
                <a:cubicBezTo>
                  <a:pt x="9330418" y="2706738"/>
                  <a:pt x="9314833" y="2691147"/>
                  <a:pt x="9295605" y="2691147"/>
                </a:cubicBezTo>
                <a:close/>
                <a:moveTo>
                  <a:pt x="9380498" y="2691147"/>
                </a:moveTo>
                <a:cubicBezTo>
                  <a:pt x="9361270" y="2691147"/>
                  <a:pt x="9345672" y="2706738"/>
                  <a:pt x="9345672" y="2725966"/>
                </a:cubicBezTo>
                <a:cubicBezTo>
                  <a:pt x="9345672" y="2745194"/>
                  <a:pt x="9361270" y="2760785"/>
                  <a:pt x="9380498" y="2760785"/>
                </a:cubicBezTo>
                <a:cubicBezTo>
                  <a:pt x="9399725" y="2760785"/>
                  <a:pt x="9415310" y="2745194"/>
                  <a:pt x="9415310" y="2725966"/>
                </a:cubicBezTo>
                <a:cubicBezTo>
                  <a:pt x="9415310" y="2706738"/>
                  <a:pt x="9399725" y="2691147"/>
                  <a:pt x="9380498" y="2691147"/>
                </a:cubicBezTo>
                <a:close/>
                <a:moveTo>
                  <a:pt x="9465391" y="2691147"/>
                </a:moveTo>
                <a:cubicBezTo>
                  <a:pt x="9446163" y="2691147"/>
                  <a:pt x="9430566" y="2706738"/>
                  <a:pt x="9430566" y="2725966"/>
                </a:cubicBezTo>
                <a:cubicBezTo>
                  <a:pt x="9430566" y="2745194"/>
                  <a:pt x="9446163" y="2760785"/>
                  <a:pt x="9465391" y="2760785"/>
                </a:cubicBezTo>
                <a:cubicBezTo>
                  <a:pt x="9484619" y="2760785"/>
                  <a:pt x="9500203" y="2745194"/>
                  <a:pt x="9500203" y="2725966"/>
                </a:cubicBezTo>
                <a:cubicBezTo>
                  <a:pt x="9500203" y="2706738"/>
                  <a:pt x="9484619" y="2691147"/>
                  <a:pt x="9465391" y="2691147"/>
                </a:cubicBezTo>
                <a:close/>
                <a:moveTo>
                  <a:pt x="9550283" y="2691147"/>
                </a:moveTo>
                <a:cubicBezTo>
                  <a:pt x="9531055" y="2691147"/>
                  <a:pt x="9515458" y="2706738"/>
                  <a:pt x="9515458" y="2725966"/>
                </a:cubicBezTo>
                <a:cubicBezTo>
                  <a:pt x="9515458" y="2745194"/>
                  <a:pt x="9531055" y="2760785"/>
                  <a:pt x="9550283" y="2760785"/>
                </a:cubicBezTo>
                <a:cubicBezTo>
                  <a:pt x="9569511" y="2760785"/>
                  <a:pt x="9585095" y="2745194"/>
                  <a:pt x="9585095" y="2725966"/>
                </a:cubicBezTo>
                <a:cubicBezTo>
                  <a:pt x="9585095" y="2706738"/>
                  <a:pt x="9569511" y="2691147"/>
                  <a:pt x="9550283" y="2691147"/>
                </a:cubicBezTo>
                <a:close/>
                <a:moveTo>
                  <a:pt x="9635175" y="2691147"/>
                </a:moveTo>
                <a:cubicBezTo>
                  <a:pt x="9615948" y="2691147"/>
                  <a:pt x="9600350" y="2706738"/>
                  <a:pt x="9600350" y="2725966"/>
                </a:cubicBezTo>
                <a:cubicBezTo>
                  <a:pt x="9600350" y="2745194"/>
                  <a:pt x="9615948" y="2760785"/>
                  <a:pt x="9635175" y="2760785"/>
                </a:cubicBezTo>
                <a:cubicBezTo>
                  <a:pt x="9654403" y="2760785"/>
                  <a:pt x="9669988" y="2745194"/>
                  <a:pt x="9669988" y="2725966"/>
                </a:cubicBezTo>
                <a:cubicBezTo>
                  <a:pt x="9669988" y="2706738"/>
                  <a:pt x="9654403" y="2691147"/>
                  <a:pt x="9635175" y="2691147"/>
                </a:cubicBezTo>
                <a:close/>
                <a:moveTo>
                  <a:pt x="10059638" y="2691147"/>
                </a:moveTo>
                <a:cubicBezTo>
                  <a:pt x="10040410" y="2691147"/>
                  <a:pt x="10024812" y="2706738"/>
                  <a:pt x="10024812" y="2725966"/>
                </a:cubicBezTo>
                <a:cubicBezTo>
                  <a:pt x="10024812" y="2745194"/>
                  <a:pt x="10040410" y="2760785"/>
                  <a:pt x="10059638" y="2760785"/>
                </a:cubicBezTo>
                <a:cubicBezTo>
                  <a:pt x="10078865" y="2760785"/>
                  <a:pt x="10094450" y="2745194"/>
                  <a:pt x="10094450" y="2725966"/>
                </a:cubicBezTo>
                <a:cubicBezTo>
                  <a:pt x="10094450" y="2706738"/>
                  <a:pt x="10078865" y="2691147"/>
                  <a:pt x="10059638" y="2691147"/>
                </a:cubicBezTo>
                <a:close/>
                <a:moveTo>
                  <a:pt x="2079719" y="2776007"/>
                </a:moveTo>
                <a:cubicBezTo>
                  <a:pt x="2060491" y="2776007"/>
                  <a:pt x="2044900" y="2791598"/>
                  <a:pt x="2044900" y="2810826"/>
                </a:cubicBezTo>
                <a:cubicBezTo>
                  <a:pt x="2044900" y="2830054"/>
                  <a:pt x="2060491" y="2845645"/>
                  <a:pt x="2079719" y="2845645"/>
                </a:cubicBezTo>
                <a:cubicBezTo>
                  <a:pt x="2098946" y="2845645"/>
                  <a:pt x="2114537" y="2830054"/>
                  <a:pt x="2114537" y="2810826"/>
                </a:cubicBezTo>
                <a:cubicBezTo>
                  <a:pt x="2114537" y="2791598"/>
                  <a:pt x="2098946" y="2776007"/>
                  <a:pt x="2079719" y="2776007"/>
                </a:cubicBezTo>
                <a:close/>
                <a:moveTo>
                  <a:pt x="2164611" y="2776007"/>
                </a:moveTo>
                <a:cubicBezTo>
                  <a:pt x="2145383" y="2776007"/>
                  <a:pt x="2129792" y="2791598"/>
                  <a:pt x="2129792" y="2810826"/>
                </a:cubicBezTo>
                <a:cubicBezTo>
                  <a:pt x="2129792" y="2830054"/>
                  <a:pt x="2145383" y="2845645"/>
                  <a:pt x="2164611" y="2845645"/>
                </a:cubicBezTo>
                <a:cubicBezTo>
                  <a:pt x="2183839" y="2845645"/>
                  <a:pt x="2199430" y="2830054"/>
                  <a:pt x="2199430" y="2810826"/>
                </a:cubicBezTo>
                <a:cubicBezTo>
                  <a:pt x="2199430" y="2791598"/>
                  <a:pt x="2183839" y="2776007"/>
                  <a:pt x="2164611" y="2776007"/>
                </a:cubicBezTo>
                <a:close/>
                <a:moveTo>
                  <a:pt x="2249497" y="2776007"/>
                </a:moveTo>
                <a:cubicBezTo>
                  <a:pt x="2230269" y="2776007"/>
                  <a:pt x="2214678" y="2791598"/>
                  <a:pt x="2214678" y="2810826"/>
                </a:cubicBezTo>
                <a:cubicBezTo>
                  <a:pt x="2214678" y="2830054"/>
                  <a:pt x="2230269" y="2845645"/>
                  <a:pt x="2249497" y="2845645"/>
                </a:cubicBezTo>
                <a:cubicBezTo>
                  <a:pt x="2268725" y="2845645"/>
                  <a:pt x="2284316" y="2830054"/>
                  <a:pt x="2284316" y="2810826"/>
                </a:cubicBezTo>
                <a:cubicBezTo>
                  <a:pt x="2284316" y="2791598"/>
                  <a:pt x="2268725" y="2776007"/>
                  <a:pt x="2249497" y="2776007"/>
                </a:cubicBezTo>
                <a:close/>
                <a:moveTo>
                  <a:pt x="2334389" y="2776007"/>
                </a:moveTo>
                <a:cubicBezTo>
                  <a:pt x="2315162" y="2776007"/>
                  <a:pt x="2299570" y="2791598"/>
                  <a:pt x="2299570" y="2810826"/>
                </a:cubicBezTo>
                <a:cubicBezTo>
                  <a:pt x="2299570" y="2830054"/>
                  <a:pt x="2315162" y="2845645"/>
                  <a:pt x="2334389" y="2845645"/>
                </a:cubicBezTo>
                <a:cubicBezTo>
                  <a:pt x="2353617" y="2845645"/>
                  <a:pt x="2369208" y="2830054"/>
                  <a:pt x="2369208" y="2810826"/>
                </a:cubicBezTo>
                <a:cubicBezTo>
                  <a:pt x="2369208" y="2791598"/>
                  <a:pt x="2353617" y="2776007"/>
                  <a:pt x="2334389" y="2776007"/>
                </a:cubicBezTo>
                <a:close/>
                <a:moveTo>
                  <a:pt x="2419282" y="2776007"/>
                </a:moveTo>
                <a:cubicBezTo>
                  <a:pt x="2400054" y="2776007"/>
                  <a:pt x="2384463" y="2791598"/>
                  <a:pt x="2384463" y="2810826"/>
                </a:cubicBezTo>
                <a:cubicBezTo>
                  <a:pt x="2384463" y="2830054"/>
                  <a:pt x="2400054" y="2845645"/>
                  <a:pt x="2419282" y="2845645"/>
                </a:cubicBezTo>
                <a:cubicBezTo>
                  <a:pt x="2438509" y="2845645"/>
                  <a:pt x="2454100" y="2830054"/>
                  <a:pt x="2454100" y="2810826"/>
                </a:cubicBezTo>
                <a:cubicBezTo>
                  <a:pt x="2454100" y="2791598"/>
                  <a:pt x="2438509" y="2776007"/>
                  <a:pt x="2419282" y="2776007"/>
                </a:cubicBezTo>
                <a:close/>
                <a:moveTo>
                  <a:pt x="2504174" y="2776007"/>
                </a:moveTo>
                <a:cubicBezTo>
                  <a:pt x="2484946" y="2776007"/>
                  <a:pt x="2469355" y="2791598"/>
                  <a:pt x="2469355" y="2810826"/>
                </a:cubicBezTo>
                <a:cubicBezTo>
                  <a:pt x="2469355" y="2830054"/>
                  <a:pt x="2484946" y="2845645"/>
                  <a:pt x="2504174" y="2845645"/>
                </a:cubicBezTo>
                <a:cubicBezTo>
                  <a:pt x="2523402" y="2845645"/>
                  <a:pt x="2538993" y="2830054"/>
                  <a:pt x="2538993" y="2810826"/>
                </a:cubicBezTo>
                <a:cubicBezTo>
                  <a:pt x="2538993" y="2791598"/>
                  <a:pt x="2523402" y="2776007"/>
                  <a:pt x="2504174" y="2776007"/>
                </a:cubicBezTo>
                <a:close/>
                <a:moveTo>
                  <a:pt x="2589067" y="2776007"/>
                </a:moveTo>
                <a:cubicBezTo>
                  <a:pt x="2569839" y="2776007"/>
                  <a:pt x="2554248" y="2791598"/>
                  <a:pt x="2554248" y="2810826"/>
                </a:cubicBezTo>
                <a:cubicBezTo>
                  <a:pt x="2554248" y="2830054"/>
                  <a:pt x="2569839" y="2845645"/>
                  <a:pt x="2589067" y="2845645"/>
                </a:cubicBezTo>
                <a:cubicBezTo>
                  <a:pt x="2608295" y="2845645"/>
                  <a:pt x="2623886" y="2830054"/>
                  <a:pt x="2623886" y="2810826"/>
                </a:cubicBezTo>
                <a:cubicBezTo>
                  <a:pt x="2623886" y="2791598"/>
                  <a:pt x="2608295" y="2776007"/>
                  <a:pt x="2589067" y="2776007"/>
                </a:cubicBezTo>
                <a:close/>
                <a:moveTo>
                  <a:pt x="2673959" y="2776007"/>
                </a:moveTo>
                <a:cubicBezTo>
                  <a:pt x="2654732" y="2776007"/>
                  <a:pt x="2639140" y="2791598"/>
                  <a:pt x="2639140" y="2810826"/>
                </a:cubicBezTo>
                <a:cubicBezTo>
                  <a:pt x="2639140" y="2830054"/>
                  <a:pt x="2654732" y="2845645"/>
                  <a:pt x="2673959" y="2845645"/>
                </a:cubicBezTo>
                <a:cubicBezTo>
                  <a:pt x="2693187" y="2845645"/>
                  <a:pt x="2708778" y="2830054"/>
                  <a:pt x="2708778" y="2810826"/>
                </a:cubicBezTo>
                <a:cubicBezTo>
                  <a:pt x="2708778" y="2791598"/>
                  <a:pt x="2693187" y="2776007"/>
                  <a:pt x="2673959" y="2776007"/>
                </a:cubicBezTo>
                <a:close/>
                <a:moveTo>
                  <a:pt x="2758852" y="2776007"/>
                </a:moveTo>
                <a:cubicBezTo>
                  <a:pt x="2739624" y="2776007"/>
                  <a:pt x="2724033" y="2791598"/>
                  <a:pt x="2724033" y="2810826"/>
                </a:cubicBezTo>
                <a:cubicBezTo>
                  <a:pt x="2724033" y="2830054"/>
                  <a:pt x="2739624" y="2845645"/>
                  <a:pt x="2758852" y="2845645"/>
                </a:cubicBezTo>
                <a:cubicBezTo>
                  <a:pt x="2778079" y="2845645"/>
                  <a:pt x="2793670" y="2830054"/>
                  <a:pt x="2793670" y="2810826"/>
                </a:cubicBezTo>
                <a:cubicBezTo>
                  <a:pt x="2793670" y="2791598"/>
                  <a:pt x="2778079" y="2776007"/>
                  <a:pt x="2758852" y="2776007"/>
                </a:cubicBezTo>
                <a:close/>
                <a:moveTo>
                  <a:pt x="2843744" y="2776007"/>
                </a:moveTo>
                <a:cubicBezTo>
                  <a:pt x="2824516" y="2776007"/>
                  <a:pt x="2808925" y="2791598"/>
                  <a:pt x="2808925" y="2810826"/>
                </a:cubicBezTo>
                <a:cubicBezTo>
                  <a:pt x="2808925" y="2830054"/>
                  <a:pt x="2824516" y="2845645"/>
                  <a:pt x="2843744" y="2845645"/>
                </a:cubicBezTo>
                <a:cubicBezTo>
                  <a:pt x="2862972" y="2845645"/>
                  <a:pt x="2878563" y="2830054"/>
                  <a:pt x="2878563" y="2810826"/>
                </a:cubicBezTo>
                <a:cubicBezTo>
                  <a:pt x="2878563" y="2791598"/>
                  <a:pt x="2862972" y="2776007"/>
                  <a:pt x="2843744" y="2776007"/>
                </a:cubicBezTo>
                <a:close/>
                <a:moveTo>
                  <a:pt x="2928636" y="2776007"/>
                </a:moveTo>
                <a:cubicBezTo>
                  <a:pt x="2909408" y="2776007"/>
                  <a:pt x="2893817" y="2791598"/>
                  <a:pt x="2893817" y="2810826"/>
                </a:cubicBezTo>
                <a:cubicBezTo>
                  <a:pt x="2893817" y="2830054"/>
                  <a:pt x="2909408" y="2845645"/>
                  <a:pt x="2928636" y="2845645"/>
                </a:cubicBezTo>
                <a:cubicBezTo>
                  <a:pt x="2947864" y="2845645"/>
                  <a:pt x="2963455" y="2830054"/>
                  <a:pt x="2963455" y="2810826"/>
                </a:cubicBezTo>
                <a:cubicBezTo>
                  <a:pt x="2963455" y="2791598"/>
                  <a:pt x="2947864" y="2776007"/>
                  <a:pt x="2928636" y="2776007"/>
                </a:cubicBezTo>
                <a:close/>
                <a:moveTo>
                  <a:pt x="3013529" y="2776007"/>
                </a:moveTo>
                <a:cubicBezTo>
                  <a:pt x="2994302" y="2776007"/>
                  <a:pt x="2978710" y="2791598"/>
                  <a:pt x="2978710" y="2810826"/>
                </a:cubicBezTo>
                <a:cubicBezTo>
                  <a:pt x="2978710" y="2830054"/>
                  <a:pt x="2994302" y="2845645"/>
                  <a:pt x="3013529" y="2845645"/>
                </a:cubicBezTo>
                <a:cubicBezTo>
                  <a:pt x="3032757" y="2845645"/>
                  <a:pt x="3048348" y="2830054"/>
                  <a:pt x="3048348" y="2810826"/>
                </a:cubicBezTo>
                <a:cubicBezTo>
                  <a:pt x="3048348" y="2791598"/>
                  <a:pt x="3032757" y="2776007"/>
                  <a:pt x="3013529" y="2776007"/>
                </a:cubicBezTo>
                <a:close/>
                <a:moveTo>
                  <a:pt x="3098422" y="2776007"/>
                </a:moveTo>
                <a:cubicBezTo>
                  <a:pt x="3079194" y="2776007"/>
                  <a:pt x="3063603" y="2791598"/>
                  <a:pt x="3063603" y="2810826"/>
                </a:cubicBezTo>
                <a:cubicBezTo>
                  <a:pt x="3063603" y="2830054"/>
                  <a:pt x="3079194" y="2845645"/>
                  <a:pt x="3098422" y="2845645"/>
                </a:cubicBezTo>
                <a:cubicBezTo>
                  <a:pt x="3117649" y="2845645"/>
                  <a:pt x="3133240" y="2830054"/>
                  <a:pt x="3133240" y="2810826"/>
                </a:cubicBezTo>
                <a:cubicBezTo>
                  <a:pt x="3133240" y="2791598"/>
                  <a:pt x="3117649" y="2776007"/>
                  <a:pt x="3098422" y="2776007"/>
                </a:cubicBezTo>
                <a:close/>
                <a:moveTo>
                  <a:pt x="3183314" y="2776007"/>
                </a:moveTo>
                <a:cubicBezTo>
                  <a:pt x="3164086" y="2776007"/>
                  <a:pt x="3148495" y="2791598"/>
                  <a:pt x="3148495" y="2810826"/>
                </a:cubicBezTo>
                <a:cubicBezTo>
                  <a:pt x="3148495" y="2830054"/>
                  <a:pt x="3164086" y="2845645"/>
                  <a:pt x="3183314" y="2845645"/>
                </a:cubicBezTo>
                <a:cubicBezTo>
                  <a:pt x="3202542" y="2845645"/>
                  <a:pt x="3218133" y="2830054"/>
                  <a:pt x="3218133" y="2810826"/>
                </a:cubicBezTo>
                <a:cubicBezTo>
                  <a:pt x="3218133" y="2791598"/>
                  <a:pt x="3202542" y="2776007"/>
                  <a:pt x="3183314" y="2776007"/>
                </a:cubicBezTo>
                <a:close/>
                <a:moveTo>
                  <a:pt x="3268206" y="2776007"/>
                </a:moveTo>
                <a:cubicBezTo>
                  <a:pt x="3248978" y="2776007"/>
                  <a:pt x="3233387" y="2791598"/>
                  <a:pt x="3233387" y="2810826"/>
                </a:cubicBezTo>
                <a:cubicBezTo>
                  <a:pt x="3233387" y="2830054"/>
                  <a:pt x="3248978" y="2845645"/>
                  <a:pt x="3268206" y="2845645"/>
                </a:cubicBezTo>
                <a:cubicBezTo>
                  <a:pt x="3287434" y="2845645"/>
                  <a:pt x="3303025" y="2830054"/>
                  <a:pt x="3303025" y="2810826"/>
                </a:cubicBezTo>
                <a:cubicBezTo>
                  <a:pt x="3303025" y="2791598"/>
                  <a:pt x="3287434" y="2776007"/>
                  <a:pt x="3268206" y="2776007"/>
                </a:cubicBezTo>
                <a:close/>
                <a:moveTo>
                  <a:pt x="3437992" y="2776007"/>
                </a:moveTo>
                <a:cubicBezTo>
                  <a:pt x="3418764" y="2776007"/>
                  <a:pt x="3403173" y="2791598"/>
                  <a:pt x="3403173" y="2810826"/>
                </a:cubicBezTo>
                <a:cubicBezTo>
                  <a:pt x="3403173" y="2830054"/>
                  <a:pt x="3418764" y="2845645"/>
                  <a:pt x="3437992" y="2845645"/>
                </a:cubicBezTo>
                <a:cubicBezTo>
                  <a:pt x="3457219" y="2845645"/>
                  <a:pt x="3472810" y="2830054"/>
                  <a:pt x="3472810" y="2810826"/>
                </a:cubicBezTo>
                <a:cubicBezTo>
                  <a:pt x="3472810" y="2791598"/>
                  <a:pt x="3457219" y="2776007"/>
                  <a:pt x="3437992" y="2776007"/>
                </a:cubicBezTo>
                <a:close/>
                <a:moveTo>
                  <a:pt x="3522884" y="2776007"/>
                </a:moveTo>
                <a:cubicBezTo>
                  <a:pt x="3503656" y="2776007"/>
                  <a:pt x="3488065" y="2791598"/>
                  <a:pt x="3488065" y="2810826"/>
                </a:cubicBezTo>
                <a:cubicBezTo>
                  <a:pt x="3488065" y="2830054"/>
                  <a:pt x="3503656" y="2845645"/>
                  <a:pt x="3522884" y="2845645"/>
                </a:cubicBezTo>
                <a:cubicBezTo>
                  <a:pt x="3542112" y="2845645"/>
                  <a:pt x="3557703" y="2830054"/>
                  <a:pt x="3557703" y="2810826"/>
                </a:cubicBezTo>
                <a:cubicBezTo>
                  <a:pt x="3557703" y="2791598"/>
                  <a:pt x="3542112" y="2776007"/>
                  <a:pt x="3522884" y="2776007"/>
                </a:cubicBezTo>
                <a:close/>
                <a:moveTo>
                  <a:pt x="3607776" y="2776007"/>
                </a:moveTo>
                <a:cubicBezTo>
                  <a:pt x="3588548" y="2776007"/>
                  <a:pt x="3572957" y="2791598"/>
                  <a:pt x="3572957" y="2810826"/>
                </a:cubicBezTo>
                <a:cubicBezTo>
                  <a:pt x="3572957" y="2830054"/>
                  <a:pt x="3588548" y="2845645"/>
                  <a:pt x="3607776" y="2845645"/>
                </a:cubicBezTo>
                <a:cubicBezTo>
                  <a:pt x="3627004" y="2845645"/>
                  <a:pt x="3642595" y="2830054"/>
                  <a:pt x="3642595" y="2810826"/>
                </a:cubicBezTo>
                <a:cubicBezTo>
                  <a:pt x="3642595" y="2791598"/>
                  <a:pt x="3627004" y="2776007"/>
                  <a:pt x="3607776" y="2776007"/>
                </a:cubicBezTo>
                <a:close/>
                <a:moveTo>
                  <a:pt x="5645202" y="2776007"/>
                </a:moveTo>
                <a:cubicBezTo>
                  <a:pt x="5625974" y="2776007"/>
                  <a:pt x="5610383" y="2791598"/>
                  <a:pt x="5610383" y="2810826"/>
                </a:cubicBezTo>
                <a:cubicBezTo>
                  <a:pt x="5610383" y="2830054"/>
                  <a:pt x="5625974" y="2845645"/>
                  <a:pt x="5645202" y="2845645"/>
                </a:cubicBezTo>
                <a:cubicBezTo>
                  <a:pt x="5664430" y="2845645"/>
                  <a:pt x="5680021" y="2830054"/>
                  <a:pt x="5680021" y="2810826"/>
                </a:cubicBezTo>
                <a:cubicBezTo>
                  <a:pt x="5680021" y="2791598"/>
                  <a:pt x="5664430" y="2776007"/>
                  <a:pt x="5645202" y="2776007"/>
                </a:cubicBezTo>
                <a:close/>
                <a:moveTo>
                  <a:pt x="5730095" y="2776007"/>
                </a:moveTo>
                <a:cubicBezTo>
                  <a:pt x="5710868" y="2776007"/>
                  <a:pt x="5695277" y="2791598"/>
                  <a:pt x="5695277" y="2810826"/>
                </a:cubicBezTo>
                <a:cubicBezTo>
                  <a:pt x="5695277" y="2830054"/>
                  <a:pt x="5710868" y="2845645"/>
                  <a:pt x="5730095" y="2845645"/>
                </a:cubicBezTo>
                <a:cubicBezTo>
                  <a:pt x="5749323" y="2845645"/>
                  <a:pt x="5764914" y="2830054"/>
                  <a:pt x="5764914" y="2810826"/>
                </a:cubicBezTo>
                <a:cubicBezTo>
                  <a:pt x="5764914" y="2791598"/>
                  <a:pt x="5749323" y="2776007"/>
                  <a:pt x="5730095" y="2776007"/>
                </a:cubicBezTo>
                <a:close/>
                <a:moveTo>
                  <a:pt x="5814988" y="2776007"/>
                </a:moveTo>
                <a:cubicBezTo>
                  <a:pt x="5795760" y="2776007"/>
                  <a:pt x="5780169" y="2791598"/>
                  <a:pt x="5780169" y="2810826"/>
                </a:cubicBezTo>
                <a:cubicBezTo>
                  <a:pt x="5780169" y="2830054"/>
                  <a:pt x="5795760" y="2845645"/>
                  <a:pt x="5814988" y="2845645"/>
                </a:cubicBezTo>
                <a:cubicBezTo>
                  <a:pt x="5834215" y="2845645"/>
                  <a:pt x="5849806" y="2830054"/>
                  <a:pt x="5849806" y="2810826"/>
                </a:cubicBezTo>
                <a:cubicBezTo>
                  <a:pt x="5849806" y="2791598"/>
                  <a:pt x="5834215" y="2776007"/>
                  <a:pt x="5814988" y="2776007"/>
                </a:cubicBezTo>
                <a:close/>
                <a:moveTo>
                  <a:pt x="5984772" y="2776007"/>
                </a:moveTo>
                <a:cubicBezTo>
                  <a:pt x="5965544" y="2776007"/>
                  <a:pt x="5949953" y="2791598"/>
                  <a:pt x="5949953" y="2810826"/>
                </a:cubicBezTo>
                <a:cubicBezTo>
                  <a:pt x="5949953" y="2830054"/>
                  <a:pt x="5965544" y="2845645"/>
                  <a:pt x="5984772" y="2845645"/>
                </a:cubicBezTo>
                <a:cubicBezTo>
                  <a:pt x="6004000" y="2845645"/>
                  <a:pt x="6019591" y="2830054"/>
                  <a:pt x="6019591" y="2810826"/>
                </a:cubicBezTo>
                <a:cubicBezTo>
                  <a:pt x="6019591" y="2791598"/>
                  <a:pt x="6004000" y="2776007"/>
                  <a:pt x="5984772" y="2776007"/>
                </a:cubicBezTo>
                <a:close/>
                <a:moveTo>
                  <a:pt x="6154557" y="2776007"/>
                </a:moveTo>
                <a:cubicBezTo>
                  <a:pt x="6135329" y="2776007"/>
                  <a:pt x="6119732" y="2791598"/>
                  <a:pt x="6119732" y="2810826"/>
                </a:cubicBezTo>
                <a:cubicBezTo>
                  <a:pt x="6119732" y="2830054"/>
                  <a:pt x="6135329" y="2845645"/>
                  <a:pt x="6154557" y="2845645"/>
                </a:cubicBezTo>
                <a:cubicBezTo>
                  <a:pt x="6173785" y="2845645"/>
                  <a:pt x="6189369" y="2830054"/>
                  <a:pt x="6189369" y="2810826"/>
                </a:cubicBezTo>
                <a:cubicBezTo>
                  <a:pt x="6189369" y="2791598"/>
                  <a:pt x="6173785" y="2776007"/>
                  <a:pt x="6154557" y="2776007"/>
                </a:cubicBezTo>
                <a:close/>
                <a:moveTo>
                  <a:pt x="6409235" y="2776007"/>
                </a:moveTo>
                <a:cubicBezTo>
                  <a:pt x="6390007" y="2776007"/>
                  <a:pt x="6374409" y="2791598"/>
                  <a:pt x="6374409" y="2810826"/>
                </a:cubicBezTo>
                <a:cubicBezTo>
                  <a:pt x="6374409" y="2830054"/>
                  <a:pt x="6390007" y="2845645"/>
                  <a:pt x="6409235" y="2845645"/>
                </a:cubicBezTo>
                <a:cubicBezTo>
                  <a:pt x="6428463" y="2845645"/>
                  <a:pt x="6444047" y="2830054"/>
                  <a:pt x="6444047" y="2810826"/>
                </a:cubicBezTo>
                <a:cubicBezTo>
                  <a:pt x="6444047" y="2791598"/>
                  <a:pt x="6428463" y="2776007"/>
                  <a:pt x="6409235" y="2776007"/>
                </a:cubicBezTo>
                <a:close/>
                <a:moveTo>
                  <a:pt x="6494127" y="2776007"/>
                </a:moveTo>
                <a:cubicBezTo>
                  <a:pt x="6474899" y="2776007"/>
                  <a:pt x="6459302" y="2791598"/>
                  <a:pt x="6459302" y="2810826"/>
                </a:cubicBezTo>
                <a:cubicBezTo>
                  <a:pt x="6459302" y="2830054"/>
                  <a:pt x="6474899" y="2845645"/>
                  <a:pt x="6494127" y="2845645"/>
                </a:cubicBezTo>
                <a:cubicBezTo>
                  <a:pt x="6513355" y="2845645"/>
                  <a:pt x="6528939" y="2830054"/>
                  <a:pt x="6528939" y="2810826"/>
                </a:cubicBezTo>
                <a:cubicBezTo>
                  <a:pt x="6528939" y="2791598"/>
                  <a:pt x="6513355" y="2776007"/>
                  <a:pt x="6494127" y="2776007"/>
                </a:cubicBezTo>
                <a:close/>
                <a:moveTo>
                  <a:pt x="6579020" y="2776007"/>
                </a:moveTo>
                <a:cubicBezTo>
                  <a:pt x="6559793" y="2776007"/>
                  <a:pt x="6544195" y="2791598"/>
                  <a:pt x="6544195" y="2810826"/>
                </a:cubicBezTo>
                <a:cubicBezTo>
                  <a:pt x="6544195" y="2830054"/>
                  <a:pt x="6559793" y="2845645"/>
                  <a:pt x="6579020" y="2845645"/>
                </a:cubicBezTo>
                <a:cubicBezTo>
                  <a:pt x="6598248" y="2845645"/>
                  <a:pt x="6613833" y="2830054"/>
                  <a:pt x="6613833" y="2810826"/>
                </a:cubicBezTo>
                <a:cubicBezTo>
                  <a:pt x="6613833" y="2791598"/>
                  <a:pt x="6598248" y="2776007"/>
                  <a:pt x="6579020" y="2776007"/>
                </a:cubicBezTo>
                <a:close/>
                <a:moveTo>
                  <a:pt x="7088401" y="2776007"/>
                </a:moveTo>
                <a:cubicBezTo>
                  <a:pt x="7069173" y="2776007"/>
                  <a:pt x="7053576" y="2791598"/>
                  <a:pt x="7053576" y="2810826"/>
                </a:cubicBezTo>
                <a:cubicBezTo>
                  <a:pt x="7053576" y="2830054"/>
                  <a:pt x="7069173" y="2845645"/>
                  <a:pt x="7088401" y="2845645"/>
                </a:cubicBezTo>
                <a:cubicBezTo>
                  <a:pt x="7107629" y="2845645"/>
                  <a:pt x="7123213" y="2830054"/>
                  <a:pt x="7123213" y="2810826"/>
                </a:cubicBezTo>
                <a:cubicBezTo>
                  <a:pt x="7123213" y="2791598"/>
                  <a:pt x="7107629" y="2776007"/>
                  <a:pt x="7088401" y="2776007"/>
                </a:cubicBezTo>
                <a:close/>
                <a:moveTo>
                  <a:pt x="7173293" y="2776007"/>
                </a:moveTo>
                <a:cubicBezTo>
                  <a:pt x="7154065" y="2776007"/>
                  <a:pt x="7138468" y="2791598"/>
                  <a:pt x="7138468" y="2810826"/>
                </a:cubicBezTo>
                <a:cubicBezTo>
                  <a:pt x="7138468" y="2830054"/>
                  <a:pt x="7154065" y="2845645"/>
                  <a:pt x="7173293" y="2845645"/>
                </a:cubicBezTo>
                <a:cubicBezTo>
                  <a:pt x="7192521" y="2845645"/>
                  <a:pt x="7208105" y="2830054"/>
                  <a:pt x="7208105" y="2810826"/>
                </a:cubicBezTo>
                <a:cubicBezTo>
                  <a:pt x="7208105" y="2791598"/>
                  <a:pt x="7192521" y="2776007"/>
                  <a:pt x="7173293" y="2776007"/>
                </a:cubicBezTo>
                <a:close/>
                <a:moveTo>
                  <a:pt x="7427971" y="2776007"/>
                </a:moveTo>
                <a:cubicBezTo>
                  <a:pt x="7408743" y="2776007"/>
                  <a:pt x="7393146" y="2791598"/>
                  <a:pt x="7393146" y="2810826"/>
                </a:cubicBezTo>
                <a:cubicBezTo>
                  <a:pt x="7393146" y="2830054"/>
                  <a:pt x="7408743" y="2845645"/>
                  <a:pt x="7427971" y="2845645"/>
                </a:cubicBezTo>
                <a:cubicBezTo>
                  <a:pt x="7447199" y="2845645"/>
                  <a:pt x="7462783" y="2830054"/>
                  <a:pt x="7462783" y="2810826"/>
                </a:cubicBezTo>
                <a:cubicBezTo>
                  <a:pt x="7462783" y="2791598"/>
                  <a:pt x="7447199" y="2776007"/>
                  <a:pt x="7427971" y="2776007"/>
                </a:cubicBezTo>
                <a:close/>
                <a:moveTo>
                  <a:pt x="7512863" y="2776007"/>
                </a:moveTo>
                <a:cubicBezTo>
                  <a:pt x="7493635" y="2776007"/>
                  <a:pt x="7478038" y="2791598"/>
                  <a:pt x="7478038" y="2810826"/>
                </a:cubicBezTo>
                <a:cubicBezTo>
                  <a:pt x="7478038" y="2830054"/>
                  <a:pt x="7493635" y="2845645"/>
                  <a:pt x="7512863" y="2845645"/>
                </a:cubicBezTo>
                <a:cubicBezTo>
                  <a:pt x="7532091" y="2845645"/>
                  <a:pt x="7547675" y="2830054"/>
                  <a:pt x="7547675" y="2810826"/>
                </a:cubicBezTo>
                <a:cubicBezTo>
                  <a:pt x="7547675" y="2791598"/>
                  <a:pt x="7532091" y="2776007"/>
                  <a:pt x="7512863" y="2776007"/>
                </a:cubicBezTo>
                <a:close/>
                <a:moveTo>
                  <a:pt x="7597755" y="2776007"/>
                </a:moveTo>
                <a:cubicBezTo>
                  <a:pt x="7578528" y="2776007"/>
                  <a:pt x="7562930" y="2791598"/>
                  <a:pt x="7562930" y="2810826"/>
                </a:cubicBezTo>
                <a:cubicBezTo>
                  <a:pt x="7562930" y="2830054"/>
                  <a:pt x="7578528" y="2845645"/>
                  <a:pt x="7597755" y="2845645"/>
                </a:cubicBezTo>
                <a:cubicBezTo>
                  <a:pt x="7616983" y="2845645"/>
                  <a:pt x="7632568" y="2830054"/>
                  <a:pt x="7632568" y="2810826"/>
                </a:cubicBezTo>
                <a:cubicBezTo>
                  <a:pt x="7632568" y="2791598"/>
                  <a:pt x="7616983" y="2776007"/>
                  <a:pt x="7597755" y="2776007"/>
                </a:cubicBezTo>
                <a:close/>
                <a:moveTo>
                  <a:pt x="7682649" y="2776007"/>
                </a:moveTo>
                <a:cubicBezTo>
                  <a:pt x="7663421" y="2776007"/>
                  <a:pt x="7647823" y="2791598"/>
                  <a:pt x="7647823" y="2810826"/>
                </a:cubicBezTo>
                <a:cubicBezTo>
                  <a:pt x="7647823" y="2830054"/>
                  <a:pt x="7663421" y="2845645"/>
                  <a:pt x="7682649" y="2845645"/>
                </a:cubicBezTo>
                <a:cubicBezTo>
                  <a:pt x="7701876" y="2845645"/>
                  <a:pt x="7717461" y="2830054"/>
                  <a:pt x="7717461" y="2810826"/>
                </a:cubicBezTo>
                <a:cubicBezTo>
                  <a:pt x="7717461" y="2791598"/>
                  <a:pt x="7701876" y="2776007"/>
                  <a:pt x="7682649" y="2776007"/>
                </a:cubicBezTo>
                <a:close/>
                <a:moveTo>
                  <a:pt x="7767541" y="2776007"/>
                </a:moveTo>
                <a:cubicBezTo>
                  <a:pt x="7748313" y="2776007"/>
                  <a:pt x="7732716" y="2791598"/>
                  <a:pt x="7732716" y="2810826"/>
                </a:cubicBezTo>
                <a:cubicBezTo>
                  <a:pt x="7732716" y="2830054"/>
                  <a:pt x="7748313" y="2845645"/>
                  <a:pt x="7767541" y="2845645"/>
                </a:cubicBezTo>
                <a:cubicBezTo>
                  <a:pt x="7786769" y="2845645"/>
                  <a:pt x="7802353" y="2830054"/>
                  <a:pt x="7802353" y="2810826"/>
                </a:cubicBezTo>
                <a:cubicBezTo>
                  <a:pt x="7802353" y="2791598"/>
                  <a:pt x="7786769" y="2776007"/>
                  <a:pt x="7767541" y="2776007"/>
                </a:cubicBezTo>
                <a:close/>
                <a:moveTo>
                  <a:pt x="7852433" y="2776007"/>
                </a:moveTo>
                <a:cubicBezTo>
                  <a:pt x="7833205" y="2776007"/>
                  <a:pt x="7817608" y="2791598"/>
                  <a:pt x="7817608" y="2810826"/>
                </a:cubicBezTo>
                <a:cubicBezTo>
                  <a:pt x="7817608" y="2830054"/>
                  <a:pt x="7833205" y="2845645"/>
                  <a:pt x="7852433" y="2845645"/>
                </a:cubicBezTo>
                <a:cubicBezTo>
                  <a:pt x="7871661" y="2845645"/>
                  <a:pt x="7887245" y="2830054"/>
                  <a:pt x="7887245" y="2810826"/>
                </a:cubicBezTo>
                <a:cubicBezTo>
                  <a:pt x="7887245" y="2791598"/>
                  <a:pt x="7871661" y="2776007"/>
                  <a:pt x="7852433" y="2776007"/>
                </a:cubicBezTo>
                <a:close/>
                <a:moveTo>
                  <a:pt x="7937325" y="2776007"/>
                </a:moveTo>
                <a:cubicBezTo>
                  <a:pt x="7918098" y="2776007"/>
                  <a:pt x="7902500" y="2791598"/>
                  <a:pt x="7902500" y="2810826"/>
                </a:cubicBezTo>
                <a:cubicBezTo>
                  <a:pt x="7902500" y="2830054"/>
                  <a:pt x="7918098" y="2845645"/>
                  <a:pt x="7937325" y="2845645"/>
                </a:cubicBezTo>
                <a:cubicBezTo>
                  <a:pt x="7956553" y="2845645"/>
                  <a:pt x="7972138" y="2830054"/>
                  <a:pt x="7972138" y="2810826"/>
                </a:cubicBezTo>
                <a:cubicBezTo>
                  <a:pt x="7972138" y="2791598"/>
                  <a:pt x="7956553" y="2776007"/>
                  <a:pt x="7937325" y="2776007"/>
                </a:cubicBezTo>
                <a:close/>
                <a:moveTo>
                  <a:pt x="8022219" y="2776007"/>
                </a:moveTo>
                <a:cubicBezTo>
                  <a:pt x="8002991" y="2776007"/>
                  <a:pt x="7987393" y="2791598"/>
                  <a:pt x="7987393" y="2810826"/>
                </a:cubicBezTo>
                <a:cubicBezTo>
                  <a:pt x="7987393" y="2830054"/>
                  <a:pt x="8002991" y="2845645"/>
                  <a:pt x="8022219" y="2845645"/>
                </a:cubicBezTo>
                <a:cubicBezTo>
                  <a:pt x="8041446" y="2845645"/>
                  <a:pt x="8057031" y="2830054"/>
                  <a:pt x="8057031" y="2810826"/>
                </a:cubicBezTo>
                <a:cubicBezTo>
                  <a:pt x="8057031" y="2791598"/>
                  <a:pt x="8041446" y="2776007"/>
                  <a:pt x="8022219" y="2776007"/>
                </a:cubicBezTo>
                <a:close/>
                <a:moveTo>
                  <a:pt x="8107111" y="2776007"/>
                </a:moveTo>
                <a:cubicBezTo>
                  <a:pt x="8087883" y="2776007"/>
                  <a:pt x="8072286" y="2791598"/>
                  <a:pt x="8072286" y="2810826"/>
                </a:cubicBezTo>
                <a:cubicBezTo>
                  <a:pt x="8072286" y="2830054"/>
                  <a:pt x="8087883" y="2845645"/>
                  <a:pt x="8107111" y="2845645"/>
                </a:cubicBezTo>
                <a:cubicBezTo>
                  <a:pt x="8126339" y="2845645"/>
                  <a:pt x="8141923" y="2830054"/>
                  <a:pt x="8141923" y="2810826"/>
                </a:cubicBezTo>
                <a:cubicBezTo>
                  <a:pt x="8141923" y="2791598"/>
                  <a:pt x="8126339" y="2776007"/>
                  <a:pt x="8107111" y="2776007"/>
                </a:cubicBezTo>
                <a:close/>
                <a:moveTo>
                  <a:pt x="8192003" y="2776007"/>
                </a:moveTo>
                <a:cubicBezTo>
                  <a:pt x="8172775" y="2776007"/>
                  <a:pt x="8157178" y="2791598"/>
                  <a:pt x="8157178" y="2810826"/>
                </a:cubicBezTo>
                <a:cubicBezTo>
                  <a:pt x="8157178" y="2830054"/>
                  <a:pt x="8172775" y="2845645"/>
                  <a:pt x="8192003" y="2845645"/>
                </a:cubicBezTo>
                <a:cubicBezTo>
                  <a:pt x="8211231" y="2845645"/>
                  <a:pt x="8226815" y="2830054"/>
                  <a:pt x="8226815" y="2810826"/>
                </a:cubicBezTo>
                <a:cubicBezTo>
                  <a:pt x="8226815" y="2791598"/>
                  <a:pt x="8211231" y="2776007"/>
                  <a:pt x="8192003" y="2776007"/>
                </a:cubicBezTo>
                <a:close/>
                <a:moveTo>
                  <a:pt x="8276895" y="2776007"/>
                </a:moveTo>
                <a:cubicBezTo>
                  <a:pt x="8257668" y="2776007"/>
                  <a:pt x="8242070" y="2791598"/>
                  <a:pt x="8242070" y="2810826"/>
                </a:cubicBezTo>
                <a:cubicBezTo>
                  <a:pt x="8242070" y="2830054"/>
                  <a:pt x="8257668" y="2845645"/>
                  <a:pt x="8276895" y="2845645"/>
                </a:cubicBezTo>
                <a:cubicBezTo>
                  <a:pt x="8296123" y="2845645"/>
                  <a:pt x="8311708" y="2830054"/>
                  <a:pt x="8311708" y="2810826"/>
                </a:cubicBezTo>
                <a:cubicBezTo>
                  <a:pt x="8311708" y="2791598"/>
                  <a:pt x="8296123" y="2776007"/>
                  <a:pt x="8276895" y="2776007"/>
                </a:cubicBezTo>
                <a:close/>
                <a:moveTo>
                  <a:pt x="8361789" y="2776007"/>
                </a:moveTo>
                <a:cubicBezTo>
                  <a:pt x="8342561" y="2776007"/>
                  <a:pt x="8326963" y="2791598"/>
                  <a:pt x="8326963" y="2810826"/>
                </a:cubicBezTo>
                <a:cubicBezTo>
                  <a:pt x="8326963" y="2830054"/>
                  <a:pt x="8342561" y="2845645"/>
                  <a:pt x="8361789" y="2845645"/>
                </a:cubicBezTo>
                <a:cubicBezTo>
                  <a:pt x="8381016" y="2845645"/>
                  <a:pt x="8396601" y="2830054"/>
                  <a:pt x="8396601" y="2810826"/>
                </a:cubicBezTo>
                <a:cubicBezTo>
                  <a:pt x="8396601" y="2791598"/>
                  <a:pt x="8381016" y="2776007"/>
                  <a:pt x="8361789" y="2776007"/>
                </a:cubicBezTo>
                <a:close/>
                <a:moveTo>
                  <a:pt x="8446681" y="2776007"/>
                </a:moveTo>
                <a:cubicBezTo>
                  <a:pt x="8427453" y="2776007"/>
                  <a:pt x="8411856" y="2791598"/>
                  <a:pt x="8411856" y="2810826"/>
                </a:cubicBezTo>
                <a:cubicBezTo>
                  <a:pt x="8411856" y="2830054"/>
                  <a:pt x="8427453" y="2845645"/>
                  <a:pt x="8446681" y="2845645"/>
                </a:cubicBezTo>
                <a:cubicBezTo>
                  <a:pt x="8465909" y="2845645"/>
                  <a:pt x="8481493" y="2830054"/>
                  <a:pt x="8481493" y="2810826"/>
                </a:cubicBezTo>
                <a:cubicBezTo>
                  <a:pt x="8481493" y="2791598"/>
                  <a:pt x="8465909" y="2776007"/>
                  <a:pt x="8446681" y="2776007"/>
                </a:cubicBezTo>
                <a:close/>
                <a:moveTo>
                  <a:pt x="8531573" y="2776007"/>
                </a:moveTo>
                <a:cubicBezTo>
                  <a:pt x="8512345" y="2776007"/>
                  <a:pt x="8496748" y="2791598"/>
                  <a:pt x="8496748" y="2810826"/>
                </a:cubicBezTo>
                <a:cubicBezTo>
                  <a:pt x="8496748" y="2830054"/>
                  <a:pt x="8512345" y="2845645"/>
                  <a:pt x="8531573" y="2845645"/>
                </a:cubicBezTo>
                <a:cubicBezTo>
                  <a:pt x="8550801" y="2845645"/>
                  <a:pt x="8566385" y="2830054"/>
                  <a:pt x="8566385" y="2810826"/>
                </a:cubicBezTo>
                <a:cubicBezTo>
                  <a:pt x="8566385" y="2791598"/>
                  <a:pt x="8550801" y="2776007"/>
                  <a:pt x="8531573" y="2776007"/>
                </a:cubicBezTo>
                <a:close/>
                <a:moveTo>
                  <a:pt x="8616465" y="2776007"/>
                </a:moveTo>
                <a:cubicBezTo>
                  <a:pt x="8597238" y="2776007"/>
                  <a:pt x="8581640" y="2791598"/>
                  <a:pt x="8581640" y="2810826"/>
                </a:cubicBezTo>
                <a:cubicBezTo>
                  <a:pt x="8581640" y="2830054"/>
                  <a:pt x="8597238" y="2845645"/>
                  <a:pt x="8616465" y="2845645"/>
                </a:cubicBezTo>
                <a:cubicBezTo>
                  <a:pt x="8635693" y="2845645"/>
                  <a:pt x="8651278" y="2830054"/>
                  <a:pt x="8651278" y="2810826"/>
                </a:cubicBezTo>
                <a:cubicBezTo>
                  <a:pt x="8651278" y="2791598"/>
                  <a:pt x="8635693" y="2776007"/>
                  <a:pt x="8616465" y="2776007"/>
                </a:cubicBezTo>
                <a:close/>
                <a:moveTo>
                  <a:pt x="8701358" y="2776007"/>
                </a:moveTo>
                <a:cubicBezTo>
                  <a:pt x="8682130" y="2776007"/>
                  <a:pt x="8666532" y="2791598"/>
                  <a:pt x="8666532" y="2810826"/>
                </a:cubicBezTo>
                <a:cubicBezTo>
                  <a:pt x="8666532" y="2830054"/>
                  <a:pt x="8682130" y="2845645"/>
                  <a:pt x="8701358" y="2845645"/>
                </a:cubicBezTo>
                <a:cubicBezTo>
                  <a:pt x="8720585" y="2845645"/>
                  <a:pt x="8736170" y="2830054"/>
                  <a:pt x="8736170" y="2810826"/>
                </a:cubicBezTo>
                <a:cubicBezTo>
                  <a:pt x="8736170" y="2791598"/>
                  <a:pt x="8720585" y="2776007"/>
                  <a:pt x="8701358" y="2776007"/>
                </a:cubicBezTo>
                <a:close/>
                <a:moveTo>
                  <a:pt x="8786251" y="2776007"/>
                </a:moveTo>
                <a:cubicBezTo>
                  <a:pt x="8767023" y="2776007"/>
                  <a:pt x="8751426" y="2791598"/>
                  <a:pt x="8751426" y="2810826"/>
                </a:cubicBezTo>
                <a:cubicBezTo>
                  <a:pt x="8751426" y="2830054"/>
                  <a:pt x="8767023" y="2845645"/>
                  <a:pt x="8786251" y="2845645"/>
                </a:cubicBezTo>
                <a:cubicBezTo>
                  <a:pt x="8805479" y="2845645"/>
                  <a:pt x="8821063" y="2830054"/>
                  <a:pt x="8821063" y="2810826"/>
                </a:cubicBezTo>
                <a:cubicBezTo>
                  <a:pt x="8821063" y="2791598"/>
                  <a:pt x="8805479" y="2776007"/>
                  <a:pt x="8786251" y="2776007"/>
                </a:cubicBezTo>
                <a:close/>
                <a:moveTo>
                  <a:pt x="8871143" y="2776007"/>
                </a:moveTo>
                <a:cubicBezTo>
                  <a:pt x="8851915" y="2776007"/>
                  <a:pt x="8836318" y="2791598"/>
                  <a:pt x="8836318" y="2810826"/>
                </a:cubicBezTo>
                <a:cubicBezTo>
                  <a:pt x="8836318" y="2830054"/>
                  <a:pt x="8851915" y="2845645"/>
                  <a:pt x="8871143" y="2845645"/>
                </a:cubicBezTo>
                <a:cubicBezTo>
                  <a:pt x="8890371" y="2845645"/>
                  <a:pt x="8905955" y="2830054"/>
                  <a:pt x="8905955" y="2810826"/>
                </a:cubicBezTo>
                <a:cubicBezTo>
                  <a:pt x="8905955" y="2791598"/>
                  <a:pt x="8890371" y="2776007"/>
                  <a:pt x="8871143" y="2776007"/>
                </a:cubicBezTo>
                <a:close/>
                <a:moveTo>
                  <a:pt x="8956035" y="2776007"/>
                </a:moveTo>
                <a:cubicBezTo>
                  <a:pt x="8936808" y="2776007"/>
                  <a:pt x="8921210" y="2791598"/>
                  <a:pt x="8921210" y="2810826"/>
                </a:cubicBezTo>
                <a:cubicBezTo>
                  <a:pt x="8921210" y="2830054"/>
                  <a:pt x="8936808" y="2845645"/>
                  <a:pt x="8956035" y="2845645"/>
                </a:cubicBezTo>
                <a:cubicBezTo>
                  <a:pt x="8975263" y="2845645"/>
                  <a:pt x="8990848" y="2830054"/>
                  <a:pt x="8990848" y="2810826"/>
                </a:cubicBezTo>
                <a:cubicBezTo>
                  <a:pt x="8990848" y="2791598"/>
                  <a:pt x="8975263" y="2776007"/>
                  <a:pt x="8956035" y="2776007"/>
                </a:cubicBezTo>
                <a:close/>
                <a:moveTo>
                  <a:pt x="9040928" y="2776007"/>
                </a:moveTo>
                <a:cubicBezTo>
                  <a:pt x="9021700" y="2776007"/>
                  <a:pt x="9006102" y="2791598"/>
                  <a:pt x="9006102" y="2810826"/>
                </a:cubicBezTo>
                <a:cubicBezTo>
                  <a:pt x="9006102" y="2830054"/>
                  <a:pt x="9021700" y="2845645"/>
                  <a:pt x="9040928" y="2845645"/>
                </a:cubicBezTo>
                <a:cubicBezTo>
                  <a:pt x="9060155" y="2845645"/>
                  <a:pt x="9075740" y="2830054"/>
                  <a:pt x="9075740" y="2810826"/>
                </a:cubicBezTo>
                <a:cubicBezTo>
                  <a:pt x="9075740" y="2791598"/>
                  <a:pt x="9060155" y="2776007"/>
                  <a:pt x="9040928" y="2776007"/>
                </a:cubicBezTo>
                <a:close/>
                <a:moveTo>
                  <a:pt x="9125821" y="2776007"/>
                </a:moveTo>
                <a:cubicBezTo>
                  <a:pt x="9106593" y="2776007"/>
                  <a:pt x="9090996" y="2791598"/>
                  <a:pt x="9090996" y="2810826"/>
                </a:cubicBezTo>
                <a:cubicBezTo>
                  <a:pt x="9090996" y="2830054"/>
                  <a:pt x="9106593" y="2845645"/>
                  <a:pt x="9125821" y="2845645"/>
                </a:cubicBezTo>
                <a:cubicBezTo>
                  <a:pt x="9145049" y="2845645"/>
                  <a:pt x="9160633" y="2830054"/>
                  <a:pt x="9160633" y="2810826"/>
                </a:cubicBezTo>
                <a:cubicBezTo>
                  <a:pt x="9160633" y="2791598"/>
                  <a:pt x="9145049" y="2776007"/>
                  <a:pt x="9125821" y="2776007"/>
                </a:cubicBezTo>
                <a:close/>
                <a:moveTo>
                  <a:pt x="9210713" y="2776007"/>
                </a:moveTo>
                <a:cubicBezTo>
                  <a:pt x="9191485" y="2776007"/>
                  <a:pt x="9175888" y="2791598"/>
                  <a:pt x="9175888" y="2810826"/>
                </a:cubicBezTo>
                <a:cubicBezTo>
                  <a:pt x="9175888" y="2830054"/>
                  <a:pt x="9191485" y="2845645"/>
                  <a:pt x="9210713" y="2845645"/>
                </a:cubicBezTo>
                <a:cubicBezTo>
                  <a:pt x="9229941" y="2845645"/>
                  <a:pt x="9245525" y="2830054"/>
                  <a:pt x="9245525" y="2810826"/>
                </a:cubicBezTo>
                <a:cubicBezTo>
                  <a:pt x="9245525" y="2791598"/>
                  <a:pt x="9229941" y="2776007"/>
                  <a:pt x="9210713" y="2776007"/>
                </a:cubicBezTo>
                <a:close/>
                <a:moveTo>
                  <a:pt x="9295605" y="2776007"/>
                </a:moveTo>
                <a:cubicBezTo>
                  <a:pt x="9276378" y="2776007"/>
                  <a:pt x="9260780" y="2791598"/>
                  <a:pt x="9260780" y="2810826"/>
                </a:cubicBezTo>
                <a:cubicBezTo>
                  <a:pt x="9260780" y="2830054"/>
                  <a:pt x="9276378" y="2845645"/>
                  <a:pt x="9295605" y="2845645"/>
                </a:cubicBezTo>
                <a:cubicBezTo>
                  <a:pt x="9314833" y="2845645"/>
                  <a:pt x="9330418" y="2830054"/>
                  <a:pt x="9330418" y="2810826"/>
                </a:cubicBezTo>
                <a:cubicBezTo>
                  <a:pt x="9330418" y="2791598"/>
                  <a:pt x="9314833" y="2776007"/>
                  <a:pt x="9295605" y="2776007"/>
                </a:cubicBezTo>
                <a:close/>
                <a:moveTo>
                  <a:pt x="9380498" y="2776007"/>
                </a:moveTo>
                <a:cubicBezTo>
                  <a:pt x="9361270" y="2776007"/>
                  <a:pt x="9345672" y="2791598"/>
                  <a:pt x="9345672" y="2810826"/>
                </a:cubicBezTo>
                <a:cubicBezTo>
                  <a:pt x="9345672" y="2830054"/>
                  <a:pt x="9361270" y="2845645"/>
                  <a:pt x="9380498" y="2845645"/>
                </a:cubicBezTo>
                <a:cubicBezTo>
                  <a:pt x="9399725" y="2845645"/>
                  <a:pt x="9415310" y="2830054"/>
                  <a:pt x="9415310" y="2810826"/>
                </a:cubicBezTo>
                <a:cubicBezTo>
                  <a:pt x="9415310" y="2791598"/>
                  <a:pt x="9399725" y="2776007"/>
                  <a:pt x="9380498" y="2776007"/>
                </a:cubicBezTo>
                <a:close/>
                <a:moveTo>
                  <a:pt x="9635175" y="2776007"/>
                </a:moveTo>
                <a:cubicBezTo>
                  <a:pt x="9615948" y="2776007"/>
                  <a:pt x="9600350" y="2791598"/>
                  <a:pt x="9600350" y="2810826"/>
                </a:cubicBezTo>
                <a:cubicBezTo>
                  <a:pt x="9600350" y="2830054"/>
                  <a:pt x="9615948" y="2845645"/>
                  <a:pt x="9635175" y="2845645"/>
                </a:cubicBezTo>
                <a:cubicBezTo>
                  <a:pt x="9654403" y="2845645"/>
                  <a:pt x="9669988" y="2830054"/>
                  <a:pt x="9669988" y="2810826"/>
                </a:cubicBezTo>
                <a:cubicBezTo>
                  <a:pt x="9669988" y="2791598"/>
                  <a:pt x="9654403" y="2776007"/>
                  <a:pt x="9635175" y="2776007"/>
                </a:cubicBezTo>
                <a:close/>
                <a:moveTo>
                  <a:pt x="10059638" y="2776007"/>
                </a:moveTo>
                <a:cubicBezTo>
                  <a:pt x="10040410" y="2776007"/>
                  <a:pt x="10024812" y="2791598"/>
                  <a:pt x="10024812" y="2810826"/>
                </a:cubicBezTo>
                <a:cubicBezTo>
                  <a:pt x="10024812" y="2830054"/>
                  <a:pt x="10040410" y="2845645"/>
                  <a:pt x="10059638" y="2845645"/>
                </a:cubicBezTo>
                <a:cubicBezTo>
                  <a:pt x="10078865" y="2845645"/>
                  <a:pt x="10094450" y="2830054"/>
                  <a:pt x="10094450" y="2810826"/>
                </a:cubicBezTo>
                <a:cubicBezTo>
                  <a:pt x="10094450" y="2791598"/>
                  <a:pt x="10078865" y="2776007"/>
                  <a:pt x="10059638" y="2776007"/>
                </a:cubicBezTo>
                <a:close/>
                <a:moveTo>
                  <a:pt x="2164611" y="2860867"/>
                </a:moveTo>
                <a:cubicBezTo>
                  <a:pt x="2145383" y="2860867"/>
                  <a:pt x="2129792" y="2876458"/>
                  <a:pt x="2129792" y="2895686"/>
                </a:cubicBezTo>
                <a:cubicBezTo>
                  <a:pt x="2129792" y="2914913"/>
                  <a:pt x="2145383" y="2930504"/>
                  <a:pt x="2164611" y="2930504"/>
                </a:cubicBezTo>
                <a:cubicBezTo>
                  <a:pt x="2183839" y="2930504"/>
                  <a:pt x="2199430" y="2914913"/>
                  <a:pt x="2199430" y="2895686"/>
                </a:cubicBezTo>
                <a:cubicBezTo>
                  <a:pt x="2199430" y="2876458"/>
                  <a:pt x="2183839" y="2860867"/>
                  <a:pt x="2164611" y="2860867"/>
                </a:cubicBezTo>
                <a:close/>
                <a:moveTo>
                  <a:pt x="2249497" y="2860867"/>
                </a:moveTo>
                <a:cubicBezTo>
                  <a:pt x="2230269" y="2860867"/>
                  <a:pt x="2214678" y="2876458"/>
                  <a:pt x="2214678" y="2895686"/>
                </a:cubicBezTo>
                <a:cubicBezTo>
                  <a:pt x="2214678" y="2914913"/>
                  <a:pt x="2230269" y="2930504"/>
                  <a:pt x="2249497" y="2930504"/>
                </a:cubicBezTo>
                <a:cubicBezTo>
                  <a:pt x="2268725" y="2930504"/>
                  <a:pt x="2284316" y="2914913"/>
                  <a:pt x="2284316" y="2895686"/>
                </a:cubicBezTo>
                <a:cubicBezTo>
                  <a:pt x="2284316" y="2876458"/>
                  <a:pt x="2268725" y="2860867"/>
                  <a:pt x="2249497" y="2860867"/>
                </a:cubicBezTo>
                <a:close/>
                <a:moveTo>
                  <a:pt x="2334389" y="2860867"/>
                </a:moveTo>
                <a:cubicBezTo>
                  <a:pt x="2315162" y="2860867"/>
                  <a:pt x="2299570" y="2876458"/>
                  <a:pt x="2299570" y="2895686"/>
                </a:cubicBezTo>
                <a:cubicBezTo>
                  <a:pt x="2299570" y="2914913"/>
                  <a:pt x="2315162" y="2930504"/>
                  <a:pt x="2334389" y="2930504"/>
                </a:cubicBezTo>
                <a:cubicBezTo>
                  <a:pt x="2353617" y="2930504"/>
                  <a:pt x="2369208" y="2914913"/>
                  <a:pt x="2369208" y="2895686"/>
                </a:cubicBezTo>
                <a:cubicBezTo>
                  <a:pt x="2369208" y="2876458"/>
                  <a:pt x="2353617" y="2860867"/>
                  <a:pt x="2334389" y="2860867"/>
                </a:cubicBezTo>
                <a:close/>
                <a:moveTo>
                  <a:pt x="2419282" y="2860867"/>
                </a:moveTo>
                <a:cubicBezTo>
                  <a:pt x="2400054" y="2860867"/>
                  <a:pt x="2384463" y="2876458"/>
                  <a:pt x="2384463" y="2895686"/>
                </a:cubicBezTo>
                <a:cubicBezTo>
                  <a:pt x="2384463" y="2914913"/>
                  <a:pt x="2400054" y="2930504"/>
                  <a:pt x="2419282" y="2930504"/>
                </a:cubicBezTo>
                <a:cubicBezTo>
                  <a:pt x="2438509" y="2930504"/>
                  <a:pt x="2454100" y="2914913"/>
                  <a:pt x="2454100" y="2895686"/>
                </a:cubicBezTo>
                <a:cubicBezTo>
                  <a:pt x="2454100" y="2876458"/>
                  <a:pt x="2438509" y="2860867"/>
                  <a:pt x="2419282" y="2860867"/>
                </a:cubicBezTo>
                <a:close/>
                <a:moveTo>
                  <a:pt x="2504174" y="2860867"/>
                </a:moveTo>
                <a:cubicBezTo>
                  <a:pt x="2484946" y="2860867"/>
                  <a:pt x="2469355" y="2876458"/>
                  <a:pt x="2469355" y="2895686"/>
                </a:cubicBezTo>
                <a:cubicBezTo>
                  <a:pt x="2469355" y="2914913"/>
                  <a:pt x="2484946" y="2930504"/>
                  <a:pt x="2504174" y="2930504"/>
                </a:cubicBezTo>
                <a:cubicBezTo>
                  <a:pt x="2523402" y="2930504"/>
                  <a:pt x="2538993" y="2914913"/>
                  <a:pt x="2538993" y="2895686"/>
                </a:cubicBezTo>
                <a:cubicBezTo>
                  <a:pt x="2538993" y="2876458"/>
                  <a:pt x="2523402" y="2860867"/>
                  <a:pt x="2504174" y="2860867"/>
                </a:cubicBezTo>
                <a:close/>
                <a:moveTo>
                  <a:pt x="2589067" y="2860867"/>
                </a:moveTo>
                <a:cubicBezTo>
                  <a:pt x="2569839" y="2860867"/>
                  <a:pt x="2554248" y="2876458"/>
                  <a:pt x="2554248" y="2895686"/>
                </a:cubicBezTo>
                <a:cubicBezTo>
                  <a:pt x="2554248" y="2914913"/>
                  <a:pt x="2569839" y="2930504"/>
                  <a:pt x="2589067" y="2930504"/>
                </a:cubicBezTo>
                <a:cubicBezTo>
                  <a:pt x="2608295" y="2930504"/>
                  <a:pt x="2623886" y="2914913"/>
                  <a:pt x="2623886" y="2895686"/>
                </a:cubicBezTo>
                <a:cubicBezTo>
                  <a:pt x="2623886" y="2876458"/>
                  <a:pt x="2608295" y="2860867"/>
                  <a:pt x="2589067" y="2860867"/>
                </a:cubicBezTo>
                <a:close/>
                <a:moveTo>
                  <a:pt x="2673959" y="2860867"/>
                </a:moveTo>
                <a:cubicBezTo>
                  <a:pt x="2654732" y="2860867"/>
                  <a:pt x="2639140" y="2876458"/>
                  <a:pt x="2639140" y="2895686"/>
                </a:cubicBezTo>
                <a:cubicBezTo>
                  <a:pt x="2639140" y="2914913"/>
                  <a:pt x="2654732" y="2930504"/>
                  <a:pt x="2673959" y="2930504"/>
                </a:cubicBezTo>
                <a:cubicBezTo>
                  <a:pt x="2693187" y="2930504"/>
                  <a:pt x="2708778" y="2914913"/>
                  <a:pt x="2708778" y="2895686"/>
                </a:cubicBezTo>
                <a:cubicBezTo>
                  <a:pt x="2708778" y="2876458"/>
                  <a:pt x="2693187" y="2860867"/>
                  <a:pt x="2673959" y="2860867"/>
                </a:cubicBezTo>
                <a:close/>
                <a:moveTo>
                  <a:pt x="2758852" y="2860867"/>
                </a:moveTo>
                <a:cubicBezTo>
                  <a:pt x="2739624" y="2860867"/>
                  <a:pt x="2724033" y="2876458"/>
                  <a:pt x="2724033" y="2895686"/>
                </a:cubicBezTo>
                <a:cubicBezTo>
                  <a:pt x="2724033" y="2914913"/>
                  <a:pt x="2739624" y="2930504"/>
                  <a:pt x="2758852" y="2930504"/>
                </a:cubicBezTo>
                <a:cubicBezTo>
                  <a:pt x="2778079" y="2930504"/>
                  <a:pt x="2793670" y="2914913"/>
                  <a:pt x="2793670" y="2895686"/>
                </a:cubicBezTo>
                <a:cubicBezTo>
                  <a:pt x="2793670" y="2876458"/>
                  <a:pt x="2778079" y="2860867"/>
                  <a:pt x="2758852" y="2860867"/>
                </a:cubicBezTo>
                <a:close/>
                <a:moveTo>
                  <a:pt x="2843744" y="2860867"/>
                </a:moveTo>
                <a:cubicBezTo>
                  <a:pt x="2824516" y="2860867"/>
                  <a:pt x="2808925" y="2876458"/>
                  <a:pt x="2808925" y="2895686"/>
                </a:cubicBezTo>
                <a:cubicBezTo>
                  <a:pt x="2808925" y="2914913"/>
                  <a:pt x="2824516" y="2930504"/>
                  <a:pt x="2843744" y="2930504"/>
                </a:cubicBezTo>
                <a:cubicBezTo>
                  <a:pt x="2862972" y="2930504"/>
                  <a:pt x="2878563" y="2914913"/>
                  <a:pt x="2878563" y="2895686"/>
                </a:cubicBezTo>
                <a:cubicBezTo>
                  <a:pt x="2878563" y="2876458"/>
                  <a:pt x="2862972" y="2860867"/>
                  <a:pt x="2843744" y="2860867"/>
                </a:cubicBezTo>
                <a:close/>
                <a:moveTo>
                  <a:pt x="2928636" y="2860867"/>
                </a:moveTo>
                <a:cubicBezTo>
                  <a:pt x="2909408" y="2860867"/>
                  <a:pt x="2893817" y="2876458"/>
                  <a:pt x="2893817" y="2895686"/>
                </a:cubicBezTo>
                <a:cubicBezTo>
                  <a:pt x="2893817" y="2914913"/>
                  <a:pt x="2909408" y="2930504"/>
                  <a:pt x="2928636" y="2930504"/>
                </a:cubicBezTo>
                <a:cubicBezTo>
                  <a:pt x="2947864" y="2930504"/>
                  <a:pt x="2963455" y="2914913"/>
                  <a:pt x="2963455" y="2895686"/>
                </a:cubicBezTo>
                <a:cubicBezTo>
                  <a:pt x="2963455" y="2876458"/>
                  <a:pt x="2947864" y="2860867"/>
                  <a:pt x="2928636" y="2860867"/>
                </a:cubicBezTo>
                <a:close/>
                <a:moveTo>
                  <a:pt x="3013529" y="2860867"/>
                </a:moveTo>
                <a:cubicBezTo>
                  <a:pt x="2994302" y="2860867"/>
                  <a:pt x="2978710" y="2876458"/>
                  <a:pt x="2978710" y="2895686"/>
                </a:cubicBezTo>
                <a:cubicBezTo>
                  <a:pt x="2978710" y="2914913"/>
                  <a:pt x="2994302" y="2930504"/>
                  <a:pt x="3013529" y="2930504"/>
                </a:cubicBezTo>
                <a:cubicBezTo>
                  <a:pt x="3032757" y="2930504"/>
                  <a:pt x="3048348" y="2914913"/>
                  <a:pt x="3048348" y="2895686"/>
                </a:cubicBezTo>
                <a:cubicBezTo>
                  <a:pt x="3048348" y="2876458"/>
                  <a:pt x="3032757" y="2860867"/>
                  <a:pt x="3013529" y="2860867"/>
                </a:cubicBezTo>
                <a:close/>
                <a:moveTo>
                  <a:pt x="3098422" y="2860867"/>
                </a:moveTo>
                <a:cubicBezTo>
                  <a:pt x="3079194" y="2860867"/>
                  <a:pt x="3063603" y="2876458"/>
                  <a:pt x="3063603" y="2895686"/>
                </a:cubicBezTo>
                <a:cubicBezTo>
                  <a:pt x="3063603" y="2914913"/>
                  <a:pt x="3079194" y="2930504"/>
                  <a:pt x="3098422" y="2930504"/>
                </a:cubicBezTo>
                <a:cubicBezTo>
                  <a:pt x="3117649" y="2930504"/>
                  <a:pt x="3133240" y="2914913"/>
                  <a:pt x="3133240" y="2895686"/>
                </a:cubicBezTo>
                <a:cubicBezTo>
                  <a:pt x="3133240" y="2876458"/>
                  <a:pt x="3117649" y="2860867"/>
                  <a:pt x="3098422" y="2860867"/>
                </a:cubicBezTo>
                <a:close/>
                <a:moveTo>
                  <a:pt x="3183314" y="2860867"/>
                </a:moveTo>
                <a:cubicBezTo>
                  <a:pt x="3164086" y="2860867"/>
                  <a:pt x="3148495" y="2876458"/>
                  <a:pt x="3148495" y="2895686"/>
                </a:cubicBezTo>
                <a:cubicBezTo>
                  <a:pt x="3148495" y="2914913"/>
                  <a:pt x="3164086" y="2930504"/>
                  <a:pt x="3183314" y="2930504"/>
                </a:cubicBezTo>
                <a:cubicBezTo>
                  <a:pt x="3202542" y="2930504"/>
                  <a:pt x="3218133" y="2914913"/>
                  <a:pt x="3218133" y="2895686"/>
                </a:cubicBezTo>
                <a:cubicBezTo>
                  <a:pt x="3218133" y="2876458"/>
                  <a:pt x="3202542" y="2860867"/>
                  <a:pt x="3183314" y="2860867"/>
                </a:cubicBezTo>
                <a:close/>
                <a:moveTo>
                  <a:pt x="3268206" y="2860867"/>
                </a:moveTo>
                <a:cubicBezTo>
                  <a:pt x="3248978" y="2860867"/>
                  <a:pt x="3233387" y="2876458"/>
                  <a:pt x="3233387" y="2895686"/>
                </a:cubicBezTo>
                <a:cubicBezTo>
                  <a:pt x="3233387" y="2914913"/>
                  <a:pt x="3248978" y="2930504"/>
                  <a:pt x="3268206" y="2930504"/>
                </a:cubicBezTo>
                <a:cubicBezTo>
                  <a:pt x="3287434" y="2930504"/>
                  <a:pt x="3303025" y="2914913"/>
                  <a:pt x="3303025" y="2895686"/>
                </a:cubicBezTo>
                <a:cubicBezTo>
                  <a:pt x="3303025" y="2876458"/>
                  <a:pt x="3287434" y="2860867"/>
                  <a:pt x="3268206" y="2860867"/>
                </a:cubicBezTo>
                <a:close/>
                <a:moveTo>
                  <a:pt x="3353099" y="2860867"/>
                </a:moveTo>
                <a:cubicBezTo>
                  <a:pt x="3333872" y="2860867"/>
                  <a:pt x="3318280" y="2876458"/>
                  <a:pt x="3318280" y="2895686"/>
                </a:cubicBezTo>
                <a:cubicBezTo>
                  <a:pt x="3318280" y="2914913"/>
                  <a:pt x="3333872" y="2930504"/>
                  <a:pt x="3353099" y="2930504"/>
                </a:cubicBezTo>
                <a:cubicBezTo>
                  <a:pt x="3372327" y="2930504"/>
                  <a:pt x="3387918" y="2914913"/>
                  <a:pt x="3387918" y="2895686"/>
                </a:cubicBezTo>
                <a:cubicBezTo>
                  <a:pt x="3387918" y="2876458"/>
                  <a:pt x="3372327" y="2860867"/>
                  <a:pt x="3353099" y="2860867"/>
                </a:cubicBezTo>
                <a:close/>
                <a:moveTo>
                  <a:pt x="3437992" y="2860867"/>
                </a:moveTo>
                <a:cubicBezTo>
                  <a:pt x="3418764" y="2860867"/>
                  <a:pt x="3403173" y="2876458"/>
                  <a:pt x="3403173" y="2895686"/>
                </a:cubicBezTo>
                <a:cubicBezTo>
                  <a:pt x="3403173" y="2914913"/>
                  <a:pt x="3418764" y="2930504"/>
                  <a:pt x="3437992" y="2930504"/>
                </a:cubicBezTo>
                <a:cubicBezTo>
                  <a:pt x="3457219" y="2930504"/>
                  <a:pt x="3472810" y="2914913"/>
                  <a:pt x="3472810" y="2895686"/>
                </a:cubicBezTo>
                <a:cubicBezTo>
                  <a:pt x="3472810" y="2876458"/>
                  <a:pt x="3457219" y="2860867"/>
                  <a:pt x="3437992" y="2860867"/>
                </a:cubicBezTo>
                <a:close/>
                <a:moveTo>
                  <a:pt x="3522884" y="2860867"/>
                </a:moveTo>
                <a:cubicBezTo>
                  <a:pt x="3503656" y="2860867"/>
                  <a:pt x="3488065" y="2876458"/>
                  <a:pt x="3488065" y="2895686"/>
                </a:cubicBezTo>
                <a:cubicBezTo>
                  <a:pt x="3488065" y="2914913"/>
                  <a:pt x="3503656" y="2930504"/>
                  <a:pt x="3522884" y="2930504"/>
                </a:cubicBezTo>
                <a:cubicBezTo>
                  <a:pt x="3542112" y="2930504"/>
                  <a:pt x="3557703" y="2914913"/>
                  <a:pt x="3557703" y="2895686"/>
                </a:cubicBezTo>
                <a:cubicBezTo>
                  <a:pt x="3557703" y="2876458"/>
                  <a:pt x="3542112" y="2860867"/>
                  <a:pt x="3522884" y="2860867"/>
                </a:cubicBezTo>
                <a:close/>
                <a:moveTo>
                  <a:pt x="3607776" y="2860867"/>
                </a:moveTo>
                <a:cubicBezTo>
                  <a:pt x="3588548" y="2860867"/>
                  <a:pt x="3572957" y="2876458"/>
                  <a:pt x="3572957" y="2895686"/>
                </a:cubicBezTo>
                <a:cubicBezTo>
                  <a:pt x="3572957" y="2914913"/>
                  <a:pt x="3588548" y="2930504"/>
                  <a:pt x="3607776" y="2930504"/>
                </a:cubicBezTo>
                <a:cubicBezTo>
                  <a:pt x="3627004" y="2930504"/>
                  <a:pt x="3642595" y="2914913"/>
                  <a:pt x="3642595" y="2895686"/>
                </a:cubicBezTo>
                <a:cubicBezTo>
                  <a:pt x="3642595" y="2876458"/>
                  <a:pt x="3627004" y="2860867"/>
                  <a:pt x="3607776" y="2860867"/>
                </a:cubicBezTo>
                <a:close/>
                <a:moveTo>
                  <a:pt x="5560310" y="2860867"/>
                </a:moveTo>
                <a:cubicBezTo>
                  <a:pt x="5541082" y="2860867"/>
                  <a:pt x="5525491" y="2876458"/>
                  <a:pt x="5525491" y="2895686"/>
                </a:cubicBezTo>
                <a:cubicBezTo>
                  <a:pt x="5525491" y="2914913"/>
                  <a:pt x="5541082" y="2930504"/>
                  <a:pt x="5560310" y="2930504"/>
                </a:cubicBezTo>
                <a:cubicBezTo>
                  <a:pt x="5579538" y="2930504"/>
                  <a:pt x="5595129" y="2914913"/>
                  <a:pt x="5595129" y="2895686"/>
                </a:cubicBezTo>
                <a:cubicBezTo>
                  <a:pt x="5595129" y="2876458"/>
                  <a:pt x="5579538" y="2860867"/>
                  <a:pt x="5560310" y="2860867"/>
                </a:cubicBezTo>
                <a:close/>
                <a:moveTo>
                  <a:pt x="5645202" y="2860867"/>
                </a:moveTo>
                <a:cubicBezTo>
                  <a:pt x="5625974" y="2860867"/>
                  <a:pt x="5610383" y="2876458"/>
                  <a:pt x="5610383" y="2895686"/>
                </a:cubicBezTo>
                <a:cubicBezTo>
                  <a:pt x="5610383" y="2914913"/>
                  <a:pt x="5625974" y="2930504"/>
                  <a:pt x="5645202" y="2930504"/>
                </a:cubicBezTo>
                <a:cubicBezTo>
                  <a:pt x="5664430" y="2930504"/>
                  <a:pt x="5680021" y="2914913"/>
                  <a:pt x="5680021" y="2895686"/>
                </a:cubicBezTo>
                <a:cubicBezTo>
                  <a:pt x="5680021" y="2876458"/>
                  <a:pt x="5664430" y="2860867"/>
                  <a:pt x="5645202" y="2860867"/>
                </a:cubicBezTo>
                <a:close/>
                <a:moveTo>
                  <a:pt x="5730095" y="2860867"/>
                </a:moveTo>
                <a:cubicBezTo>
                  <a:pt x="5710868" y="2860867"/>
                  <a:pt x="5695277" y="2876458"/>
                  <a:pt x="5695277" y="2895686"/>
                </a:cubicBezTo>
                <a:cubicBezTo>
                  <a:pt x="5695277" y="2914913"/>
                  <a:pt x="5710868" y="2930504"/>
                  <a:pt x="5730095" y="2930504"/>
                </a:cubicBezTo>
                <a:cubicBezTo>
                  <a:pt x="5749323" y="2930504"/>
                  <a:pt x="5764914" y="2914913"/>
                  <a:pt x="5764914" y="2895686"/>
                </a:cubicBezTo>
                <a:cubicBezTo>
                  <a:pt x="5764914" y="2876458"/>
                  <a:pt x="5749323" y="2860867"/>
                  <a:pt x="5730095" y="2860867"/>
                </a:cubicBezTo>
                <a:close/>
                <a:moveTo>
                  <a:pt x="5814988" y="2860867"/>
                </a:moveTo>
                <a:cubicBezTo>
                  <a:pt x="5795760" y="2860867"/>
                  <a:pt x="5780169" y="2876458"/>
                  <a:pt x="5780169" y="2895686"/>
                </a:cubicBezTo>
                <a:cubicBezTo>
                  <a:pt x="5780169" y="2914913"/>
                  <a:pt x="5795760" y="2930504"/>
                  <a:pt x="5814988" y="2930504"/>
                </a:cubicBezTo>
                <a:cubicBezTo>
                  <a:pt x="5834215" y="2930504"/>
                  <a:pt x="5849806" y="2914913"/>
                  <a:pt x="5849806" y="2895686"/>
                </a:cubicBezTo>
                <a:cubicBezTo>
                  <a:pt x="5849806" y="2876458"/>
                  <a:pt x="5834215" y="2860867"/>
                  <a:pt x="5814988" y="2860867"/>
                </a:cubicBezTo>
                <a:close/>
                <a:moveTo>
                  <a:pt x="6069665" y="2860867"/>
                </a:moveTo>
                <a:cubicBezTo>
                  <a:pt x="6050431" y="2860867"/>
                  <a:pt x="6034839" y="2876458"/>
                  <a:pt x="6034839" y="2895686"/>
                </a:cubicBezTo>
                <a:cubicBezTo>
                  <a:pt x="6034839" y="2914913"/>
                  <a:pt x="6050431" y="2930504"/>
                  <a:pt x="6069665" y="2930504"/>
                </a:cubicBezTo>
                <a:cubicBezTo>
                  <a:pt x="6088893" y="2930504"/>
                  <a:pt x="6104477" y="2914913"/>
                  <a:pt x="6104477" y="2895686"/>
                </a:cubicBezTo>
                <a:cubicBezTo>
                  <a:pt x="6104477" y="2876458"/>
                  <a:pt x="6088893" y="2860867"/>
                  <a:pt x="6069665" y="2860867"/>
                </a:cubicBezTo>
                <a:close/>
                <a:moveTo>
                  <a:pt x="6239450" y="2860867"/>
                </a:moveTo>
                <a:cubicBezTo>
                  <a:pt x="6220223" y="2860867"/>
                  <a:pt x="6204625" y="2876458"/>
                  <a:pt x="6204625" y="2895686"/>
                </a:cubicBezTo>
                <a:cubicBezTo>
                  <a:pt x="6204625" y="2914913"/>
                  <a:pt x="6220223" y="2930504"/>
                  <a:pt x="6239450" y="2930504"/>
                </a:cubicBezTo>
                <a:cubicBezTo>
                  <a:pt x="6258678" y="2930504"/>
                  <a:pt x="6274263" y="2914913"/>
                  <a:pt x="6274263" y="2895686"/>
                </a:cubicBezTo>
                <a:cubicBezTo>
                  <a:pt x="6274263" y="2876458"/>
                  <a:pt x="6258678" y="2860867"/>
                  <a:pt x="6239450" y="2860867"/>
                </a:cubicBezTo>
                <a:close/>
                <a:moveTo>
                  <a:pt x="6409235" y="2860867"/>
                </a:moveTo>
                <a:cubicBezTo>
                  <a:pt x="6390007" y="2860867"/>
                  <a:pt x="6374409" y="2876458"/>
                  <a:pt x="6374409" y="2895686"/>
                </a:cubicBezTo>
                <a:cubicBezTo>
                  <a:pt x="6374409" y="2914913"/>
                  <a:pt x="6390007" y="2930504"/>
                  <a:pt x="6409235" y="2930504"/>
                </a:cubicBezTo>
                <a:cubicBezTo>
                  <a:pt x="6428463" y="2930504"/>
                  <a:pt x="6444047" y="2914913"/>
                  <a:pt x="6444047" y="2895686"/>
                </a:cubicBezTo>
                <a:cubicBezTo>
                  <a:pt x="6444047" y="2876458"/>
                  <a:pt x="6428463" y="2860867"/>
                  <a:pt x="6409235" y="2860867"/>
                </a:cubicBezTo>
                <a:close/>
                <a:moveTo>
                  <a:pt x="6579020" y="2860867"/>
                </a:moveTo>
                <a:cubicBezTo>
                  <a:pt x="6559793" y="2860867"/>
                  <a:pt x="6544195" y="2876458"/>
                  <a:pt x="6544195" y="2895686"/>
                </a:cubicBezTo>
                <a:cubicBezTo>
                  <a:pt x="6544195" y="2914913"/>
                  <a:pt x="6559793" y="2930504"/>
                  <a:pt x="6579020" y="2930504"/>
                </a:cubicBezTo>
                <a:cubicBezTo>
                  <a:pt x="6598248" y="2930504"/>
                  <a:pt x="6613833" y="2914913"/>
                  <a:pt x="6613833" y="2895686"/>
                </a:cubicBezTo>
                <a:cubicBezTo>
                  <a:pt x="6613833" y="2876458"/>
                  <a:pt x="6598248" y="2860867"/>
                  <a:pt x="6579020" y="2860867"/>
                </a:cubicBezTo>
                <a:close/>
                <a:moveTo>
                  <a:pt x="6748805" y="2860867"/>
                </a:moveTo>
                <a:cubicBezTo>
                  <a:pt x="6729577" y="2860867"/>
                  <a:pt x="6713979" y="2876458"/>
                  <a:pt x="6713979" y="2895686"/>
                </a:cubicBezTo>
                <a:cubicBezTo>
                  <a:pt x="6713979" y="2914913"/>
                  <a:pt x="6729577" y="2930504"/>
                  <a:pt x="6748805" y="2930504"/>
                </a:cubicBezTo>
                <a:cubicBezTo>
                  <a:pt x="6768033" y="2930504"/>
                  <a:pt x="6783617" y="2914913"/>
                  <a:pt x="6783617" y="2895686"/>
                </a:cubicBezTo>
                <a:cubicBezTo>
                  <a:pt x="6783617" y="2876458"/>
                  <a:pt x="6768033" y="2860867"/>
                  <a:pt x="6748805" y="2860867"/>
                </a:cubicBezTo>
                <a:close/>
                <a:moveTo>
                  <a:pt x="6833697" y="2860867"/>
                </a:moveTo>
                <a:cubicBezTo>
                  <a:pt x="6814469" y="2860867"/>
                  <a:pt x="6798872" y="2876458"/>
                  <a:pt x="6798872" y="2895686"/>
                </a:cubicBezTo>
                <a:cubicBezTo>
                  <a:pt x="6798872" y="2914913"/>
                  <a:pt x="6814469" y="2930504"/>
                  <a:pt x="6833697" y="2930504"/>
                </a:cubicBezTo>
                <a:cubicBezTo>
                  <a:pt x="6852925" y="2930504"/>
                  <a:pt x="6868509" y="2914913"/>
                  <a:pt x="6868509" y="2895686"/>
                </a:cubicBezTo>
                <a:cubicBezTo>
                  <a:pt x="6868509" y="2876458"/>
                  <a:pt x="6852925" y="2860867"/>
                  <a:pt x="6833697" y="2860867"/>
                </a:cubicBezTo>
                <a:close/>
                <a:moveTo>
                  <a:pt x="6918589" y="2860867"/>
                </a:moveTo>
                <a:cubicBezTo>
                  <a:pt x="6899362" y="2860867"/>
                  <a:pt x="6883764" y="2876458"/>
                  <a:pt x="6883764" y="2895686"/>
                </a:cubicBezTo>
                <a:cubicBezTo>
                  <a:pt x="6883764" y="2914913"/>
                  <a:pt x="6899362" y="2930504"/>
                  <a:pt x="6918589" y="2930504"/>
                </a:cubicBezTo>
                <a:cubicBezTo>
                  <a:pt x="6937817" y="2930504"/>
                  <a:pt x="6953402" y="2914913"/>
                  <a:pt x="6953402" y="2895686"/>
                </a:cubicBezTo>
                <a:cubicBezTo>
                  <a:pt x="6953402" y="2876458"/>
                  <a:pt x="6937817" y="2860867"/>
                  <a:pt x="6918589" y="2860867"/>
                </a:cubicBezTo>
                <a:close/>
                <a:moveTo>
                  <a:pt x="7088401" y="2860867"/>
                </a:moveTo>
                <a:cubicBezTo>
                  <a:pt x="7069173" y="2860867"/>
                  <a:pt x="7053576" y="2876458"/>
                  <a:pt x="7053576" y="2895686"/>
                </a:cubicBezTo>
                <a:cubicBezTo>
                  <a:pt x="7053576" y="2914913"/>
                  <a:pt x="7069173" y="2930504"/>
                  <a:pt x="7088401" y="2930504"/>
                </a:cubicBezTo>
                <a:cubicBezTo>
                  <a:pt x="7107629" y="2930504"/>
                  <a:pt x="7123213" y="2914913"/>
                  <a:pt x="7123213" y="2895686"/>
                </a:cubicBezTo>
                <a:cubicBezTo>
                  <a:pt x="7123213" y="2876458"/>
                  <a:pt x="7107629" y="2860867"/>
                  <a:pt x="7088401" y="2860867"/>
                </a:cubicBezTo>
                <a:close/>
                <a:moveTo>
                  <a:pt x="7173293" y="2860867"/>
                </a:moveTo>
                <a:cubicBezTo>
                  <a:pt x="7154065" y="2860867"/>
                  <a:pt x="7138468" y="2876458"/>
                  <a:pt x="7138468" y="2895686"/>
                </a:cubicBezTo>
                <a:cubicBezTo>
                  <a:pt x="7138468" y="2914913"/>
                  <a:pt x="7154065" y="2930504"/>
                  <a:pt x="7173293" y="2930504"/>
                </a:cubicBezTo>
                <a:cubicBezTo>
                  <a:pt x="7192521" y="2930504"/>
                  <a:pt x="7208105" y="2914913"/>
                  <a:pt x="7208105" y="2895686"/>
                </a:cubicBezTo>
                <a:cubicBezTo>
                  <a:pt x="7208105" y="2876458"/>
                  <a:pt x="7192521" y="2860867"/>
                  <a:pt x="7173293" y="2860867"/>
                </a:cubicBezTo>
                <a:close/>
                <a:moveTo>
                  <a:pt x="7258186" y="2860867"/>
                </a:moveTo>
                <a:cubicBezTo>
                  <a:pt x="7238959" y="2860867"/>
                  <a:pt x="7223361" y="2876458"/>
                  <a:pt x="7223361" y="2895686"/>
                </a:cubicBezTo>
                <a:cubicBezTo>
                  <a:pt x="7223361" y="2914913"/>
                  <a:pt x="7238959" y="2930504"/>
                  <a:pt x="7258186" y="2930504"/>
                </a:cubicBezTo>
                <a:cubicBezTo>
                  <a:pt x="7277414" y="2930504"/>
                  <a:pt x="7292999" y="2914913"/>
                  <a:pt x="7292999" y="2895686"/>
                </a:cubicBezTo>
                <a:cubicBezTo>
                  <a:pt x="7292999" y="2876458"/>
                  <a:pt x="7277414" y="2860867"/>
                  <a:pt x="7258186" y="2860867"/>
                </a:cubicBezTo>
                <a:close/>
                <a:moveTo>
                  <a:pt x="7427971" y="2860867"/>
                </a:moveTo>
                <a:cubicBezTo>
                  <a:pt x="7408743" y="2860867"/>
                  <a:pt x="7393146" y="2876458"/>
                  <a:pt x="7393146" y="2895686"/>
                </a:cubicBezTo>
                <a:cubicBezTo>
                  <a:pt x="7393146" y="2914913"/>
                  <a:pt x="7408743" y="2930504"/>
                  <a:pt x="7427971" y="2930504"/>
                </a:cubicBezTo>
                <a:cubicBezTo>
                  <a:pt x="7447199" y="2930504"/>
                  <a:pt x="7462783" y="2914913"/>
                  <a:pt x="7462783" y="2895686"/>
                </a:cubicBezTo>
                <a:cubicBezTo>
                  <a:pt x="7462783" y="2876458"/>
                  <a:pt x="7447199" y="2860867"/>
                  <a:pt x="7427971" y="2860867"/>
                </a:cubicBezTo>
                <a:close/>
                <a:moveTo>
                  <a:pt x="7512863" y="2860867"/>
                </a:moveTo>
                <a:cubicBezTo>
                  <a:pt x="7493635" y="2860867"/>
                  <a:pt x="7478038" y="2876458"/>
                  <a:pt x="7478038" y="2895686"/>
                </a:cubicBezTo>
                <a:cubicBezTo>
                  <a:pt x="7478038" y="2914913"/>
                  <a:pt x="7493635" y="2930504"/>
                  <a:pt x="7512863" y="2930504"/>
                </a:cubicBezTo>
                <a:cubicBezTo>
                  <a:pt x="7532091" y="2930504"/>
                  <a:pt x="7547675" y="2914913"/>
                  <a:pt x="7547675" y="2895686"/>
                </a:cubicBezTo>
                <a:cubicBezTo>
                  <a:pt x="7547675" y="2876458"/>
                  <a:pt x="7532091" y="2860867"/>
                  <a:pt x="7512863" y="2860867"/>
                </a:cubicBezTo>
                <a:close/>
                <a:moveTo>
                  <a:pt x="7597755" y="2860867"/>
                </a:moveTo>
                <a:cubicBezTo>
                  <a:pt x="7578528" y="2860867"/>
                  <a:pt x="7562930" y="2876458"/>
                  <a:pt x="7562930" y="2895686"/>
                </a:cubicBezTo>
                <a:cubicBezTo>
                  <a:pt x="7562930" y="2914913"/>
                  <a:pt x="7578528" y="2930504"/>
                  <a:pt x="7597755" y="2930504"/>
                </a:cubicBezTo>
                <a:cubicBezTo>
                  <a:pt x="7616983" y="2930504"/>
                  <a:pt x="7632568" y="2914913"/>
                  <a:pt x="7632568" y="2895686"/>
                </a:cubicBezTo>
                <a:cubicBezTo>
                  <a:pt x="7632568" y="2876458"/>
                  <a:pt x="7616983" y="2860867"/>
                  <a:pt x="7597755" y="2860867"/>
                </a:cubicBezTo>
                <a:close/>
                <a:moveTo>
                  <a:pt x="7682649" y="2860867"/>
                </a:moveTo>
                <a:cubicBezTo>
                  <a:pt x="7663421" y="2860867"/>
                  <a:pt x="7647823" y="2876458"/>
                  <a:pt x="7647823" y="2895686"/>
                </a:cubicBezTo>
                <a:cubicBezTo>
                  <a:pt x="7647823" y="2914913"/>
                  <a:pt x="7663421" y="2930504"/>
                  <a:pt x="7682649" y="2930504"/>
                </a:cubicBezTo>
                <a:cubicBezTo>
                  <a:pt x="7701876" y="2930504"/>
                  <a:pt x="7717461" y="2914913"/>
                  <a:pt x="7717461" y="2895686"/>
                </a:cubicBezTo>
                <a:cubicBezTo>
                  <a:pt x="7717461" y="2876458"/>
                  <a:pt x="7701876" y="2860867"/>
                  <a:pt x="7682649" y="2860867"/>
                </a:cubicBezTo>
                <a:close/>
                <a:moveTo>
                  <a:pt x="7767541" y="2860867"/>
                </a:moveTo>
                <a:cubicBezTo>
                  <a:pt x="7748313" y="2860867"/>
                  <a:pt x="7732716" y="2876458"/>
                  <a:pt x="7732716" y="2895686"/>
                </a:cubicBezTo>
                <a:cubicBezTo>
                  <a:pt x="7732716" y="2914913"/>
                  <a:pt x="7748313" y="2930504"/>
                  <a:pt x="7767541" y="2930504"/>
                </a:cubicBezTo>
                <a:cubicBezTo>
                  <a:pt x="7786769" y="2930504"/>
                  <a:pt x="7802353" y="2914913"/>
                  <a:pt x="7802353" y="2895686"/>
                </a:cubicBezTo>
                <a:cubicBezTo>
                  <a:pt x="7802353" y="2876458"/>
                  <a:pt x="7786769" y="2860867"/>
                  <a:pt x="7767541" y="2860867"/>
                </a:cubicBezTo>
                <a:close/>
                <a:moveTo>
                  <a:pt x="7852433" y="2860867"/>
                </a:moveTo>
                <a:cubicBezTo>
                  <a:pt x="7833205" y="2860867"/>
                  <a:pt x="7817608" y="2876458"/>
                  <a:pt x="7817608" y="2895686"/>
                </a:cubicBezTo>
                <a:cubicBezTo>
                  <a:pt x="7817608" y="2914913"/>
                  <a:pt x="7833205" y="2930504"/>
                  <a:pt x="7852433" y="2930504"/>
                </a:cubicBezTo>
                <a:cubicBezTo>
                  <a:pt x="7871661" y="2930504"/>
                  <a:pt x="7887245" y="2914913"/>
                  <a:pt x="7887245" y="2895686"/>
                </a:cubicBezTo>
                <a:cubicBezTo>
                  <a:pt x="7887245" y="2876458"/>
                  <a:pt x="7871661" y="2860867"/>
                  <a:pt x="7852433" y="2860867"/>
                </a:cubicBezTo>
                <a:close/>
                <a:moveTo>
                  <a:pt x="7937325" y="2860867"/>
                </a:moveTo>
                <a:cubicBezTo>
                  <a:pt x="7918098" y="2860867"/>
                  <a:pt x="7902500" y="2876458"/>
                  <a:pt x="7902500" y="2895686"/>
                </a:cubicBezTo>
                <a:cubicBezTo>
                  <a:pt x="7902500" y="2914913"/>
                  <a:pt x="7918098" y="2930504"/>
                  <a:pt x="7937325" y="2930504"/>
                </a:cubicBezTo>
                <a:cubicBezTo>
                  <a:pt x="7956553" y="2930504"/>
                  <a:pt x="7972138" y="2914913"/>
                  <a:pt x="7972138" y="2895686"/>
                </a:cubicBezTo>
                <a:cubicBezTo>
                  <a:pt x="7972138" y="2876458"/>
                  <a:pt x="7956553" y="2860867"/>
                  <a:pt x="7937325" y="2860867"/>
                </a:cubicBezTo>
                <a:close/>
                <a:moveTo>
                  <a:pt x="8022219" y="2860867"/>
                </a:moveTo>
                <a:cubicBezTo>
                  <a:pt x="8002991" y="2860867"/>
                  <a:pt x="7987393" y="2876458"/>
                  <a:pt x="7987393" y="2895686"/>
                </a:cubicBezTo>
                <a:cubicBezTo>
                  <a:pt x="7987393" y="2914913"/>
                  <a:pt x="8002991" y="2930504"/>
                  <a:pt x="8022219" y="2930504"/>
                </a:cubicBezTo>
                <a:cubicBezTo>
                  <a:pt x="8041446" y="2930504"/>
                  <a:pt x="8057031" y="2914913"/>
                  <a:pt x="8057031" y="2895686"/>
                </a:cubicBezTo>
                <a:cubicBezTo>
                  <a:pt x="8057031" y="2876458"/>
                  <a:pt x="8041446" y="2860867"/>
                  <a:pt x="8022219" y="2860867"/>
                </a:cubicBezTo>
                <a:close/>
                <a:moveTo>
                  <a:pt x="8107111" y="2860867"/>
                </a:moveTo>
                <a:cubicBezTo>
                  <a:pt x="8087883" y="2860867"/>
                  <a:pt x="8072286" y="2876458"/>
                  <a:pt x="8072286" y="2895686"/>
                </a:cubicBezTo>
                <a:cubicBezTo>
                  <a:pt x="8072286" y="2914913"/>
                  <a:pt x="8087883" y="2930504"/>
                  <a:pt x="8107111" y="2930504"/>
                </a:cubicBezTo>
                <a:cubicBezTo>
                  <a:pt x="8126339" y="2930504"/>
                  <a:pt x="8141923" y="2914913"/>
                  <a:pt x="8141923" y="2895686"/>
                </a:cubicBezTo>
                <a:cubicBezTo>
                  <a:pt x="8141923" y="2876458"/>
                  <a:pt x="8126339" y="2860867"/>
                  <a:pt x="8107111" y="2860867"/>
                </a:cubicBezTo>
                <a:close/>
                <a:moveTo>
                  <a:pt x="8192003" y="2860867"/>
                </a:moveTo>
                <a:cubicBezTo>
                  <a:pt x="8172775" y="2860867"/>
                  <a:pt x="8157178" y="2876458"/>
                  <a:pt x="8157178" y="2895686"/>
                </a:cubicBezTo>
                <a:cubicBezTo>
                  <a:pt x="8157178" y="2914913"/>
                  <a:pt x="8172775" y="2930504"/>
                  <a:pt x="8192003" y="2930504"/>
                </a:cubicBezTo>
                <a:cubicBezTo>
                  <a:pt x="8211231" y="2930504"/>
                  <a:pt x="8226815" y="2914913"/>
                  <a:pt x="8226815" y="2895686"/>
                </a:cubicBezTo>
                <a:cubicBezTo>
                  <a:pt x="8226815" y="2876458"/>
                  <a:pt x="8211231" y="2860867"/>
                  <a:pt x="8192003" y="2860867"/>
                </a:cubicBezTo>
                <a:close/>
                <a:moveTo>
                  <a:pt x="8276895" y="2860867"/>
                </a:moveTo>
                <a:cubicBezTo>
                  <a:pt x="8257668" y="2860867"/>
                  <a:pt x="8242070" y="2876458"/>
                  <a:pt x="8242070" y="2895686"/>
                </a:cubicBezTo>
                <a:cubicBezTo>
                  <a:pt x="8242070" y="2914913"/>
                  <a:pt x="8257668" y="2930504"/>
                  <a:pt x="8276895" y="2930504"/>
                </a:cubicBezTo>
                <a:cubicBezTo>
                  <a:pt x="8296123" y="2930504"/>
                  <a:pt x="8311708" y="2914913"/>
                  <a:pt x="8311708" y="2895686"/>
                </a:cubicBezTo>
                <a:cubicBezTo>
                  <a:pt x="8311708" y="2876458"/>
                  <a:pt x="8296123" y="2860867"/>
                  <a:pt x="8276895" y="2860867"/>
                </a:cubicBezTo>
                <a:close/>
                <a:moveTo>
                  <a:pt x="8361789" y="2860867"/>
                </a:moveTo>
                <a:cubicBezTo>
                  <a:pt x="8342561" y="2860867"/>
                  <a:pt x="8326963" y="2876458"/>
                  <a:pt x="8326963" y="2895686"/>
                </a:cubicBezTo>
                <a:cubicBezTo>
                  <a:pt x="8326963" y="2914913"/>
                  <a:pt x="8342561" y="2930504"/>
                  <a:pt x="8361789" y="2930504"/>
                </a:cubicBezTo>
                <a:cubicBezTo>
                  <a:pt x="8381016" y="2930504"/>
                  <a:pt x="8396601" y="2914913"/>
                  <a:pt x="8396601" y="2895686"/>
                </a:cubicBezTo>
                <a:cubicBezTo>
                  <a:pt x="8396601" y="2876458"/>
                  <a:pt x="8381016" y="2860867"/>
                  <a:pt x="8361789" y="2860867"/>
                </a:cubicBezTo>
                <a:close/>
                <a:moveTo>
                  <a:pt x="8446681" y="2860867"/>
                </a:moveTo>
                <a:cubicBezTo>
                  <a:pt x="8427453" y="2860867"/>
                  <a:pt x="8411856" y="2876458"/>
                  <a:pt x="8411856" y="2895686"/>
                </a:cubicBezTo>
                <a:cubicBezTo>
                  <a:pt x="8411856" y="2914913"/>
                  <a:pt x="8427453" y="2930504"/>
                  <a:pt x="8446681" y="2930504"/>
                </a:cubicBezTo>
                <a:cubicBezTo>
                  <a:pt x="8465909" y="2930504"/>
                  <a:pt x="8481493" y="2914913"/>
                  <a:pt x="8481493" y="2895686"/>
                </a:cubicBezTo>
                <a:cubicBezTo>
                  <a:pt x="8481493" y="2876458"/>
                  <a:pt x="8465909" y="2860867"/>
                  <a:pt x="8446681" y="2860867"/>
                </a:cubicBezTo>
                <a:close/>
                <a:moveTo>
                  <a:pt x="8531573" y="2860867"/>
                </a:moveTo>
                <a:cubicBezTo>
                  <a:pt x="8512345" y="2860867"/>
                  <a:pt x="8496748" y="2876458"/>
                  <a:pt x="8496748" y="2895686"/>
                </a:cubicBezTo>
                <a:cubicBezTo>
                  <a:pt x="8496748" y="2914913"/>
                  <a:pt x="8512345" y="2930504"/>
                  <a:pt x="8531573" y="2930504"/>
                </a:cubicBezTo>
                <a:cubicBezTo>
                  <a:pt x="8550801" y="2930504"/>
                  <a:pt x="8566385" y="2914913"/>
                  <a:pt x="8566385" y="2895686"/>
                </a:cubicBezTo>
                <a:cubicBezTo>
                  <a:pt x="8566385" y="2876458"/>
                  <a:pt x="8550801" y="2860867"/>
                  <a:pt x="8531573" y="2860867"/>
                </a:cubicBezTo>
                <a:close/>
                <a:moveTo>
                  <a:pt x="8616465" y="2860867"/>
                </a:moveTo>
                <a:cubicBezTo>
                  <a:pt x="8597238" y="2860867"/>
                  <a:pt x="8581640" y="2876458"/>
                  <a:pt x="8581640" y="2895686"/>
                </a:cubicBezTo>
                <a:cubicBezTo>
                  <a:pt x="8581640" y="2914913"/>
                  <a:pt x="8597238" y="2930504"/>
                  <a:pt x="8616465" y="2930504"/>
                </a:cubicBezTo>
                <a:cubicBezTo>
                  <a:pt x="8635693" y="2930504"/>
                  <a:pt x="8651278" y="2914913"/>
                  <a:pt x="8651278" y="2895686"/>
                </a:cubicBezTo>
                <a:cubicBezTo>
                  <a:pt x="8651278" y="2876458"/>
                  <a:pt x="8635693" y="2860867"/>
                  <a:pt x="8616465" y="2860867"/>
                </a:cubicBezTo>
                <a:close/>
                <a:moveTo>
                  <a:pt x="8701358" y="2860867"/>
                </a:moveTo>
                <a:cubicBezTo>
                  <a:pt x="8682130" y="2860867"/>
                  <a:pt x="8666532" y="2876458"/>
                  <a:pt x="8666532" y="2895686"/>
                </a:cubicBezTo>
                <a:cubicBezTo>
                  <a:pt x="8666532" y="2914913"/>
                  <a:pt x="8682130" y="2930504"/>
                  <a:pt x="8701358" y="2930504"/>
                </a:cubicBezTo>
                <a:cubicBezTo>
                  <a:pt x="8720585" y="2930504"/>
                  <a:pt x="8736170" y="2914913"/>
                  <a:pt x="8736170" y="2895686"/>
                </a:cubicBezTo>
                <a:cubicBezTo>
                  <a:pt x="8736170" y="2876458"/>
                  <a:pt x="8720585" y="2860867"/>
                  <a:pt x="8701358" y="2860867"/>
                </a:cubicBezTo>
                <a:close/>
                <a:moveTo>
                  <a:pt x="8786251" y="2860867"/>
                </a:moveTo>
                <a:cubicBezTo>
                  <a:pt x="8767023" y="2860867"/>
                  <a:pt x="8751426" y="2876458"/>
                  <a:pt x="8751426" y="2895686"/>
                </a:cubicBezTo>
                <a:cubicBezTo>
                  <a:pt x="8751426" y="2914913"/>
                  <a:pt x="8767023" y="2930504"/>
                  <a:pt x="8786251" y="2930504"/>
                </a:cubicBezTo>
                <a:cubicBezTo>
                  <a:pt x="8805479" y="2930504"/>
                  <a:pt x="8821063" y="2914913"/>
                  <a:pt x="8821063" y="2895686"/>
                </a:cubicBezTo>
                <a:cubicBezTo>
                  <a:pt x="8821063" y="2876458"/>
                  <a:pt x="8805479" y="2860867"/>
                  <a:pt x="8786251" y="2860867"/>
                </a:cubicBezTo>
                <a:close/>
                <a:moveTo>
                  <a:pt x="8871143" y="2860867"/>
                </a:moveTo>
                <a:cubicBezTo>
                  <a:pt x="8851915" y="2860867"/>
                  <a:pt x="8836318" y="2876458"/>
                  <a:pt x="8836318" y="2895686"/>
                </a:cubicBezTo>
                <a:cubicBezTo>
                  <a:pt x="8836318" y="2914913"/>
                  <a:pt x="8851915" y="2930504"/>
                  <a:pt x="8871143" y="2930504"/>
                </a:cubicBezTo>
                <a:cubicBezTo>
                  <a:pt x="8890371" y="2930504"/>
                  <a:pt x="8905955" y="2914913"/>
                  <a:pt x="8905955" y="2895686"/>
                </a:cubicBezTo>
                <a:cubicBezTo>
                  <a:pt x="8905955" y="2876458"/>
                  <a:pt x="8890371" y="2860867"/>
                  <a:pt x="8871143" y="2860867"/>
                </a:cubicBezTo>
                <a:close/>
                <a:moveTo>
                  <a:pt x="8956035" y="2860867"/>
                </a:moveTo>
                <a:cubicBezTo>
                  <a:pt x="8936808" y="2860867"/>
                  <a:pt x="8921210" y="2876458"/>
                  <a:pt x="8921210" y="2895686"/>
                </a:cubicBezTo>
                <a:cubicBezTo>
                  <a:pt x="8921210" y="2914913"/>
                  <a:pt x="8936808" y="2930504"/>
                  <a:pt x="8956035" y="2930504"/>
                </a:cubicBezTo>
                <a:cubicBezTo>
                  <a:pt x="8975263" y="2930504"/>
                  <a:pt x="8990848" y="2914913"/>
                  <a:pt x="8990848" y="2895686"/>
                </a:cubicBezTo>
                <a:cubicBezTo>
                  <a:pt x="8990848" y="2876458"/>
                  <a:pt x="8975263" y="2860867"/>
                  <a:pt x="8956035" y="2860867"/>
                </a:cubicBezTo>
                <a:close/>
                <a:moveTo>
                  <a:pt x="9040928" y="2860867"/>
                </a:moveTo>
                <a:cubicBezTo>
                  <a:pt x="9021700" y="2860867"/>
                  <a:pt x="9006102" y="2876458"/>
                  <a:pt x="9006102" y="2895686"/>
                </a:cubicBezTo>
                <a:cubicBezTo>
                  <a:pt x="9006102" y="2914913"/>
                  <a:pt x="9021700" y="2930504"/>
                  <a:pt x="9040928" y="2930504"/>
                </a:cubicBezTo>
                <a:cubicBezTo>
                  <a:pt x="9060155" y="2930504"/>
                  <a:pt x="9075740" y="2914913"/>
                  <a:pt x="9075740" y="2895686"/>
                </a:cubicBezTo>
                <a:cubicBezTo>
                  <a:pt x="9075740" y="2876458"/>
                  <a:pt x="9060155" y="2860867"/>
                  <a:pt x="9040928" y="2860867"/>
                </a:cubicBezTo>
                <a:close/>
                <a:moveTo>
                  <a:pt x="9125821" y="2860867"/>
                </a:moveTo>
                <a:cubicBezTo>
                  <a:pt x="9106593" y="2860867"/>
                  <a:pt x="9090996" y="2876458"/>
                  <a:pt x="9090996" y="2895686"/>
                </a:cubicBezTo>
                <a:cubicBezTo>
                  <a:pt x="9090996" y="2914913"/>
                  <a:pt x="9106593" y="2930504"/>
                  <a:pt x="9125821" y="2930504"/>
                </a:cubicBezTo>
                <a:cubicBezTo>
                  <a:pt x="9145049" y="2930504"/>
                  <a:pt x="9160633" y="2914913"/>
                  <a:pt x="9160633" y="2895686"/>
                </a:cubicBezTo>
                <a:cubicBezTo>
                  <a:pt x="9160633" y="2876458"/>
                  <a:pt x="9145049" y="2860867"/>
                  <a:pt x="9125821" y="2860867"/>
                </a:cubicBezTo>
                <a:close/>
                <a:moveTo>
                  <a:pt x="9210713" y="2860867"/>
                </a:moveTo>
                <a:cubicBezTo>
                  <a:pt x="9191485" y="2860867"/>
                  <a:pt x="9175888" y="2876458"/>
                  <a:pt x="9175888" y="2895686"/>
                </a:cubicBezTo>
                <a:cubicBezTo>
                  <a:pt x="9175888" y="2914913"/>
                  <a:pt x="9191485" y="2930504"/>
                  <a:pt x="9210713" y="2930504"/>
                </a:cubicBezTo>
                <a:cubicBezTo>
                  <a:pt x="9229941" y="2930504"/>
                  <a:pt x="9245525" y="2914913"/>
                  <a:pt x="9245525" y="2895686"/>
                </a:cubicBezTo>
                <a:cubicBezTo>
                  <a:pt x="9245525" y="2876458"/>
                  <a:pt x="9229941" y="2860867"/>
                  <a:pt x="9210713" y="2860867"/>
                </a:cubicBezTo>
                <a:close/>
                <a:moveTo>
                  <a:pt x="9295605" y="2860867"/>
                </a:moveTo>
                <a:cubicBezTo>
                  <a:pt x="9276378" y="2860867"/>
                  <a:pt x="9260780" y="2876458"/>
                  <a:pt x="9260780" y="2895686"/>
                </a:cubicBezTo>
                <a:cubicBezTo>
                  <a:pt x="9260780" y="2914913"/>
                  <a:pt x="9276378" y="2930504"/>
                  <a:pt x="9295605" y="2930504"/>
                </a:cubicBezTo>
                <a:cubicBezTo>
                  <a:pt x="9314833" y="2930504"/>
                  <a:pt x="9330418" y="2914913"/>
                  <a:pt x="9330418" y="2895686"/>
                </a:cubicBezTo>
                <a:cubicBezTo>
                  <a:pt x="9330418" y="2876458"/>
                  <a:pt x="9314833" y="2860867"/>
                  <a:pt x="9295605" y="2860867"/>
                </a:cubicBezTo>
                <a:close/>
                <a:moveTo>
                  <a:pt x="9720068" y="2860867"/>
                </a:moveTo>
                <a:cubicBezTo>
                  <a:pt x="9700840" y="2860867"/>
                  <a:pt x="9685242" y="2876458"/>
                  <a:pt x="9685242" y="2895686"/>
                </a:cubicBezTo>
                <a:cubicBezTo>
                  <a:pt x="9685242" y="2914913"/>
                  <a:pt x="9700840" y="2930504"/>
                  <a:pt x="9720068" y="2930504"/>
                </a:cubicBezTo>
                <a:cubicBezTo>
                  <a:pt x="9739295" y="2930504"/>
                  <a:pt x="9754880" y="2914913"/>
                  <a:pt x="9754880" y="2895686"/>
                </a:cubicBezTo>
                <a:cubicBezTo>
                  <a:pt x="9754880" y="2876458"/>
                  <a:pt x="9739295" y="2860867"/>
                  <a:pt x="9720068" y="2860867"/>
                </a:cubicBezTo>
                <a:close/>
                <a:moveTo>
                  <a:pt x="10059638" y="2860867"/>
                </a:moveTo>
                <a:cubicBezTo>
                  <a:pt x="10040410" y="2860867"/>
                  <a:pt x="10024812" y="2876458"/>
                  <a:pt x="10024812" y="2895686"/>
                </a:cubicBezTo>
                <a:cubicBezTo>
                  <a:pt x="10024812" y="2914913"/>
                  <a:pt x="10040410" y="2930504"/>
                  <a:pt x="10059638" y="2930504"/>
                </a:cubicBezTo>
                <a:cubicBezTo>
                  <a:pt x="10078865" y="2930504"/>
                  <a:pt x="10094450" y="2914913"/>
                  <a:pt x="10094450" y="2895686"/>
                </a:cubicBezTo>
                <a:cubicBezTo>
                  <a:pt x="10094450" y="2876458"/>
                  <a:pt x="10078865" y="2860867"/>
                  <a:pt x="10059638" y="2860867"/>
                </a:cubicBezTo>
                <a:close/>
                <a:moveTo>
                  <a:pt x="2164611" y="2945728"/>
                </a:moveTo>
                <a:cubicBezTo>
                  <a:pt x="2145383" y="2945728"/>
                  <a:pt x="2129792" y="2961319"/>
                  <a:pt x="2129792" y="2980546"/>
                </a:cubicBezTo>
                <a:cubicBezTo>
                  <a:pt x="2129792" y="2999774"/>
                  <a:pt x="2145383" y="3015365"/>
                  <a:pt x="2164611" y="3015365"/>
                </a:cubicBezTo>
                <a:cubicBezTo>
                  <a:pt x="2183839" y="3015365"/>
                  <a:pt x="2199430" y="2999774"/>
                  <a:pt x="2199430" y="2980546"/>
                </a:cubicBezTo>
                <a:cubicBezTo>
                  <a:pt x="2199430" y="2961319"/>
                  <a:pt x="2183839" y="2945728"/>
                  <a:pt x="2164611" y="2945728"/>
                </a:cubicBezTo>
                <a:close/>
                <a:moveTo>
                  <a:pt x="2249497" y="2945728"/>
                </a:moveTo>
                <a:cubicBezTo>
                  <a:pt x="2230269" y="2945728"/>
                  <a:pt x="2214678" y="2961319"/>
                  <a:pt x="2214678" y="2980546"/>
                </a:cubicBezTo>
                <a:cubicBezTo>
                  <a:pt x="2214678" y="2999774"/>
                  <a:pt x="2230269" y="3015365"/>
                  <a:pt x="2249497" y="3015365"/>
                </a:cubicBezTo>
                <a:cubicBezTo>
                  <a:pt x="2268725" y="3015365"/>
                  <a:pt x="2284316" y="2999774"/>
                  <a:pt x="2284316" y="2980546"/>
                </a:cubicBezTo>
                <a:cubicBezTo>
                  <a:pt x="2284316" y="2961319"/>
                  <a:pt x="2268725" y="2945728"/>
                  <a:pt x="2249497" y="2945728"/>
                </a:cubicBezTo>
                <a:close/>
                <a:moveTo>
                  <a:pt x="2334389" y="2945728"/>
                </a:moveTo>
                <a:cubicBezTo>
                  <a:pt x="2315162" y="2945728"/>
                  <a:pt x="2299570" y="2961319"/>
                  <a:pt x="2299570" y="2980546"/>
                </a:cubicBezTo>
                <a:cubicBezTo>
                  <a:pt x="2299570" y="2999774"/>
                  <a:pt x="2315162" y="3015365"/>
                  <a:pt x="2334389" y="3015365"/>
                </a:cubicBezTo>
                <a:cubicBezTo>
                  <a:pt x="2353617" y="3015365"/>
                  <a:pt x="2369208" y="2999774"/>
                  <a:pt x="2369208" y="2980546"/>
                </a:cubicBezTo>
                <a:cubicBezTo>
                  <a:pt x="2369208" y="2961319"/>
                  <a:pt x="2353617" y="2945728"/>
                  <a:pt x="2334389" y="2945728"/>
                </a:cubicBezTo>
                <a:close/>
                <a:moveTo>
                  <a:pt x="2419282" y="2945728"/>
                </a:moveTo>
                <a:cubicBezTo>
                  <a:pt x="2400054" y="2945728"/>
                  <a:pt x="2384463" y="2961319"/>
                  <a:pt x="2384463" y="2980546"/>
                </a:cubicBezTo>
                <a:cubicBezTo>
                  <a:pt x="2384463" y="2999774"/>
                  <a:pt x="2400054" y="3015365"/>
                  <a:pt x="2419282" y="3015365"/>
                </a:cubicBezTo>
                <a:cubicBezTo>
                  <a:pt x="2438509" y="3015365"/>
                  <a:pt x="2454100" y="2999774"/>
                  <a:pt x="2454100" y="2980546"/>
                </a:cubicBezTo>
                <a:cubicBezTo>
                  <a:pt x="2454100" y="2961319"/>
                  <a:pt x="2438509" y="2945728"/>
                  <a:pt x="2419282" y="2945728"/>
                </a:cubicBezTo>
                <a:close/>
                <a:moveTo>
                  <a:pt x="2504174" y="2945728"/>
                </a:moveTo>
                <a:cubicBezTo>
                  <a:pt x="2484946" y="2945728"/>
                  <a:pt x="2469355" y="2961319"/>
                  <a:pt x="2469355" y="2980546"/>
                </a:cubicBezTo>
                <a:cubicBezTo>
                  <a:pt x="2469355" y="2999774"/>
                  <a:pt x="2484946" y="3015365"/>
                  <a:pt x="2504174" y="3015365"/>
                </a:cubicBezTo>
                <a:cubicBezTo>
                  <a:pt x="2523402" y="3015365"/>
                  <a:pt x="2538993" y="2999774"/>
                  <a:pt x="2538993" y="2980546"/>
                </a:cubicBezTo>
                <a:cubicBezTo>
                  <a:pt x="2538993" y="2961319"/>
                  <a:pt x="2523402" y="2945728"/>
                  <a:pt x="2504174" y="2945728"/>
                </a:cubicBezTo>
                <a:close/>
                <a:moveTo>
                  <a:pt x="2589067" y="2945728"/>
                </a:moveTo>
                <a:cubicBezTo>
                  <a:pt x="2569839" y="2945728"/>
                  <a:pt x="2554248" y="2961319"/>
                  <a:pt x="2554248" y="2980546"/>
                </a:cubicBezTo>
                <a:cubicBezTo>
                  <a:pt x="2554248" y="2999774"/>
                  <a:pt x="2569839" y="3015365"/>
                  <a:pt x="2589067" y="3015365"/>
                </a:cubicBezTo>
                <a:cubicBezTo>
                  <a:pt x="2608295" y="3015365"/>
                  <a:pt x="2623886" y="2999774"/>
                  <a:pt x="2623886" y="2980546"/>
                </a:cubicBezTo>
                <a:cubicBezTo>
                  <a:pt x="2623886" y="2961319"/>
                  <a:pt x="2608295" y="2945728"/>
                  <a:pt x="2589067" y="2945728"/>
                </a:cubicBezTo>
                <a:close/>
                <a:moveTo>
                  <a:pt x="2673959" y="2945728"/>
                </a:moveTo>
                <a:cubicBezTo>
                  <a:pt x="2654732" y="2945728"/>
                  <a:pt x="2639140" y="2961319"/>
                  <a:pt x="2639140" y="2980546"/>
                </a:cubicBezTo>
                <a:cubicBezTo>
                  <a:pt x="2639140" y="2999774"/>
                  <a:pt x="2654732" y="3015365"/>
                  <a:pt x="2673959" y="3015365"/>
                </a:cubicBezTo>
                <a:cubicBezTo>
                  <a:pt x="2693187" y="3015365"/>
                  <a:pt x="2708778" y="2999774"/>
                  <a:pt x="2708778" y="2980546"/>
                </a:cubicBezTo>
                <a:cubicBezTo>
                  <a:pt x="2708778" y="2961319"/>
                  <a:pt x="2693187" y="2945728"/>
                  <a:pt x="2673959" y="2945728"/>
                </a:cubicBezTo>
                <a:close/>
                <a:moveTo>
                  <a:pt x="2758852" y="2945728"/>
                </a:moveTo>
                <a:cubicBezTo>
                  <a:pt x="2739624" y="2945728"/>
                  <a:pt x="2724033" y="2961319"/>
                  <a:pt x="2724033" y="2980546"/>
                </a:cubicBezTo>
                <a:cubicBezTo>
                  <a:pt x="2724033" y="2999774"/>
                  <a:pt x="2739624" y="3015365"/>
                  <a:pt x="2758852" y="3015365"/>
                </a:cubicBezTo>
                <a:cubicBezTo>
                  <a:pt x="2778079" y="3015365"/>
                  <a:pt x="2793670" y="2999774"/>
                  <a:pt x="2793670" y="2980546"/>
                </a:cubicBezTo>
                <a:cubicBezTo>
                  <a:pt x="2793670" y="2961319"/>
                  <a:pt x="2778079" y="2945728"/>
                  <a:pt x="2758852" y="2945728"/>
                </a:cubicBezTo>
                <a:close/>
                <a:moveTo>
                  <a:pt x="2843744" y="2945728"/>
                </a:moveTo>
                <a:cubicBezTo>
                  <a:pt x="2824516" y="2945728"/>
                  <a:pt x="2808925" y="2961319"/>
                  <a:pt x="2808925" y="2980546"/>
                </a:cubicBezTo>
                <a:cubicBezTo>
                  <a:pt x="2808925" y="2999774"/>
                  <a:pt x="2824516" y="3015365"/>
                  <a:pt x="2843744" y="3015365"/>
                </a:cubicBezTo>
                <a:cubicBezTo>
                  <a:pt x="2862972" y="3015365"/>
                  <a:pt x="2878563" y="2999774"/>
                  <a:pt x="2878563" y="2980546"/>
                </a:cubicBezTo>
                <a:cubicBezTo>
                  <a:pt x="2878563" y="2961319"/>
                  <a:pt x="2862972" y="2945728"/>
                  <a:pt x="2843744" y="2945728"/>
                </a:cubicBezTo>
                <a:close/>
                <a:moveTo>
                  <a:pt x="2928636" y="2945728"/>
                </a:moveTo>
                <a:cubicBezTo>
                  <a:pt x="2909408" y="2945728"/>
                  <a:pt x="2893817" y="2961319"/>
                  <a:pt x="2893817" y="2980546"/>
                </a:cubicBezTo>
                <a:cubicBezTo>
                  <a:pt x="2893817" y="2999774"/>
                  <a:pt x="2909408" y="3015365"/>
                  <a:pt x="2928636" y="3015365"/>
                </a:cubicBezTo>
                <a:cubicBezTo>
                  <a:pt x="2947864" y="3015365"/>
                  <a:pt x="2963455" y="2999774"/>
                  <a:pt x="2963455" y="2980546"/>
                </a:cubicBezTo>
                <a:cubicBezTo>
                  <a:pt x="2963455" y="2961319"/>
                  <a:pt x="2947864" y="2945728"/>
                  <a:pt x="2928636" y="2945728"/>
                </a:cubicBezTo>
                <a:close/>
                <a:moveTo>
                  <a:pt x="3013529" y="2945728"/>
                </a:moveTo>
                <a:cubicBezTo>
                  <a:pt x="2994302" y="2945728"/>
                  <a:pt x="2978710" y="2961319"/>
                  <a:pt x="2978710" y="2980546"/>
                </a:cubicBezTo>
                <a:cubicBezTo>
                  <a:pt x="2978710" y="2999774"/>
                  <a:pt x="2994302" y="3015365"/>
                  <a:pt x="3013529" y="3015365"/>
                </a:cubicBezTo>
                <a:cubicBezTo>
                  <a:pt x="3032757" y="3015365"/>
                  <a:pt x="3048348" y="2999774"/>
                  <a:pt x="3048348" y="2980546"/>
                </a:cubicBezTo>
                <a:cubicBezTo>
                  <a:pt x="3048348" y="2961319"/>
                  <a:pt x="3032757" y="2945728"/>
                  <a:pt x="3013529" y="2945728"/>
                </a:cubicBezTo>
                <a:close/>
                <a:moveTo>
                  <a:pt x="3098422" y="2945728"/>
                </a:moveTo>
                <a:cubicBezTo>
                  <a:pt x="3079194" y="2945728"/>
                  <a:pt x="3063603" y="2961319"/>
                  <a:pt x="3063603" y="2980546"/>
                </a:cubicBezTo>
                <a:cubicBezTo>
                  <a:pt x="3063603" y="2999774"/>
                  <a:pt x="3079194" y="3015365"/>
                  <a:pt x="3098422" y="3015365"/>
                </a:cubicBezTo>
                <a:cubicBezTo>
                  <a:pt x="3117649" y="3015365"/>
                  <a:pt x="3133240" y="2999774"/>
                  <a:pt x="3133240" y="2980546"/>
                </a:cubicBezTo>
                <a:cubicBezTo>
                  <a:pt x="3133240" y="2961319"/>
                  <a:pt x="3117649" y="2945728"/>
                  <a:pt x="3098422" y="2945728"/>
                </a:cubicBezTo>
                <a:close/>
                <a:moveTo>
                  <a:pt x="3183314" y="2945728"/>
                </a:moveTo>
                <a:cubicBezTo>
                  <a:pt x="3164086" y="2945728"/>
                  <a:pt x="3148495" y="2961319"/>
                  <a:pt x="3148495" y="2980546"/>
                </a:cubicBezTo>
                <a:cubicBezTo>
                  <a:pt x="3148495" y="2999774"/>
                  <a:pt x="3164086" y="3015365"/>
                  <a:pt x="3183314" y="3015365"/>
                </a:cubicBezTo>
                <a:cubicBezTo>
                  <a:pt x="3202542" y="3015365"/>
                  <a:pt x="3218133" y="2999774"/>
                  <a:pt x="3218133" y="2980546"/>
                </a:cubicBezTo>
                <a:cubicBezTo>
                  <a:pt x="3218133" y="2961319"/>
                  <a:pt x="3202542" y="2945728"/>
                  <a:pt x="3183314" y="2945728"/>
                </a:cubicBezTo>
                <a:close/>
                <a:moveTo>
                  <a:pt x="3268206" y="2945728"/>
                </a:moveTo>
                <a:cubicBezTo>
                  <a:pt x="3248978" y="2945728"/>
                  <a:pt x="3233387" y="2961319"/>
                  <a:pt x="3233387" y="2980546"/>
                </a:cubicBezTo>
                <a:cubicBezTo>
                  <a:pt x="3233387" y="2999774"/>
                  <a:pt x="3248978" y="3015365"/>
                  <a:pt x="3268206" y="3015365"/>
                </a:cubicBezTo>
                <a:cubicBezTo>
                  <a:pt x="3287434" y="3015365"/>
                  <a:pt x="3303025" y="2999774"/>
                  <a:pt x="3303025" y="2980546"/>
                </a:cubicBezTo>
                <a:cubicBezTo>
                  <a:pt x="3303025" y="2961319"/>
                  <a:pt x="3287434" y="2945728"/>
                  <a:pt x="3268206" y="2945728"/>
                </a:cubicBezTo>
                <a:close/>
                <a:moveTo>
                  <a:pt x="3353099" y="2945728"/>
                </a:moveTo>
                <a:cubicBezTo>
                  <a:pt x="3333872" y="2945728"/>
                  <a:pt x="3318280" y="2961319"/>
                  <a:pt x="3318280" y="2980546"/>
                </a:cubicBezTo>
                <a:cubicBezTo>
                  <a:pt x="3318280" y="2999774"/>
                  <a:pt x="3333872" y="3015365"/>
                  <a:pt x="3353099" y="3015365"/>
                </a:cubicBezTo>
                <a:cubicBezTo>
                  <a:pt x="3372327" y="3015365"/>
                  <a:pt x="3387918" y="2999774"/>
                  <a:pt x="3387918" y="2980546"/>
                </a:cubicBezTo>
                <a:cubicBezTo>
                  <a:pt x="3387918" y="2961319"/>
                  <a:pt x="3372327" y="2945728"/>
                  <a:pt x="3353099" y="2945728"/>
                </a:cubicBezTo>
                <a:close/>
                <a:moveTo>
                  <a:pt x="3437992" y="2945728"/>
                </a:moveTo>
                <a:cubicBezTo>
                  <a:pt x="3418764" y="2945728"/>
                  <a:pt x="3403173" y="2961319"/>
                  <a:pt x="3403173" y="2980546"/>
                </a:cubicBezTo>
                <a:cubicBezTo>
                  <a:pt x="3403173" y="2999774"/>
                  <a:pt x="3418764" y="3015365"/>
                  <a:pt x="3437992" y="3015365"/>
                </a:cubicBezTo>
                <a:cubicBezTo>
                  <a:pt x="3457219" y="3015365"/>
                  <a:pt x="3472810" y="2999774"/>
                  <a:pt x="3472810" y="2980546"/>
                </a:cubicBezTo>
                <a:cubicBezTo>
                  <a:pt x="3472810" y="2961319"/>
                  <a:pt x="3457219" y="2945728"/>
                  <a:pt x="3437992" y="2945728"/>
                </a:cubicBezTo>
                <a:close/>
                <a:moveTo>
                  <a:pt x="3522884" y="2945728"/>
                </a:moveTo>
                <a:cubicBezTo>
                  <a:pt x="3503656" y="2945728"/>
                  <a:pt x="3488065" y="2961319"/>
                  <a:pt x="3488065" y="2980546"/>
                </a:cubicBezTo>
                <a:cubicBezTo>
                  <a:pt x="3488065" y="2999774"/>
                  <a:pt x="3503656" y="3015365"/>
                  <a:pt x="3522884" y="3015365"/>
                </a:cubicBezTo>
                <a:cubicBezTo>
                  <a:pt x="3542112" y="3015365"/>
                  <a:pt x="3557703" y="2999774"/>
                  <a:pt x="3557703" y="2980546"/>
                </a:cubicBezTo>
                <a:cubicBezTo>
                  <a:pt x="3557703" y="2961319"/>
                  <a:pt x="3542112" y="2945728"/>
                  <a:pt x="3522884" y="2945728"/>
                </a:cubicBezTo>
                <a:close/>
                <a:moveTo>
                  <a:pt x="5560310" y="2945728"/>
                </a:moveTo>
                <a:cubicBezTo>
                  <a:pt x="5541082" y="2945728"/>
                  <a:pt x="5525491" y="2961319"/>
                  <a:pt x="5525491" y="2980546"/>
                </a:cubicBezTo>
                <a:cubicBezTo>
                  <a:pt x="5525491" y="2999774"/>
                  <a:pt x="5541082" y="3015365"/>
                  <a:pt x="5560310" y="3015365"/>
                </a:cubicBezTo>
                <a:cubicBezTo>
                  <a:pt x="5579538" y="3015365"/>
                  <a:pt x="5595129" y="2999774"/>
                  <a:pt x="5595129" y="2980546"/>
                </a:cubicBezTo>
                <a:cubicBezTo>
                  <a:pt x="5595129" y="2961319"/>
                  <a:pt x="5579538" y="2945728"/>
                  <a:pt x="5560310" y="2945728"/>
                </a:cubicBezTo>
                <a:close/>
                <a:moveTo>
                  <a:pt x="5645202" y="2945728"/>
                </a:moveTo>
                <a:cubicBezTo>
                  <a:pt x="5625974" y="2945728"/>
                  <a:pt x="5610383" y="2961319"/>
                  <a:pt x="5610383" y="2980546"/>
                </a:cubicBezTo>
                <a:cubicBezTo>
                  <a:pt x="5610383" y="2999774"/>
                  <a:pt x="5625974" y="3015365"/>
                  <a:pt x="5645202" y="3015365"/>
                </a:cubicBezTo>
                <a:cubicBezTo>
                  <a:pt x="5664430" y="3015365"/>
                  <a:pt x="5680021" y="2999774"/>
                  <a:pt x="5680021" y="2980546"/>
                </a:cubicBezTo>
                <a:cubicBezTo>
                  <a:pt x="5680021" y="2961319"/>
                  <a:pt x="5664430" y="2945728"/>
                  <a:pt x="5645202" y="2945728"/>
                </a:cubicBezTo>
                <a:close/>
                <a:moveTo>
                  <a:pt x="5730095" y="2945728"/>
                </a:moveTo>
                <a:cubicBezTo>
                  <a:pt x="5710868" y="2945728"/>
                  <a:pt x="5695277" y="2961319"/>
                  <a:pt x="5695277" y="2980546"/>
                </a:cubicBezTo>
                <a:cubicBezTo>
                  <a:pt x="5695277" y="2999774"/>
                  <a:pt x="5710868" y="3015365"/>
                  <a:pt x="5730095" y="3015365"/>
                </a:cubicBezTo>
                <a:cubicBezTo>
                  <a:pt x="5749323" y="3015365"/>
                  <a:pt x="5764914" y="2999774"/>
                  <a:pt x="5764914" y="2980546"/>
                </a:cubicBezTo>
                <a:cubicBezTo>
                  <a:pt x="5764914" y="2961319"/>
                  <a:pt x="5749323" y="2945728"/>
                  <a:pt x="5730095" y="2945728"/>
                </a:cubicBezTo>
                <a:close/>
                <a:moveTo>
                  <a:pt x="6324343" y="2945728"/>
                </a:moveTo>
                <a:cubicBezTo>
                  <a:pt x="6305115" y="2945728"/>
                  <a:pt x="6289517" y="2961319"/>
                  <a:pt x="6289517" y="2980546"/>
                </a:cubicBezTo>
                <a:cubicBezTo>
                  <a:pt x="6289517" y="2999774"/>
                  <a:pt x="6305115" y="3015365"/>
                  <a:pt x="6324343" y="3015365"/>
                </a:cubicBezTo>
                <a:cubicBezTo>
                  <a:pt x="6343570" y="3015365"/>
                  <a:pt x="6359155" y="2999774"/>
                  <a:pt x="6359155" y="2980546"/>
                </a:cubicBezTo>
                <a:cubicBezTo>
                  <a:pt x="6359155" y="2961319"/>
                  <a:pt x="6343570" y="2945728"/>
                  <a:pt x="6324343" y="2945728"/>
                </a:cubicBezTo>
                <a:close/>
                <a:moveTo>
                  <a:pt x="6494127" y="2945728"/>
                </a:moveTo>
                <a:cubicBezTo>
                  <a:pt x="6474899" y="2945728"/>
                  <a:pt x="6459302" y="2961319"/>
                  <a:pt x="6459302" y="2980546"/>
                </a:cubicBezTo>
                <a:cubicBezTo>
                  <a:pt x="6459302" y="2999774"/>
                  <a:pt x="6474899" y="3015365"/>
                  <a:pt x="6494127" y="3015365"/>
                </a:cubicBezTo>
                <a:cubicBezTo>
                  <a:pt x="6513355" y="3015365"/>
                  <a:pt x="6528939" y="2999774"/>
                  <a:pt x="6528939" y="2980546"/>
                </a:cubicBezTo>
                <a:cubicBezTo>
                  <a:pt x="6528939" y="2961319"/>
                  <a:pt x="6513355" y="2945728"/>
                  <a:pt x="6494127" y="2945728"/>
                </a:cubicBezTo>
                <a:close/>
                <a:moveTo>
                  <a:pt x="6663913" y="2945728"/>
                </a:moveTo>
                <a:cubicBezTo>
                  <a:pt x="6644685" y="2945728"/>
                  <a:pt x="6629087" y="2961319"/>
                  <a:pt x="6629087" y="2980546"/>
                </a:cubicBezTo>
                <a:cubicBezTo>
                  <a:pt x="6629087" y="2999774"/>
                  <a:pt x="6644685" y="3015365"/>
                  <a:pt x="6663913" y="3015365"/>
                </a:cubicBezTo>
                <a:cubicBezTo>
                  <a:pt x="6683140" y="3015365"/>
                  <a:pt x="6698725" y="2999774"/>
                  <a:pt x="6698725" y="2980546"/>
                </a:cubicBezTo>
                <a:cubicBezTo>
                  <a:pt x="6698725" y="2961319"/>
                  <a:pt x="6683140" y="2945728"/>
                  <a:pt x="6663913" y="2945728"/>
                </a:cubicBezTo>
                <a:close/>
                <a:moveTo>
                  <a:pt x="6748805" y="2945728"/>
                </a:moveTo>
                <a:cubicBezTo>
                  <a:pt x="6729577" y="2945728"/>
                  <a:pt x="6713979" y="2961319"/>
                  <a:pt x="6713979" y="2980546"/>
                </a:cubicBezTo>
                <a:cubicBezTo>
                  <a:pt x="6713979" y="2999774"/>
                  <a:pt x="6729577" y="3015365"/>
                  <a:pt x="6748805" y="3015365"/>
                </a:cubicBezTo>
                <a:cubicBezTo>
                  <a:pt x="6768033" y="3015365"/>
                  <a:pt x="6783617" y="2999774"/>
                  <a:pt x="6783617" y="2980546"/>
                </a:cubicBezTo>
                <a:cubicBezTo>
                  <a:pt x="6783617" y="2961319"/>
                  <a:pt x="6768033" y="2945728"/>
                  <a:pt x="6748805" y="2945728"/>
                </a:cubicBezTo>
                <a:close/>
                <a:moveTo>
                  <a:pt x="6833697" y="2945728"/>
                </a:moveTo>
                <a:cubicBezTo>
                  <a:pt x="6814469" y="2945728"/>
                  <a:pt x="6798872" y="2961319"/>
                  <a:pt x="6798872" y="2980546"/>
                </a:cubicBezTo>
                <a:cubicBezTo>
                  <a:pt x="6798872" y="2999774"/>
                  <a:pt x="6814469" y="3015365"/>
                  <a:pt x="6833697" y="3015365"/>
                </a:cubicBezTo>
                <a:cubicBezTo>
                  <a:pt x="6852925" y="3015365"/>
                  <a:pt x="6868509" y="2999774"/>
                  <a:pt x="6868509" y="2980546"/>
                </a:cubicBezTo>
                <a:cubicBezTo>
                  <a:pt x="6868509" y="2961319"/>
                  <a:pt x="6852925" y="2945728"/>
                  <a:pt x="6833697" y="2945728"/>
                </a:cubicBezTo>
                <a:close/>
                <a:moveTo>
                  <a:pt x="6918589" y="2945728"/>
                </a:moveTo>
                <a:cubicBezTo>
                  <a:pt x="6899362" y="2945728"/>
                  <a:pt x="6883764" y="2961319"/>
                  <a:pt x="6883764" y="2980546"/>
                </a:cubicBezTo>
                <a:cubicBezTo>
                  <a:pt x="6883764" y="2999774"/>
                  <a:pt x="6899362" y="3015365"/>
                  <a:pt x="6918589" y="3015365"/>
                </a:cubicBezTo>
                <a:cubicBezTo>
                  <a:pt x="6937817" y="3015365"/>
                  <a:pt x="6953402" y="2999774"/>
                  <a:pt x="6953402" y="2980546"/>
                </a:cubicBezTo>
                <a:cubicBezTo>
                  <a:pt x="6953402" y="2961319"/>
                  <a:pt x="6937817" y="2945728"/>
                  <a:pt x="6918589" y="2945728"/>
                </a:cubicBezTo>
                <a:close/>
                <a:moveTo>
                  <a:pt x="7003483" y="2945728"/>
                </a:moveTo>
                <a:cubicBezTo>
                  <a:pt x="6984255" y="2945728"/>
                  <a:pt x="6968657" y="2961319"/>
                  <a:pt x="6968657" y="2980546"/>
                </a:cubicBezTo>
                <a:cubicBezTo>
                  <a:pt x="6968657" y="2999774"/>
                  <a:pt x="6984255" y="3015365"/>
                  <a:pt x="7003483" y="3015365"/>
                </a:cubicBezTo>
                <a:cubicBezTo>
                  <a:pt x="7022710" y="3015365"/>
                  <a:pt x="7038295" y="2999774"/>
                  <a:pt x="7038295" y="2980546"/>
                </a:cubicBezTo>
                <a:cubicBezTo>
                  <a:pt x="7038295" y="2961319"/>
                  <a:pt x="7022710" y="2945728"/>
                  <a:pt x="7003483" y="2945728"/>
                </a:cubicBezTo>
                <a:close/>
                <a:moveTo>
                  <a:pt x="7088401" y="2945728"/>
                </a:moveTo>
                <a:cubicBezTo>
                  <a:pt x="7069173" y="2945728"/>
                  <a:pt x="7053576" y="2961319"/>
                  <a:pt x="7053576" y="2980546"/>
                </a:cubicBezTo>
                <a:cubicBezTo>
                  <a:pt x="7053576" y="2999774"/>
                  <a:pt x="7069173" y="3015365"/>
                  <a:pt x="7088401" y="3015365"/>
                </a:cubicBezTo>
                <a:cubicBezTo>
                  <a:pt x="7107629" y="3015365"/>
                  <a:pt x="7123213" y="2999774"/>
                  <a:pt x="7123213" y="2980546"/>
                </a:cubicBezTo>
                <a:cubicBezTo>
                  <a:pt x="7123213" y="2961319"/>
                  <a:pt x="7107629" y="2945728"/>
                  <a:pt x="7088401" y="2945728"/>
                </a:cubicBezTo>
                <a:close/>
                <a:moveTo>
                  <a:pt x="7173293" y="2945728"/>
                </a:moveTo>
                <a:cubicBezTo>
                  <a:pt x="7154065" y="2945728"/>
                  <a:pt x="7138468" y="2961319"/>
                  <a:pt x="7138468" y="2980546"/>
                </a:cubicBezTo>
                <a:cubicBezTo>
                  <a:pt x="7138468" y="2999774"/>
                  <a:pt x="7154065" y="3015365"/>
                  <a:pt x="7173293" y="3015365"/>
                </a:cubicBezTo>
                <a:cubicBezTo>
                  <a:pt x="7192521" y="3015365"/>
                  <a:pt x="7208105" y="2999774"/>
                  <a:pt x="7208105" y="2980546"/>
                </a:cubicBezTo>
                <a:cubicBezTo>
                  <a:pt x="7208105" y="2961319"/>
                  <a:pt x="7192521" y="2945728"/>
                  <a:pt x="7173293" y="2945728"/>
                </a:cubicBezTo>
                <a:close/>
                <a:moveTo>
                  <a:pt x="7512863" y="2945728"/>
                </a:moveTo>
                <a:cubicBezTo>
                  <a:pt x="7493635" y="2945728"/>
                  <a:pt x="7478038" y="2961319"/>
                  <a:pt x="7478038" y="2980546"/>
                </a:cubicBezTo>
                <a:cubicBezTo>
                  <a:pt x="7478038" y="2999774"/>
                  <a:pt x="7493635" y="3015365"/>
                  <a:pt x="7512863" y="3015365"/>
                </a:cubicBezTo>
                <a:cubicBezTo>
                  <a:pt x="7532091" y="3015365"/>
                  <a:pt x="7547675" y="2999774"/>
                  <a:pt x="7547675" y="2980546"/>
                </a:cubicBezTo>
                <a:cubicBezTo>
                  <a:pt x="7547675" y="2961319"/>
                  <a:pt x="7532091" y="2945728"/>
                  <a:pt x="7512863" y="2945728"/>
                </a:cubicBezTo>
                <a:close/>
                <a:moveTo>
                  <a:pt x="7597755" y="2945728"/>
                </a:moveTo>
                <a:cubicBezTo>
                  <a:pt x="7578528" y="2945728"/>
                  <a:pt x="7562930" y="2961319"/>
                  <a:pt x="7562930" y="2980546"/>
                </a:cubicBezTo>
                <a:cubicBezTo>
                  <a:pt x="7562930" y="2999774"/>
                  <a:pt x="7578528" y="3015365"/>
                  <a:pt x="7597755" y="3015365"/>
                </a:cubicBezTo>
                <a:cubicBezTo>
                  <a:pt x="7616983" y="3015365"/>
                  <a:pt x="7632568" y="2999774"/>
                  <a:pt x="7632568" y="2980546"/>
                </a:cubicBezTo>
                <a:cubicBezTo>
                  <a:pt x="7632568" y="2961319"/>
                  <a:pt x="7616983" y="2945728"/>
                  <a:pt x="7597755" y="2945728"/>
                </a:cubicBezTo>
                <a:close/>
                <a:moveTo>
                  <a:pt x="7682649" y="2945728"/>
                </a:moveTo>
                <a:cubicBezTo>
                  <a:pt x="7663421" y="2945728"/>
                  <a:pt x="7647823" y="2961319"/>
                  <a:pt x="7647823" y="2980546"/>
                </a:cubicBezTo>
                <a:cubicBezTo>
                  <a:pt x="7647823" y="2999774"/>
                  <a:pt x="7663421" y="3015365"/>
                  <a:pt x="7682649" y="3015365"/>
                </a:cubicBezTo>
                <a:cubicBezTo>
                  <a:pt x="7701876" y="3015365"/>
                  <a:pt x="7717461" y="2999774"/>
                  <a:pt x="7717461" y="2980546"/>
                </a:cubicBezTo>
                <a:cubicBezTo>
                  <a:pt x="7717461" y="2961319"/>
                  <a:pt x="7701876" y="2945728"/>
                  <a:pt x="7682649" y="2945728"/>
                </a:cubicBezTo>
                <a:close/>
                <a:moveTo>
                  <a:pt x="7768586" y="2945728"/>
                </a:moveTo>
                <a:cubicBezTo>
                  <a:pt x="7749358" y="2945728"/>
                  <a:pt x="7733761" y="2961319"/>
                  <a:pt x="7733761" y="2980546"/>
                </a:cubicBezTo>
                <a:cubicBezTo>
                  <a:pt x="7733761" y="2999774"/>
                  <a:pt x="7749358" y="3015365"/>
                  <a:pt x="7768586" y="3015365"/>
                </a:cubicBezTo>
                <a:cubicBezTo>
                  <a:pt x="7787814" y="3015365"/>
                  <a:pt x="7803398" y="2999774"/>
                  <a:pt x="7803398" y="2980546"/>
                </a:cubicBezTo>
                <a:cubicBezTo>
                  <a:pt x="7803398" y="2961319"/>
                  <a:pt x="7787814" y="2945728"/>
                  <a:pt x="7768586" y="2945728"/>
                </a:cubicBezTo>
                <a:close/>
                <a:moveTo>
                  <a:pt x="7853478" y="2945728"/>
                </a:moveTo>
                <a:cubicBezTo>
                  <a:pt x="7834251" y="2945728"/>
                  <a:pt x="7818653" y="2961319"/>
                  <a:pt x="7818653" y="2980546"/>
                </a:cubicBezTo>
                <a:cubicBezTo>
                  <a:pt x="7818653" y="2999774"/>
                  <a:pt x="7834251" y="3015365"/>
                  <a:pt x="7853478" y="3015365"/>
                </a:cubicBezTo>
                <a:cubicBezTo>
                  <a:pt x="7872706" y="3015365"/>
                  <a:pt x="7888291" y="2999774"/>
                  <a:pt x="7888291" y="2980546"/>
                </a:cubicBezTo>
                <a:cubicBezTo>
                  <a:pt x="7888291" y="2961319"/>
                  <a:pt x="7872706" y="2945728"/>
                  <a:pt x="7853478" y="2945728"/>
                </a:cubicBezTo>
                <a:close/>
                <a:moveTo>
                  <a:pt x="7936738" y="2945728"/>
                </a:moveTo>
                <a:cubicBezTo>
                  <a:pt x="7917511" y="2945728"/>
                  <a:pt x="7901913" y="2961319"/>
                  <a:pt x="7901913" y="2980546"/>
                </a:cubicBezTo>
                <a:cubicBezTo>
                  <a:pt x="7901913" y="2999774"/>
                  <a:pt x="7917511" y="3015365"/>
                  <a:pt x="7936738" y="3015365"/>
                </a:cubicBezTo>
                <a:cubicBezTo>
                  <a:pt x="7955966" y="3015365"/>
                  <a:pt x="7971551" y="2999774"/>
                  <a:pt x="7971551" y="2980546"/>
                </a:cubicBezTo>
                <a:cubicBezTo>
                  <a:pt x="7971551" y="2961319"/>
                  <a:pt x="7955966" y="2945728"/>
                  <a:pt x="7936738" y="2945728"/>
                </a:cubicBezTo>
                <a:close/>
                <a:moveTo>
                  <a:pt x="8021631" y="2945728"/>
                </a:moveTo>
                <a:cubicBezTo>
                  <a:pt x="8002403" y="2945728"/>
                  <a:pt x="7986805" y="2961319"/>
                  <a:pt x="7986805" y="2980546"/>
                </a:cubicBezTo>
                <a:cubicBezTo>
                  <a:pt x="7986805" y="2999774"/>
                  <a:pt x="8002403" y="3015365"/>
                  <a:pt x="8021631" y="3015365"/>
                </a:cubicBezTo>
                <a:cubicBezTo>
                  <a:pt x="8040858" y="3015365"/>
                  <a:pt x="8056443" y="2999774"/>
                  <a:pt x="8056443" y="2980546"/>
                </a:cubicBezTo>
                <a:cubicBezTo>
                  <a:pt x="8056443" y="2961319"/>
                  <a:pt x="8040858" y="2945728"/>
                  <a:pt x="8021631" y="2945728"/>
                </a:cubicBezTo>
                <a:close/>
                <a:moveTo>
                  <a:pt x="8106523" y="2945728"/>
                </a:moveTo>
                <a:cubicBezTo>
                  <a:pt x="8087295" y="2945728"/>
                  <a:pt x="8071697" y="2961319"/>
                  <a:pt x="8071697" y="2980546"/>
                </a:cubicBezTo>
                <a:cubicBezTo>
                  <a:pt x="8071697" y="2999774"/>
                  <a:pt x="8087295" y="3015365"/>
                  <a:pt x="8106523" y="3015365"/>
                </a:cubicBezTo>
                <a:cubicBezTo>
                  <a:pt x="8125750" y="3015365"/>
                  <a:pt x="8141335" y="2999774"/>
                  <a:pt x="8141335" y="2980546"/>
                </a:cubicBezTo>
                <a:cubicBezTo>
                  <a:pt x="8141335" y="2961319"/>
                  <a:pt x="8125750" y="2945728"/>
                  <a:pt x="8106523" y="2945728"/>
                </a:cubicBezTo>
                <a:close/>
                <a:moveTo>
                  <a:pt x="8192525" y="2945728"/>
                </a:moveTo>
                <a:cubicBezTo>
                  <a:pt x="8173297" y="2945728"/>
                  <a:pt x="8157700" y="2961319"/>
                  <a:pt x="8157700" y="2980546"/>
                </a:cubicBezTo>
                <a:cubicBezTo>
                  <a:pt x="8157700" y="2999774"/>
                  <a:pt x="8173297" y="3015365"/>
                  <a:pt x="8192525" y="3015365"/>
                </a:cubicBezTo>
                <a:cubicBezTo>
                  <a:pt x="8211753" y="3015365"/>
                  <a:pt x="8227338" y="2999774"/>
                  <a:pt x="8227338" y="2980546"/>
                </a:cubicBezTo>
                <a:cubicBezTo>
                  <a:pt x="8227338" y="2961319"/>
                  <a:pt x="8211753" y="2945728"/>
                  <a:pt x="8192525" y="2945728"/>
                </a:cubicBezTo>
                <a:close/>
                <a:moveTo>
                  <a:pt x="8277418" y="2945728"/>
                </a:moveTo>
                <a:cubicBezTo>
                  <a:pt x="8258191" y="2945728"/>
                  <a:pt x="8242593" y="2961319"/>
                  <a:pt x="8242593" y="2980546"/>
                </a:cubicBezTo>
                <a:cubicBezTo>
                  <a:pt x="8242593" y="2999774"/>
                  <a:pt x="8258191" y="3015365"/>
                  <a:pt x="8277418" y="3015365"/>
                </a:cubicBezTo>
                <a:cubicBezTo>
                  <a:pt x="8296646" y="3015365"/>
                  <a:pt x="8312231" y="2999774"/>
                  <a:pt x="8312231" y="2980546"/>
                </a:cubicBezTo>
                <a:cubicBezTo>
                  <a:pt x="8312231" y="2961319"/>
                  <a:pt x="8296646" y="2945728"/>
                  <a:pt x="8277418" y="2945728"/>
                </a:cubicBezTo>
                <a:close/>
                <a:moveTo>
                  <a:pt x="8361789" y="2945728"/>
                </a:moveTo>
                <a:cubicBezTo>
                  <a:pt x="8342561" y="2945728"/>
                  <a:pt x="8326963" y="2961319"/>
                  <a:pt x="8326963" y="2980546"/>
                </a:cubicBezTo>
                <a:cubicBezTo>
                  <a:pt x="8326963" y="2999774"/>
                  <a:pt x="8342561" y="3015365"/>
                  <a:pt x="8361789" y="3015365"/>
                </a:cubicBezTo>
                <a:cubicBezTo>
                  <a:pt x="8381016" y="3015365"/>
                  <a:pt x="8396601" y="2999774"/>
                  <a:pt x="8396601" y="2980546"/>
                </a:cubicBezTo>
                <a:cubicBezTo>
                  <a:pt x="8396601" y="2961319"/>
                  <a:pt x="8381016" y="2945728"/>
                  <a:pt x="8361789" y="2945728"/>
                </a:cubicBezTo>
                <a:close/>
                <a:moveTo>
                  <a:pt x="8446681" y="2945728"/>
                </a:moveTo>
                <a:cubicBezTo>
                  <a:pt x="8427453" y="2945728"/>
                  <a:pt x="8411856" y="2961319"/>
                  <a:pt x="8411856" y="2980546"/>
                </a:cubicBezTo>
                <a:cubicBezTo>
                  <a:pt x="8411856" y="2999774"/>
                  <a:pt x="8427453" y="3015365"/>
                  <a:pt x="8446681" y="3015365"/>
                </a:cubicBezTo>
                <a:cubicBezTo>
                  <a:pt x="8465909" y="3015365"/>
                  <a:pt x="8481493" y="2999774"/>
                  <a:pt x="8481493" y="2980546"/>
                </a:cubicBezTo>
                <a:cubicBezTo>
                  <a:pt x="8481493" y="2961319"/>
                  <a:pt x="8465909" y="2945728"/>
                  <a:pt x="8446681" y="2945728"/>
                </a:cubicBezTo>
                <a:close/>
                <a:moveTo>
                  <a:pt x="8531573" y="2945728"/>
                </a:moveTo>
                <a:cubicBezTo>
                  <a:pt x="8512345" y="2945728"/>
                  <a:pt x="8496748" y="2961319"/>
                  <a:pt x="8496748" y="2980546"/>
                </a:cubicBezTo>
                <a:cubicBezTo>
                  <a:pt x="8496748" y="2999774"/>
                  <a:pt x="8512345" y="3015365"/>
                  <a:pt x="8531573" y="3015365"/>
                </a:cubicBezTo>
                <a:cubicBezTo>
                  <a:pt x="8550801" y="3015365"/>
                  <a:pt x="8566385" y="2999774"/>
                  <a:pt x="8566385" y="2980546"/>
                </a:cubicBezTo>
                <a:cubicBezTo>
                  <a:pt x="8566385" y="2961319"/>
                  <a:pt x="8550801" y="2945728"/>
                  <a:pt x="8531573" y="2945728"/>
                </a:cubicBezTo>
                <a:close/>
                <a:moveTo>
                  <a:pt x="8616465" y="2945728"/>
                </a:moveTo>
                <a:cubicBezTo>
                  <a:pt x="8597238" y="2945728"/>
                  <a:pt x="8581640" y="2961319"/>
                  <a:pt x="8581640" y="2980546"/>
                </a:cubicBezTo>
                <a:cubicBezTo>
                  <a:pt x="8581640" y="2999774"/>
                  <a:pt x="8597238" y="3015365"/>
                  <a:pt x="8616465" y="3015365"/>
                </a:cubicBezTo>
                <a:cubicBezTo>
                  <a:pt x="8635693" y="3015365"/>
                  <a:pt x="8651278" y="2999774"/>
                  <a:pt x="8651278" y="2980546"/>
                </a:cubicBezTo>
                <a:cubicBezTo>
                  <a:pt x="8651278" y="2961319"/>
                  <a:pt x="8635693" y="2945728"/>
                  <a:pt x="8616465" y="2945728"/>
                </a:cubicBezTo>
                <a:close/>
                <a:moveTo>
                  <a:pt x="8701358" y="2945728"/>
                </a:moveTo>
                <a:cubicBezTo>
                  <a:pt x="8682130" y="2945728"/>
                  <a:pt x="8666532" y="2961319"/>
                  <a:pt x="8666532" y="2980546"/>
                </a:cubicBezTo>
                <a:cubicBezTo>
                  <a:pt x="8666532" y="2999774"/>
                  <a:pt x="8682130" y="3015365"/>
                  <a:pt x="8701358" y="3015365"/>
                </a:cubicBezTo>
                <a:cubicBezTo>
                  <a:pt x="8720585" y="3015365"/>
                  <a:pt x="8736170" y="2999774"/>
                  <a:pt x="8736170" y="2980546"/>
                </a:cubicBezTo>
                <a:cubicBezTo>
                  <a:pt x="8736170" y="2961319"/>
                  <a:pt x="8720585" y="2945728"/>
                  <a:pt x="8701358" y="2945728"/>
                </a:cubicBezTo>
                <a:close/>
                <a:moveTo>
                  <a:pt x="8786251" y="2945728"/>
                </a:moveTo>
                <a:cubicBezTo>
                  <a:pt x="8767023" y="2945728"/>
                  <a:pt x="8751426" y="2961319"/>
                  <a:pt x="8751426" y="2980546"/>
                </a:cubicBezTo>
                <a:cubicBezTo>
                  <a:pt x="8751426" y="2999774"/>
                  <a:pt x="8767023" y="3015365"/>
                  <a:pt x="8786251" y="3015365"/>
                </a:cubicBezTo>
                <a:cubicBezTo>
                  <a:pt x="8805479" y="3015365"/>
                  <a:pt x="8821063" y="2999774"/>
                  <a:pt x="8821063" y="2980546"/>
                </a:cubicBezTo>
                <a:cubicBezTo>
                  <a:pt x="8821063" y="2961319"/>
                  <a:pt x="8805479" y="2945728"/>
                  <a:pt x="8786251" y="2945728"/>
                </a:cubicBezTo>
                <a:close/>
                <a:moveTo>
                  <a:pt x="8871143" y="2945728"/>
                </a:moveTo>
                <a:cubicBezTo>
                  <a:pt x="8851915" y="2945728"/>
                  <a:pt x="8836318" y="2961319"/>
                  <a:pt x="8836318" y="2980546"/>
                </a:cubicBezTo>
                <a:cubicBezTo>
                  <a:pt x="8836318" y="2999774"/>
                  <a:pt x="8851915" y="3015365"/>
                  <a:pt x="8871143" y="3015365"/>
                </a:cubicBezTo>
                <a:cubicBezTo>
                  <a:pt x="8890371" y="3015365"/>
                  <a:pt x="8905955" y="2999774"/>
                  <a:pt x="8905955" y="2980546"/>
                </a:cubicBezTo>
                <a:cubicBezTo>
                  <a:pt x="8905955" y="2961319"/>
                  <a:pt x="8890371" y="2945728"/>
                  <a:pt x="8871143" y="2945728"/>
                </a:cubicBezTo>
                <a:close/>
                <a:moveTo>
                  <a:pt x="8956035" y="2945728"/>
                </a:moveTo>
                <a:cubicBezTo>
                  <a:pt x="8936808" y="2945728"/>
                  <a:pt x="8921210" y="2961319"/>
                  <a:pt x="8921210" y="2980546"/>
                </a:cubicBezTo>
                <a:cubicBezTo>
                  <a:pt x="8921210" y="2999774"/>
                  <a:pt x="8936808" y="3015365"/>
                  <a:pt x="8956035" y="3015365"/>
                </a:cubicBezTo>
                <a:cubicBezTo>
                  <a:pt x="8975263" y="3015365"/>
                  <a:pt x="8990848" y="2999774"/>
                  <a:pt x="8990848" y="2980546"/>
                </a:cubicBezTo>
                <a:cubicBezTo>
                  <a:pt x="8990848" y="2961319"/>
                  <a:pt x="8975263" y="2945728"/>
                  <a:pt x="8956035" y="2945728"/>
                </a:cubicBezTo>
                <a:close/>
                <a:moveTo>
                  <a:pt x="9040928" y="2945728"/>
                </a:moveTo>
                <a:cubicBezTo>
                  <a:pt x="9021700" y="2945728"/>
                  <a:pt x="9006102" y="2961319"/>
                  <a:pt x="9006102" y="2980546"/>
                </a:cubicBezTo>
                <a:cubicBezTo>
                  <a:pt x="9006102" y="2999774"/>
                  <a:pt x="9021700" y="3015365"/>
                  <a:pt x="9040928" y="3015365"/>
                </a:cubicBezTo>
                <a:cubicBezTo>
                  <a:pt x="9060155" y="3015365"/>
                  <a:pt x="9075740" y="2999774"/>
                  <a:pt x="9075740" y="2980546"/>
                </a:cubicBezTo>
                <a:cubicBezTo>
                  <a:pt x="9075740" y="2961319"/>
                  <a:pt x="9060155" y="2945728"/>
                  <a:pt x="9040928" y="2945728"/>
                </a:cubicBezTo>
                <a:close/>
                <a:moveTo>
                  <a:pt x="9125821" y="2945728"/>
                </a:moveTo>
                <a:cubicBezTo>
                  <a:pt x="9106593" y="2945728"/>
                  <a:pt x="9090996" y="2961319"/>
                  <a:pt x="9090996" y="2980546"/>
                </a:cubicBezTo>
                <a:cubicBezTo>
                  <a:pt x="9090996" y="2999774"/>
                  <a:pt x="9106593" y="3015365"/>
                  <a:pt x="9125821" y="3015365"/>
                </a:cubicBezTo>
                <a:cubicBezTo>
                  <a:pt x="9145049" y="3015365"/>
                  <a:pt x="9160633" y="2999774"/>
                  <a:pt x="9160633" y="2980546"/>
                </a:cubicBezTo>
                <a:cubicBezTo>
                  <a:pt x="9160633" y="2961319"/>
                  <a:pt x="9145049" y="2945728"/>
                  <a:pt x="9125821" y="2945728"/>
                </a:cubicBezTo>
                <a:close/>
                <a:moveTo>
                  <a:pt x="9210713" y="2945728"/>
                </a:moveTo>
                <a:cubicBezTo>
                  <a:pt x="9191485" y="2945728"/>
                  <a:pt x="9175888" y="2961319"/>
                  <a:pt x="9175888" y="2980546"/>
                </a:cubicBezTo>
                <a:cubicBezTo>
                  <a:pt x="9175888" y="2999774"/>
                  <a:pt x="9191485" y="3015365"/>
                  <a:pt x="9210713" y="3015365"/>
                </a:cubicBezTo>
                <a:cubicBezTo>
                  <a:pt x="9229941" y="3015365"/>
                  <a:pt x="9245525" y="2999774"/>
                  <a:pt x="9245525" y="2980546"/>
                </a:cubicBezTo>
                <a:cubicBezTo>
                  <a:pt x="9245525" y="2961319"/>
                  <a:pt x="9229941" y="2945728"/>
                  <a:pt x="9210713" y="2945728"/>
                </a:cubicBezTo>
                <a:close/>
                <a:moveTo>
                  <a:pt x="9295605" y="2945728"/>
                </a:moveTo>
                <a:cubicBezTo>
                  <a:pt x="9276378" y="2945728"/>
                  <a:pt x="9260780" y="2961319"/>
                  <a:pt x="9260780" y="2980546"/>
                </a:cubicBezTo>
                <a:cubicBezTo>
                  <a:pt x="9260780" y="2999774"/>
                  <a:pt x="9276378" y="3015365"/>
                  <a:pt x="9295605" y="3015365"/>
                </a:cubicBezTo>
                <a:cubicBezTo>
                  <a:pt x="9314833" y="3015365"/>
                  <a:pt x="9330418" y="2999774"/>
                  <a:pt x="9330418" y="2980546"/>
                </a:cubicBezTo>
                <a:cubicBezTo>
                  <a:pt x="9330418" y="2961319"/>
                  <a:pt x="9314833" y="2945728"/>
                  <a:pt x="9295605" y="2945728"/>
                </a:cubicBezTo>
                <a:close/>
                <a:moveTo>
                  <a:pt x="9380498" y="2945728"/>
                </a:moveTo>
                <a:cubicBezTo>
                  <a:pt x="9361270" y="2945728"/>
                  <a:pt x="9345672" y="2961319"/>
                  <a:pt x="9345672" y="2980546"/>
                </a:cubicBezTo>
                <a:cubicBezTo>
                  <a:pt x="9345672" y="2999774"/>
                  <a:pt x="9361270" y="3015365"/>
                  <a:pt x="9380498" y="3015365"/>
                </a:cubicBezTo>
                <a:cubicBezTo>
                  <a:pt x="9399725" y="3015365"/>
                  <a:pt x="9415310" y="2999774"/>
                  <a:pt x="9415310" y="2980546"/>
                </a:cubicBezTo>
                <a:cubicBezTo>
                  <a:pt x="9415310" y="2961319"/>
                  <a:pt x="9399725" y="2945728"/>
                  <a:pt x="9380498" y="2945728"/>
                </a:cubicBezTo>
                <a:close/>
                <a:moveTo>
                  <a:pt x="9465391" y="2945728"/>
                </a:moveTo>
                <a:cubicBezTo>
                  <a:pt x="9446163" y="2945728"/>
                  <a:pt x="9430566" y="2961319"/>
                  <a:pt x="9430566" y="2980546"/>
                </a:cubicBezTo>
                <a:cubicBezTo>
                  <a:pt x="9430566" y="2999774"/>
                  <a:pt x="9446163" y="3015365"/>
                  <a:pt x="9465391" y="3015365"/>
                </a:cubicBezTo>
                <a:cubicBezTo>
                  <a:pt x="9484619" y="3015365"/>
                  <a:pt x="9500203" y="2999774"/>
                  <a:pt x="9500203" y="2980546"/>
                </a:cubicBezTo>
                <a:cubicBezTo>
                  <a:pt x="9500203" y="2961319"/>
                  <a:pt x="9484619" y="2945728"/>
                  <a:pt x="9465391" y="2945728"/>
                </a:cubicBezTo>
                <a:close/>
                <a:moveTo>
                  <a:pt x="9720068" y="2945728"/>
                </a:moveTo>
                <a:cubicBezTo>
                  <a:pt x="9700840" y="2945728"/>
                  <a:pt x="9685242" y="2961319"/>
                  <a:pt x="9685242" y="2980546"/>
                </a:cubicBezTo>
                <a:cubicBezTo>
                  <a:pt x="9685242" y="2999774"/>
                  <a:pt x="9700840" y="3015365"/>
                  <a:pt x="9720068" y="3015365"/>
                </a:cubicBezTo>
                <a:cubicBezTo>
                  <a:pt x="9739295" y="3015365"/>
                  <a:pt x="9754880" y="2999774"/>
                  <a:pt x="9754880" y="2980546"/>
                </a:cubicBezTo>
                <a:cubicBezTo>
                  <a:pt x="9754880" y="2961319"/>
                  <a:pt x="9739295" y="2945728"/>
                  <a:pt x="9720068" y="2945728"/>
                </a:cubicBezTo>
                <a:close/>
                <a:moveTo>
                  <a:pt x="9974745" y="2945728"/>
                </a:moveTo>
                <a:cubicBezTo>
                  <a:pt x="9955518" y="2945728"/>
                  <a:pt x="9939920" y="2961319"/>
                  <a:pt x="9939920" y="2980546"/>
                </a:cubicBezTo>
                <a:cubicBezTo>
                  <a:pt x="9939920" y="2999774"/>
                  <a:pt x="9955518" y="3015365"/>
                  <a:pt x="9974745" y="3015365"/>
                </a:cubicBezTo>
                <a:cubicBezTo>
                  <a:pt x="9993973" y="3015365"/>
                  <a:pt x="10009558" y="2999774"/>
                  <a:pt x="10009558" y="2980546"/>
                </a:cubicBezTo>
                <a:cubicBezTo>
                  <a:pt x="10009558" y="2961319"/>
                  <a:pt x="9993973" y="2945728"/>
                  <a:pt x="9974745" y="2945728"/>
                </a:cubicBezTo>
                <a:close/>
                <a:moveTo>
                  <a:pt x="2249497" y="3030587"/>
                </a:moveTo>
                <a:cubicBezTo>
                  <a:pt x="2230269" y="3030587"/>
                  <a:pt x="2214678" y="3046178"/>
                  <a:pt x="2214678" y="3065406"/>
                </a:cubicBezTo>
                <a:cubicBezTo>
                  <a:pt x="2214678" y="3084634"/>
                  <a:pt x="2230269" y="3100225"/>
                  <a:pt x="2249497" y="3100225"/>
                </a:cubicBezTo>
                <a:cubicBezTo>
                  <a:pt x="2268725" y="3100225"/>
                  <a:pt x="2284316" y="3084634"/>
                  <a:pt x="2284316" y="3065406"/>
                </a:cubicBezTo>
                <a:cubicBezTo>
                  <a:pt x="2284316" y="3046178"/>
                  <a:pt x="2268725" y="3030587"/>
                  <a:pt x="2249497" y="3030587"/>
                </a:cubicBezTo>
                <a:close/>
                <a:moveTo>
                  <a:pt x="2334389" y="3030587"/>
                </a:moveTo>
                <a:cubicBezTo>
                  <a:pt x="2315162" y="3030587"/>
                  <a:pt x="2299570" y="3046178"/>
                  <a:pt x="2299570" y="3065406"/>
                </a:cubicBezTo>
                <a:cubicBezTo>
                  <a:pt x="2299570" y="3084634"/>
                  <a:pt x="2315162" y="3100225"/>
                  <a:pt x="2334389" y="3100225"/>
                </a:cubicBezTo>
                <a:cubicBezTo>
                  <a:pt x="2353617" y="3100225"/>
                  <a:pt x="2369208" y="3084634"/>
                  <a:pt x="2369208" y="3065406"/>
                </a:cubicBezTo>
                <a:cubicBezTo>
                  <a:pt x="2369208" y="3046178"/>
                  <a:pt x="2353617" y="3030587"/>
                  <a:pt x="2334389" y="3030587"/>
                </a:cubicBezTo>
                <a:close/>
                <a:moveTo>
                  <a:pt x="2419282" y="3030587"/>
                </a:moveTo>
                <a:cubicBezTo>
                  <a:pt x="2400054" y="3030587"/>
                  <a:pt x="2384463" y="3046178"/>
                  <a:pt x="2384463" y="3065406"/>
                </a:cubicBezTo>
                <a:cubicBezTo>
                  <a:pt x="2384463" y="3084634"/>
                  <a:pt x="2400054" y="3100225"/>
                  <a:pt x="2419282" y="3100225"/>
                </a:cubicBezTo>
                <a:cubicBezTo>
                  <a:pt x="2438509" y="3100225"/>
                  <a:pt x="2454100" y="3084634"/>
                  <a:pt x="2454100" y="3065406"/>
                </a:cubicBezTo>
                <a:cubicBezTo>
                  <a:pt x="2454100" y="3046178"/>
                  <a:pt x="2438509" y="3030587"/>
                  <a:pt x="2419282" y="3030587"/>
                </a:cubicBezTo>
                <a:close/>
                <a:moveTo>
                  <a:pt x="2504174" y="3030587"/>
                </a:moveTo>
                <a:cubicBezTo>
                  <a:pt x="2484946" y="3030587"/>
                  <a:pt x="2469355" y="3046178"/>
                  <a:pt x="2469355" y="3065406"/>
                </a:cubicBezTo>
                <a:cubicBezTo>
                  <a:pt x="2469355" y="3084634"/>
                  <a:pt x="2484946" y="3100225"/>
                  <a:pt x="2504174" y="3100225"/>
                </a:cubicBezTo>
                <a:cubicBezTo>
                  <a:pt x="2523402" y="3100225"/>
                  <a:pt x="2538993" y="3084634"/>
                  <a:pt x="2538993" y="3065406"/>
                </a:cubicBezTo>
                <a:cubicBezTo>
                  <a:pt x="2538993" y="3046178"/>
                  <a:pt x="2523402" y="3030587"/>
                  <a:pt x="2504174" y="3030587"/>
                </a:cubicBezTo>
                <a:close/>
                <a:moveTo>
                  <a:pt x="2589067" y="3030587"/>
                </a:moveTo>
                <a:cubicBezTo>
                  <a:pt x="2569839" y="3030587"/>
                  <a:pt x="2554248" y="3046178"/>
                  <a:pt x="2554248" y="3065406"/>
                </a:cubicBezTo>
                <a:cubicBezTo>
                  <a:pt x="2554248" y="3084634"/>
                  <a:pt x="2569839" y="3100225"/>
                  <a:pt x="2589067" y="3100225"/>
                </a:cubicBezTo>
                <a:cubicBezTo>
                  <a:pt x="2608295" y="3100225"/>
                  <a:pt x="2623886" y="3084634"/>
                  <a:pt x="2623886" y="3065406"/>
                </a:cubicBezTo>
                <a:cubicBezTo>
                  <a:pt x="2623886" y="3046178"/>
                  <a:pt x="2608295" y="3030587"/>
                  <a:pt x="2589067" y="3030587"/>
                </a:cubicBezTo>
                <a:close/>
                <a:moveTo>
                  <a:pt x="2673959" y="3030587"/>
                </a:moveTo>
                <a:cubicBezTo>
                  <a:pt x="2654732" y="3030587"/>
                  <a:pt x="2639140" y="3046178"/>
                  <a:pt x="2639140" y="3065406"/>
                </a:cubicBezTo>
                <a:cubicBezTo>
                  <a:pt x="2639140" y="3084634"/>
                  <a:pt x="2654732" y="3100225"/>
                  <a:pt x="2673959" y="3100225"/>
                </a:cubicBezTo>
                <a:cubicBezTo>
                  <a:pt x="2693187" y="3100225"/>
                  <a:pt x="2708778" y="3084634"/>
                  <a:pt x="2708778" y="3065406"/>
                </a:cubicBezTo>
                <a:cubicBezTo>
                  <a:pt x="2708778" y="3046178"/>
                  <a:pt x="2693187" y="3030587"/>
                  <a:pt x="2673959" y="3030587"/>
                </a:cubicBezTo>
                <a:close/>
                <a:moveTo>
                  <a:pt x="2758852" y="3030587"/>
                </a:moveTo>
                <a:cubicBezTo>
                  <a:pt x="2739624" y="3030587"/>
                  <a:pt x="2724033" y="3046178"/>
                  <a:pt x="2724033" y="3065406"/>
                </a:cubicBezTo>
                <a:cubicBezTo>
                  <a:pt x="2724033" y="3084634"/>
                  <a:pt x="2739624" y="3100225"/>
                  <a:pt x="2758852" y="3100225"/>
                </a:cubicBezTo>
                <a:cubicBezTo>
                  <a:pt x="2778079" y="3100225"/>
                  <a:pt x="2793670" y="3084634"/>
                  <a:pt x="2793670" y="3065406"/>
                </a:cubicBezTo>
                <a:cubicBezTo>
                  <a:pt x="2793670" y="3046178"/>
                  <a:pt x="2778079" y="3030587"/>
                  <a:pt x="2758852" y="3030587"/>
                </a:cubicBezTo>
                <a:close/>
                <a:moveTo>
                  <a:pt x="2843744" y="3030587"/>
                </a:moveTo>
                <a:cubicBezTo>
                  <a:pt x="2824516" y="3030587"/>
                  <a:pt x="2808925" y="3046178"/>
                  <a:pt x="2808925" y="3065406"/>
                </a:cubicBezTo>
                <a:cubicBezTo>
                  <a:pt x="2808925" y="3084634"/>
                  <a:pt x="2824516" y="3100225"/>
                  <a:pt x="2843744" y="3100225"/>
                </a:cubicBezTo>
                <a:cubicBezTo>
                  <a:pt x="2862972" y="3100225"/>
                  <a:pt x="2878563" y="3084634"/>
                  <a:pt x="2878563" y="3065406"/>
                </a:cubicBezTo>
                <a:cubicBezTo>
                  <a:pt x="2878563" y="3046178"/>
                  <a:pt x="2862972" y="3030587"/>
                  <a:pt x="2843744" y="3030587"/>
                </a:cubicBezTo>
                <a:close/>
                <a:moveTo>
                  <a:pt x="2928636" y="3030587"/>
                </a:moveTo>
                <a:cubicBezTo>
                  <a:pt x="2909408" y="3030587"/>
                  <a:pt x="2893817" y="3046178"/>
                  <a:pt x="2893817" y="3065406"/>
                </a:cubicBezTo>
                <a:cubicBezTo>
                  <a:pt x="2893817" y="3084634"/>
                  <a:pt x="2909408" y="3100225"/>
                  <a:pt x="2928636" y="3100225"/>
                </a:cubicBezTo>
                <a:cubicBezTo>
                  <a:pt x="2947864" y="3100225"/>
                  <a:pt x="2963455" y="3084634"/>
                  <a:pt x="2963455" y="3065406"/>
                </a:cubicBezTo>
                <a:cubicBezTo>
                  <a:pt x="2963455" y="3046178"/>
                  <a:pt x="2947864" y="3030587"/>
                  <a:pt x="2928636" y="3030587"/>
                </a:cubicBezTo>
                <a:close/>
                <a:moveTo>
                  <a:pt x="3013529" y="3030587"/>
                </a:moveTo>
                <a:cubicBezTo>
                  <a:pt x="2994302" y="3030587"/>
                  <a:pt x="2978710" y="3046178"/>
                  <a:pt x="2978710" y="3065406"/>
                </a:cubicBezTo>
                <a:cubicBezTo>
                  <a:pt x="2978710" y="3084634"/>
                  <a:pt x="2994302" y="3100225"/>
                  <a:pt x="3013529" y="3100225"/>
                </a:cubicBezTo>
                <a:cubicBezTo>
                  <a:pt x="3032757" y="3100225"/>
                  <a:pt x="3048348" y="3084634"/>
                  <a:pt x="3048348" y="3065406"/>
                </a:cubicBezTo>
                <a:cubicBezTo>
                  <a:pt x="3048348" y="3046178"/>
                  <a:pt x="3032757" y="3030587"/>
                  <a:pt x="3013529" y="3030587"/>
                </a:cubicBezTo>
                <a:close/>
                <a:moveTo>
                  <a:pt x="3098422" y="3030587"/>
                </a:moveTo>
                <a:cubicBezTo>
                  <a:pt x="3079194" y="3030587"/>
                  <a:pt x="3063603" y="3046178"/>
                  <a:pt x="3063603" y="3065406"/>
                </a:cubicBezTo>
                <a:cubicBezTo>
                  <a:pt x="3063603" y="3084634"/>
                  <a:pt x="3079194" y="3100225"/>
                  <a:pt x="3098422" y="3100225"/>
                </a:cubicBezTo>
                <a:cubicBezTo>
                  <a:pt x="3117649" y="3100225"/>
                  <a:pt x="3133240" y="3084634"/>
                  <a:pt x="3133240" y="3065406"/>
                </a:cubicBezTo>
                <a:cubicBezTo>
                  <a:pt x="3133240" y="3046178"/>
                  <a:pt x="3117649" y="3030587"/>
                  <a:pt x="3098422" y="3030587"/>
                </a:cubicBezTo>
                <a:close/>
                <a:moveTo>
                  <a:pt x="3183314" y="3030587"/>
                </a:moveTo>
                <a:cubicBezTo>
                  <a:pt x="3164086" y="3030587"/>
                  <a:pt x="3148495" y="3046178"/>
                  <a:pt x="3148495" y="3065406"/>
                </a:cubicBezTo>
                <a:cubicBezTo>
                  <a:pt x="3148495" y="3084634"/>
                  <a:pt x="3164086" y="3100225"/>
                  <a:pt x="3183314" y="3100225"/>
                </a:cubicBezTo>
                <a:cubicBezTo>
                  <a:pt x="3202542" y="3100225"/>
                  <a:pt x="3218133" y="3084634"/>
                  <a:pt x="3218133" y="3065406"/>
                </a:cubicBezTo>
                <a:cubicBezTo>
                  <a:pt x="3218133" y="3046178"/>
                  <a:pt x="3202542" y="3030587"/>
                  <a:pt x="3183314" y="3030587"/>
                </a:cubicBezTo>
                <a:close/>
                <a:moveTo>
                  <a:pt x="3268206" y="3030587"/>
                </a:moveTo>
                <a:cubicBezTo>
                  <a:pt x="3248978" y="3030587"/>
                  <a:pt x="3233387" y="3046178"/>
                  <a:pt x="3233387" y="3065406"/>
                </a:cubicBezTo>
                <a:cubicBezTo>
                  <a:pt x="3233387" y="3084634"/>
                  <a:pt x="3248978" y="3100225"/>
                  <a:pt x="3268206" y="3100225"/>
                </a:cubicBezTo>
                <a:cubicBezTo>
                  <a:pt x="3287434" y="3100225"/>
                  <a:pt x="3303025" y="3084634"/>
                  <a:pt x="3303025" y="3065406"/>
                </a:cubicBezTo>
                <a:cubicBezTo>
                  <a:pt x="3303025" y="3046178"/>
                  <a:pt x="3287434" y="3030587"/>
                  <a:pt x="3268206" y="3030587"/>
                </a:cubicBezTo>
                <a:close/>
                <a:moveTo>
                  <a:pt x="3353099" y="3030587"/>
                </a:moveTo>
                <a:cubicBezTo>
                  <a:pt x="3333872" y="3030587"/>
                  <a:pt x="3318280" y="3046178"/>
                  <a:pt x="3318280" y="3065406"/>
                </a:cubicBezTo>
                <a:cubicBezTo>
                  <a:pt x="3318280" y="3084634"/>
                  <a:pt x="3333872" y="3100225"/>
                  <a:pt x="3353099" y="3100225"/>
                </a:cubicBezTo>
                <a:cubicBezTo>
                  <a:pt x="3372327" y="3100225"/>
                  <a:pt x="3387918" y="3084634"/>
                  <a:pt x="3387918" y="3065406"/>
                </a:cubicBezTo>
                <a:cubicBezTo>
                  <a:pt x="3387918" y="3046178"/>
                  <a:pt x="3372327" y="3030587"/>
                  <a:pt x="3353099" y="3030587"/>
                </a:cubicBezTo>
                <a:close/>
                <a:moveTo>
                  <a:pt x="3437992" y="3030587"/>
                </a:moveTo>
                <a:cubicBezTo>
                  <a:pt x="3418764" y="3030587"/>
                  <a:pt x="3403173" y="3046178"/>
                  <a:pt x="3403173" y="3065406"/>
                </a:cubicBezTo>
                <a:cubicBezTo>
                  <a:pt x="3403173" y="3084634"/>
                  <a:pt x="3418764" y="3100225"/>
                  <a:pt x="3437992" y="3100225"/>
                </a:cubicBezTo>
                <a:cubicBezTo>
                  <a:pt x="3457219" y="3100225"/>
                  <a:pt x="3472810" y="3084634"/>
                  <a:pt x="3472810" y="3065406"/>
                </a:cubicBezTo>
                <a:cubicBezTo>
                  <a:pt x="3472810" y="3046178"/>
                  <a:pt x="3457219" y="3030587"/>
                  <a:pt x="3437992" y="3030587"/>
                </a:cubicBezTo>
                <a:close/>
                <a:moveTo>
                  <a:pt x="5645202" y="3030587"/>
                </a:moveTo>
                <a:cubicBezTo>
                  <a:pt x="5625974" y="3030587"/>
                  <a:pt x="5610383" y="3046178"/>
                  <a:pt x="5610383" y="3065406"/>
                </a:cubicBezTo>
                <a:cubicBezTo>
                  <a:pt x="5610383" y="3084634"/>
                  <a:pt x="5625974" y="3100225"/>
                  <a:pt x="5645202" y="3100225"/>
                </a:cubicBezTo>
                <a:cubicBezTo>
                  <a:pt x="5664430" y="3100225"/>
                  <a:pt x="5680021" y="3084634"/>
                  <a:pt x="5680021" y="3065406"/>
                </a:cubicBezTo>
                <a:cubicBezTo>
                  <a:pt x="5680021" y="3046178"/>
                  <a:pt x="5664430" y="3030587"/>
                  <a:pt x="5645202" y="3030587"/>
                </a:cubicBezTo>
                <a:close/>
                <a:moveTo>
                  <a:pt x="5984773" y="3030587"/>
                </a:moveTo>
                <a:cubicBezTo>
                  <a:pt x="5965545" y="3030587"/>
                  <a:pt x="5949947" y="3046178"/>
                  <a:pt x="5949947" y="3065406"/>
                </a:cubicBezTo>
                <a:cubicBezTo>
                  <a:pt x="5949947" y="3084634"/>
                  <a:pt x="5965545" y="3100225"/>
                  <a:pt x="5984773" y="3100225"/>
                </a:cubicBezTo>
                <a:cubicBezTo>
                  <a:pt x="6004000" y="3100225"/>
                  <a:pt x="6019585" y="3084634"/>
                  <a:pt x="6019585" y="3065406"/>
                </a:cubicBezTo>
                <a:cubicBezTo>
                  <a:pt x="6019585" y="3046178"/>
                  <a:pt x="6004000" y="3030587"/>
                  <a:pt x="5984773" y="3030587"/>
                </a:cubicBezTo>
                <a:close/>
                <a:moveTo>
                  <a:pt x="6069665" y="3030587"/>
                </a:moveTo>
                <a:cubicBezTo>
                  <a:pt x="6050437" y="3030587"/>
                  <a:pt x="6034839" y="3046178"/>
                  <a:pt x="6034839" y="3065406"/>
                </a:cubicBezTo>
                <a:cubicBezTo>
                  <a:pt x="6034839" y="3084634"/>
                  <a:pt x="6050437" y="3100225"/>
                  <a:pt x="6069665" y="3100225"/>
                </a:cubicBezTo>
                <a:cubicBezTo>
                  <a:pt x="6088893" y="3100225"/>
                  <a:pt x="6104477" y="3084634"/>
                  <a:pt x="6104477" y="3065406"/>
                </a:cubicBezTo>
                <a:cubicBezTo>
                  <a:pt x="6104477" y="3046178"/>
                  <a:pt x="6088893" y="3030587"/>
                  <a:pt x="6069665" y="3030587"/>
                </a:cubicBezTo>
                <a:close/>
                <a:moveTo>
                  <a:pt x="6239450" y="3030587"/>
                </a:moveTo>
                <a:cubicBezTo>
                  <a:pt x="6220223" y="3030587"/>
                  <a:pt x="6204625" y="3046178"/>
                  <a:pt x="6204625" y="3065406"/>
                </a:cubicBezTo>
                <a:cubicBezTo>
                  <a:pt x="6204625" y="3084634"/>
                  <a:pt x="6220223" y="3100225"/>
                  <a:pt x="6239450" y="3100225"/>
                </a:cubicBezTo>
                <a:cubicBezTo>
                  <a:pt x="6258678" y="3100225"/>
                  <a:pt x="6274263" y="3084634"/>
                  <a:pt x="6274263" y="3065406"/>
                </a:cubicBezTo>
                <a:cubicBezTo>
                  <a:pt x="6274263" y="3046178"/>
                  <a:pt x="6258678" y="3030587"/>
                  <a:pt x="6239450" y="3030587"/>
                </a:cubicBezTo>
                <a:close/>
                <a:moveTo>
                  <a:pt x="6918589" y="3030587"/>
                </a:moveTo>
                <a:cubicBezTo>
                  <a:pt x="6899362" y="3030587"/>
                  <a:pt x="6883764" y="3046178"/>
                  <a:pt x="6883764" y="3065406"/>
                </a:cubicBezTo>
                <a:cubicBezTo>
                  <a:pt x="6883764" y="3084634"/>
                  <a:pt x="6899362" y="3100225"/>
                  <a:pt x="6918589" y="3100225"/>
                </a:cubicBezTo>
                <a:cubicBezTo>
                  <a:pt x="6937817" y="3100225"/>
                  <a:pt x="6953402" y="3084634"/>
                  <a:pt x="6953402" y="3065406"/>
                </a:cubicBezTo>
                <a:cubicBezTo>
                  <a:pt x="6953402" y="3046178"/>
                  <a:pt x="6937817" y="3030587"/>
                  <a:pt x="6918589" y="3030587"/>
                </a:cubicBezTo>
                <a:close/>
                <a:moveTo>
                  <a:pt x="7003483" y="3030587"/>
                </a:moveTo>
                <a:cubicBezTo>
                  <a:pt x="6984255" y="3030587"/>
                  <a:pt x="6968657" y="3046178"/>
                  <a:pt x="6968657" y="3065406"/>
                </a:cubicBezTo>
                <a:cubicBezTo>
                  <a:pt x="6968657" y="3084634"/>
                  <a:pt x="6984255" y="3100225"/>
                  <a:pt x="7003483" y="3100225"/>
                </a:cubicBezTo>
                <a:cubicBezTo>
                  <a:pt x="7022710" y="3100225"/>
                  <a:pt x="7038295" y="3084634"/>
                  <a:pt x="7038295" y="3065406"/>
                </a:cubicBezTo>
                <a:cubicBezTo>
                  <a:pt x="7038295" y="3046178"/>
                  <a:pt x="7022710" y="3030587"/>
                  <a:pt x="7003483" y="3030587"/>
                </a:cubicBezTo>
                <a:close/>
                <a:moveTo>
                  <a:pt x="7088401" y="3030587"/>
                </a:moveTo>
                <a:cubicBezTo>
                  <a:pt x="7069173" y="3030587"/>
                  <a:pt x="7053576" y="3046178"/>
                  <a:pt x="7053576" y="3065406"/>
                </a:cubicBezTo>
                <a:cubicBezTo>
                  <a:pt x="7053576" y="3084634"/>
                  <a:pt x="7069173" y="3100225"/>
                  <a:pt x="7088401" y="3100225"/>
                </a:cubicBezTo>
                <a:cubicBezTo>
                  <a:pt x="7107629" y="3100225"/>
                  <a:pt x="7123213" y="3084634"/>
                  <a:pt x="7123213" y="3065406"/>
                </a:cubicBezTo>
                <a:cubicBezTo>
                  <a:pt x="7123213" y="3046178"/>
                  <a:pt x="7107629" y="3030587"/>
                  <a:pt x="7088401" y="3030587"/>
                </a:cubicBezTo>
                <a:close/>
                <a:moveTo>
                  <a:pt x="7173293" y="3030587"/>
                </a:moveTo>
                <a:cubicBezTo>
                  <a:pt x="7154065" y="3030587"/>
                  <a:pt x="7138468" y="3046178"/>
                  <a:pt x="7138468" y="3065406"/>
                </a:cubicBezTo>
                <a:cubicBezTo>
                  <a:pt x="7138468" y="3084634"/>
                  <a:pt x="7154065" y="3100225"/>
                  <a:pt x="7173293" y="3100225"/>
                </a:cubicBezTo>
                <a:cubicBezTo>
                  <a:pt x="7192521" y="3100225"/>
                  <a:pt x="7208105" y="3084634"/>
                  <a:pt x="7208105" y="3065406"/>
                </a:cubicBezTo>
                <a:cubicBezTo>
                  <a:pt x="7208105" y="3046178"/>
                  <a:pt x="7192521" y="3030587"/>
                  <a:pt x="7173293" y="3030587"/>
                </a:cubicBezTo>
                <a:close/>
                <a:moveTo>
                  <a:pt x="7258186" y="3030587"/>
                </a:moveTo>
                <a:cubicBezTo>
                  <a:pt x="7238959" y="3030587"/>
                  <a:pt x="7223361" y="3046178"/>
                  <a:pt x="7223361" y="3065406"/>
                </a:cubicBezTo>
                <a:cubicBezTo>
                  <a:pt x="7223361" y="3084634"/>
                  <a:pt x="7238959" y="3100225"/>
                  <a:pt x="7258186" y="3100225"/>
                </a:cubicBezTo>
                <a:cubicBezTo>
                  <a:pt x="7277414" y="3100225"/>
                  <a:pt x="7292999" y="3084634"/>
                  <a:pt x="7292999" y="3065406"/>
                </a:cubicBezTo>
                <a:cubicBezTo>
                  <a:pt x="7292999" y="3046178"/>
                  <a:pt x="7277414" y="3030587"/>
                  <a:pt x="7258186" y="3030587"/>
                </a:cubicBezTo>
                <a:close/>
                <a:moveTo>
                  <a:pt x="7343079" y="3030587"/>
                </a:moveTo>
                <a:cubicBezTo>
                  <a:pt x="7323851" y="3030587"/>
                  <a:pt x="7308253" y="3046178"/>
                  <a:pt x="7308253" y="3065406"/>
                </a:cubicBezTo>
                <a:cubicBezTo>
                  <a:pt x="7308253" y="3084634"/>
                  <a:pt x="7323851" y="3100225"/>
                  <a:pt x="7343079" y="3100225"/>
                </a:cubicBezTo>
                <a:cubicBezTo>
                  <a:pt x="7362306" y="3100225"/>
                  <a:pt x="7377891" y="3084634"/>
                  <a:pt x="7377891" y="3065406"/>
                </a:cubicBezTo>
                <a:cubicBezTo>
                  <a:pt x="7377891" y="3046178"/>
                  <a:pt x="7362306" y="3030587"/>
                  <a:pt x="7343079" y="3030587"/>
                </a:cubicBezTo>
                <a:close/>
                <a:moveTo>
                  <a:pt x="7427971" y="3030587"/>
                </a:moveTo>
                <a:cubicBezTo>
                  <a:pt x="7408743" y="3030587"/>
                  <a:pt x="7393146" y="3046178"/>
                  <a:pt x="7393146" y="3065406"/>
                </a:cubicBezTo>
                <a:cubicBezTo>
                  <a:pt x="7393146" y="3084634"/>
                  <a:pt x="7408743" y="3100225"/>
                  <a:pt x="7427971" y="3100225"/>
                </a:cubicBezTo>
                <a:cubicBezTo>
                  <a:pt x="7447199" y="3100225"/>
                  <a:pt x="7462783" y="3084634"/>
                  <a:pt x="7462783" y="3065406"/>
                </a:cubicBezTo>
                <a:cubicBezTo>
                  <a:pt x="7462783" y="3046178"/>
                  <a:pt x="7447199" y="3030587"/>
                  <a:pt x="7427971" y="3030587"/>
                </a:cubicBezTo>
                <a:close/>
                <a:moveTo>
                  <a:pt x="7512863" y="3030587"/>
                </a:moveTo>
                <a:cubicBezTo>
                  <a:pt x="7493635" y="3030587"/>
                  <a:pt x="7478038" y="3046178"/>
                  <a:pt x="7478038" y="3065406"/>
                </a:cubicBezTo>
                <a:cubicBezTo>
                  <a:pt x="7478038" y="3084634"/>
                  <a:pt x="7493635" y="3100225"/>
                  <a:pt x="7512863" y="3100225"/>
                </a:cubicBezTo>
                <a:cubicBezTo>
                  <a:pt x="7532091" y="3100225"/>
                  <a:pt x="7547675" y="3084634"/>
                  <a:pt x="7547675" y="3065406"/>
                </a:cubicBezTo>
                <a:cubicBezTo>
                  <a:pt x="7547675" y="3046178"/>
                  <a:pt x="7532091" y="3030587"/>
                  <a:pt x="7512863" y="3030587"/>
                </a:cubicBezTo>
                <a:close/>
                <a:moveTo>
                  <a:pt x="7597755" y="3030587"/>
                </a:moveTo>
                <a:cubicBezTo>
                  <a:pt x="7578528" y="3030587"/>
                  <a:pt x="7562930" y="3046178"/>
                  <a:pt x="7562930" y="3065406"/>
                </a:cubicBezTo>
                <a:cubicBezTo>
                  <a:pt x="7562930" y="3084634"/>
                  <a:pt x="7578528" y="3100225"/>
                  <a:pt x="7597755" y="3100225"/>
                </a:cubicBezTo>
                <a:cubicBezTo>
                  <a:pt x="7616983" y="3100225"/>
                  <a:pt x="7632568" y="3084634"/>
                  <a:pt x="7632568" y="3065406"/>
                </a:cubicBezTo>
                <a:cubicBezTo>
                  <a:pt x="7632568" y="3046178"/>
                  <a:pt x="7616983" y="3030587"/>
                  <a:pt x="7597755" y="3030587"/>
                </a:cubicBezTo>
                <a:close/>
                <a:moveTo>
                  <a:pt x="7682649" y="3030587"/>
                </a:moveTo>
                <a:cubicBezTo>
                  <a:pt x="7663421" y="3030587"/>
                  <a:pt x="7647823" y="3046178"/>
                  <a:pt x="7647823" y="3065406"/>
                </a:cubicBezTo>
                <a:cubicBezTo>
                  <a:pt x="7647823" y="3084634"/>
                  <a:pt x="7663421" y="3100225"/>
                  <a:pt x="7682649" y="3100225"/>
                </a:cubicBezTo>
                <a:cubicBezTo>
                  <a:pt x="7701876" y="3100225"/>
                  <a:pt x="7717461" y="3084634"/>
                  <a:pt x="7717461" y="3065406"/>
                </a:cubicBezTo>
                <a:cubicBezTo>
                  <a:pt x="7717461" y="3046178"/>
                  <a:pt x="7701876" y="3030587"/>
                  <a:pt x="7682649" y="3030587"/>
                </a:cubicBezTo>
                <a:close/>
                <a:moveTo>
                  <a:pt x="7768586" y="3030587"/>
                </a:moveTo>
                <a:cubicBezTo>
                  <a:pt x="7749358" y="3030587"/>
                  <a:pt x="7733761" y="3046178"/>
                  <a:pt x="7733761" y="3065406"/>
                </a:cubicBezTo>
                <a:cubicBezTo>
                  <a:pt x="7733761" y="3084634"/>
                  <a:pt x="7749358" y="3100225"/>
                  <a:pt x="7768586" y="3100225"/>
                </a:cubicBezTo>
                <a:cubicBezTo>
                  <a:pt x="7787814" y="3100225"/>
                  <a:pt x="7803398" y="3084634"/>
                  <a:pt x="7803398" y="3065406"/>
                </a:cubicBezTo>
                <a:cubicBezTo>
                  <a:pt x="7803398" y="3046178"/>
                  <a:pt x="7787814" y="3030587"/>
                  <a:pt x="7768586" y="3030587"/>
                </a:cubicBezTo>
                <a:close/>
                <a:moveTo>
                  <a:pt x="7853478" y="3030587"/>
                </a:moveTo>
                <a:cubicBezTo>
                  <a:pt x="7834251" y="3030587"/>
                  <a:pt x="7818653" y="3046178"/>
                  <a:pt x="7818653" y="3065406"/>
                </a:cubicBezTo>
                <a:cubicBezTo>
                  <a:pt x="7818653" y="3084634"/>
                  <a:pt x="7834251" y="3100225"/>
                  <a:pt x="7853478" y="3100225"/>
                </a:cubicBezTo>
                <a:cubicBezTo>
                  <a:pt x="7872706" y="3100225"/>
                  <a:pt x="7888291" y="3084634"/>
                  <a:pt x="7888291" y="3065406"/>
                </a:cubicBezTo>
                <a:cubicBezTo>
                  <a:pt x="7888291" y="3046178"/>
                  <a:pt x="7872706" y="3030587"/>
                  <a:pt x="7853478" y="3030587"/>
                </a:cubicBezTo>
                <a:close/>
                <a:moveTo>
                  <a:pt x="7936738" y="3030587"/>
                </a:moveTo>
                <a:cubicBezTo>
                  <a:pt x="7917511" y="3030587"/>
                  <a:pt x="7901913" y="3046178"/>
                  <a:pt x="7901913" y="3065406"/>
                </a:cubicBezTo>
                <a:cubicBezTo>
                  <a:pt x="7901913" y="3084634"/>
                  <a:pt x="7917511" y="3100225"/>
                  <a:pt x="7936738" y="3100225"/>
                </a:cubicBezTo>
                <a:cubicBezTo>
                  <a:pt x="7955966" y="3100225"/>
                  <a:pt x="7971551" y="3084634"/>
                  <a:pt x="7971551" y="3065406"/>
                </a:cubicBezTo>
                <a:cubicBezTo>
                  <a:pt x="7971551" y="3046178"/>
                  <a:pt x="7955966" y="3030587"/>
                  <a:pt x="7936738" y="3030587"/>
                </a:cubicBezTo>
                <a:close/>
                <a:moveTo>
                  <a:pt x="8021631" y="3030587"/>
                </a:moveTo>
                <a:cubicBezTo>
                  <a:pt x="8002403" y="3030587"/>
                  <a:pt x="7986805" y="3046178"/>
                  <a:pt x="7986805" y="3065406"/>
                </a:cubicBezTo>
                <a:cubicBezTo>
                  <a:pt x="7986805" y="3084634"/>
                  <a:pt x="8002403" y="3100225"/>
                  <a:pt x="8021631" y="3100225"/>
                </a:cubicBezTo>
                <a:cubicBezTo>
                  <a:pt x="8040858" y="3100225"/>
                  <a:pt x="8056443" y="3084634"/>
                  <a:pt x="8056443" y="3065406"/>
                </a:cubicBezTo>
                <a:cubicBezTo>
                  <a:pt x="8056443" y="3046178"/>
                  <a:pt x="8040858" y="3030587"/>
                  <a:pt x="8021631" y="3030587"/>
                </a:cubicBezTo>
                <a:close/>
                <a:moveTo>
                  <a:pt x="8106523" y="3030587"/>
                </a:moveTo>
                <a:cubicBezTo>
                  <a:pt x="8087295" y="3030587"/>
                  <a:pt x="8071697" y="3046178"/>
                  <a:pt x="8071697" y="3065406"/>
                </a:cubicBezTo>
                <a:cubicBezTo>
                  <a:pt x="8071697" y="3084634"/>
                  <a:pt x="8087295" y="3100225"/>
                  <a:pt x="8106523" y="3100225"/>
                </a:cubicBezTo>
                <a:cubicBezTo>
                  <a:pt x="8125750" y="3100225"/>
                  <a:pt x="8141335" y="3084634"/>
                  <a:pt x="8141335" y="3065406"/>
                </a:cubicBezTo>
                <a:cubicBezTo>
                  <a:pt x="8141335" y="3046178"/>
                  <a:pt x="8125750" y="3030587"/>
                  <a:pt x="8106523" y="3030587"/>
                </a:cubicBezTo>
                <a:close/>
                <a:moveTo>
                  <a:pt x="8192525" y="3030587"/>
                </a:moveTo>
                <a:cubicBezTo>
                  <a:pt x="8173297" y="3030587"/>
                  <a:pt x="8157700" y="3046178"/>
                  <a:pt x="8157700" y="3065406"/>
                </a:cubicBezTo>
                <a:cubicBezTo>
                  <a:pt x="8157700" y="3084634"/>
                  <a:pt x="8173297" y="3100225"/>
                  <a:pt x="8192525" y="3100225"/>
                </a:cubicBezTo>
                <a:cubicBezTo>
                  <a:pt x="8211753" y="3100225"/>
                  <a:pt x="8227338" y="3084634"/>
                  <a:pt x="8227338" y="3065406"/>
                </a:cubicBezTo>
                <a:cubicBezTo>
                  <a:pt x="8227338" y="3046178"/>
                  <a:pt x="8211753" y="3030587"/>
                  <a:pt x="8192525" y="3030587"/>
                </a:cubicBezTo>
                <a:close/>
                <a:moveTo>
                  <a:pt x="8277418" y="3030587"/>
                </a:moveTo>
                <a:cubicBezTo>
                  <a:pt x="8258191" y="3030587"/>
                  <a:pt x="8242593" y="3046178"/>
                  <a:pt x="8242593" y="3065406"/>
                </a:cubicBezTo>
                <a:cubicBezTo>
                  <a:pt x="8242593" y="3084634"/>
                  <a:pt x="8258191" y="3100225"/>
                  <a:pt x="8277418" y="3100225"/>
                </a:cubicBezTo>
                <a:cubicBezTo>
                  <a:pt x="8296646" y="3100225"/>
                  <a:pt x="8312231" y="3084634"/>
                  <a:pt x="8312231" y="3065406"/>
                </a:cubicBezTo>
                <a:cubicBezTo>
                  <a:pt x="8312231" y="3046178"/>
                  <a:pt x="8296646" y="3030587"/>
                  <a:pt x="8277418" y="3030587"/>
                </a:cubicBezTo>
                <a:close/>
                <a:moveTo>
                  <a:pt x="8361789" y="3030587"/>
                </a:moveTo>
                <a:cubicBezTo>
                  <a:pt x="8342561" y="3030587"/>
                  <a:pt x="8326963" y="3046178"/>
                  <a:pt x="8326963" y="3065406"/>
                </a:cubicBezTo>
                <a:cubicBezTo>
                  <a:pt x="8326963" y="3084634"/>
                  <a:pt x="8342561" y="3100225"/>
                  <a:pt x="8361789" y="3100225"/>
                </a:cubicBezTo>
                <a:cubicBezTo>
                  <a:pt x="8381016" y="3100225"/>
                  <a:pt x="8396601" y="3084634"/>
                  <a:pt x="8396601" y="3065406"/>
                </a:cubicBezTo>
                <a:cubicBezTo>
                  <a:pt x="8396601" y="3046178"/>
                  <a:pt x="8381016" y="3030587"/>
                  <a:pt x="8361789" y="3030587"/>
                </a:cubicBezTo>
                <a:close/>
                <a:moveTo>
                  <a:pt x="8446681" y="3030587"/>
                </a:moveTo>
                <a:cubicBezTo>
                  <a:pt x="8427453" y="3030587"/>
                  <a:pt x="8411856" y="3046178"/>
                  <a:pt x="8411856" y="3065406"/>
                </a:cubicBezTo>
                <a:cubicBezTo>
                  <a:pt x="8411856" y="3084634"/>
                  <a:pt x="8427453" y="3100225"/>
                  <a:pt x="8446681" y="3100225"/>
                </a:cubicBezTo>
                <a:cubicBezTo>
                  <a:pt x="8465909" y="3100225"/>
                  <a:pt x="8481493" y="3084634"/>
                  <a:pt x="8481493" y="3065406"/>
                </a:cubicBezTo>
                <a:cubicBezTo>
                  <a:pt x="8481493" y="3046178"/>
                  <a:pt x="8465909" y="3030587"/>
                  <a:pt x="8446681" y="3030587"/>
                </a:cubicBezTo>
                <a:close/>
                <a:moveTo>
                  <a:pt x="8531573" y="3030587"/>
                </a:moveTo>
                <a:cubicBezTo>
                  <a:pt x="8512345" y="3030587"/>
                  <a:pt x="8496748" y="3046178"/>
                  <a:pt x="8496748" y="3065406"/>
                </a:cubicBezTo>
                <a:cubicBezTo>
                  <a:pt x="8496748" y="3084634"/>
                  <a:pt x="8512345" y="3100225"/>
                  <a:pt x="8531573" y="3100225"/>
                </a:cubicBezTo>
                <a:cubicBezTo>
                  <a:pt x="8550801" y="3100225"/>
                  <a:pt x="8566385" y="3084634"/>
                  <a:pt x="8566385" y="3065406"/>
                </a:cubicBezTo>
                <a:cubicBezTo>
                  <a:pt x="8566385" y="3046178"/>
                  <a:pt x="8550801" y="3030587"/>
                  <a:pt x="8531573" y="3030587"/>
                </a:cubicBezTo>
                <a:close/>
                <a:moveTo>
                  <a:pt x="8616465" y="3030587"/>
                </a:moveTo>
                <a:cubicBezTo>
                  <a:pt x="8597238" y="3030587"/>
                  <a:pt x="8581640" y="3046178"/>
                  <a:pt x="8581640" y="3065406"/>
                </a:cubicBezTo>
                <a:cubicBezTo>
                  <a:pt x="8581640" y="3084634"/>
                  <a:pt x="8597238" y="3100225"/>
                  <a:pt x="8616465" y="3100225"/>
                </a:cubicBezTo>
                <a:cubicBezTo>
                  <a:pt x="8635693" y="3100225"/>
                  <a:pt x="8651278" y="3084634"/>
                  <a:pt x="8651278" y="3065406"/>
                </a:cubicBezTo>
                <a:cubicBezTo>
                  <a:pt x="8651278" y="3046178"/>
                  <a:pt x="8635693" y="3030587"/>
                  <a:pt x="8616465" y="3030587"/>
                </a:cubicBezTo>
                <a:close/>
                <a:moveTo>
                  <a:pt x="8701358" y="3030587"/>
                </a:moveTo>
                <a:cubicBezTo>
                  <a:pt x="8682130" y="3030587"/>
                  <a:pt x="8666532" y="3046178"/>
                  <a:pt x="8666532" y="3065406"/>
                </a:cubicBezTo>
                <a:cubicBezTo>
                  <a:pt x="8666532" y="3084634"/>
                  <a:pt x="8682130" y="3100225"/>
                  <a:pt x="8701358" y="3100225"/>
                </a:cubicBezTo>
                <a:cubicBezTo>
                  <a:pt x="8720585" y="3100225"/>
                  <a:pt x="8736170" y="3084634"/>
                  <a:pt x="8736170" y="3065406"/>
                </a:cubicBezTo>
                <a:cubicBezTo>
                  <a:pt x="8736170" y="3046178"/>
                  <a:pt x="8720585" y="3030587"/>
                  <a:pt x="8701358" y="3030587"/>
                </a:cubicBezTo>
                <a:close/>
                <a:moveTo>
                  <a:pt x="8786251" y="3030587"/>
                </a:moveTo>
                <a:cubicBezTo>
                  <a:pt x="8767023" y="3030587"/>
                  <a:pt x="8751426" y="3046178"/>
                  <a:pt x="8751426" y="3065406"/>
                </a:cubicBezTo>
                <a:cubicBezTo>
                  <a:pt x="8751426" y="3084634"/>
                  <a:pt x="8767023" y="3100225"/>
                  <a:pt x="8786251" y="3100225"/>
                </a:cubicBezTo>
                <a:cubicBezTo>
                  <a:pt x="8805479" y="3100225"/>
                  <a:pt x="8821063" y="3084634"/>
                  <a:pt x="8821063" y="3065406"/>
                </a:cubicBezTo>
                <a:cubicBezTo>
                  <a:pt x="8821063" y="3046178"/>
                  <a:pt x="8805479" y="3030587"/>
                  <a:pt x="8786251" y="3030587"/>
                </a:cubicBezTo>
                <a:close/>
                <a:moveTo>
                  <a:pt x="8871143" y="3030587"/>
                </a:moveTo>
                <a:cubicBezTo>
                  <a:pt x="8851915" y="3030587"/>
                  <a:pt x="8836318" y="3046178"/>
                  <a:pt x="8836318" y="3065406"/>
                </a:cubicBezTo>
                <a:cubicBezTo>
                  <a:pt x="8836318" y="3084634"/>
                  <a:pt x="8851915" y="3100225"/>
                  <a:pt x="8871143" y="3100225"/>
                </a:cubicBezTo>
                <a:cubicBezTo>
                  <a:pt x="8890371" y="3100225"/>
                  <a:pt x="8905955" y="3084634"/>
                  <a:pt x="8905955" y="3065406"/>
                </a:cubicBezTo>
                <a:cubicBezTo>
                  <a:pt x="8905955" y="3046178"/>
                  <a:pt x="8890371" y="3030587"/>
                  <a:pt x="8871143" y="3030587"/>
                </a:cubicBezTo>
                <a:close/>
                <a:moveTo>
                  <a:pt x="8956035" y="3030587"/>
                </a:moveTo>
                <a:cubicBezTo>
                  <a:pt x="8936808" y="3030587"/>
                  <a:pt x="8921210" y="3046178"/>
                  <a:pt x="8921210" y="3065406"/>
                </a:cubicBezTo>
                <a:cubicBezTo>
                  <a:pt x="8921210" y="3084634"/>
                  <a:pt x="8936808" y="3100225"/>
                  <a:pt x="8956035" y="3100225"/>
                </a:cubicBezTo>
                <a:cubicBezTo>
                  <a:pt x="8975263" y="3100225"/>
                  <a:pt x="8990848" y="3084634"/>
                  <a:pt x="8990848" y="3065406"/>
                </a:cubicBezTo>
                <a:cubicBezTo>
                  <a:pt x="8990848" y="3046178"/>
                  <a:pt x="8975263" y="3030587"/>
                  <a:pt x="8956035" y="3030587"/>
                </a:cubicBezTo>
                <a:close/>
                <a:moveTo>
                  <a:pt x="9040928" y="3030587"/>
                </a:moveTo>
                <a:cubicBezTo>
                  <a:pt x="9021700" y="3030587"/>
                  <a:pt x="9006102" y="3046178"/>
                  <a:pt x="9006102" y="3065406"/>
                </a:cubicBezTo>
                <a:cubicBezTo>
                  <a:pt x="9006102" y="3084634"/>
                  <a:pt x="9021700" y="3100225"/>
                  <a:pt x="9040928" y="3100225"/>
                </a:cubicBezTo>
                <a:cubicBezTo>
                  <a:pt x="9060155" y="3100225"/>
                  <a:pt x="9075740" y="3084634"/>
                  <a:pt x="9075740" y="3065406"/>
                </a:cubicBezTo>
                <a:cubicBezTo>
                  <a:pt x="9075740" y="3046178"/>
                  <a:pt x="9060155" y="3030587"/>
                  <a:pt x="9040928" y="3030587"/>
                </a:cubicBezTo>
                <a:close/>
                <a:moveTo>
                  <a:pt x="9125821" y="3030587"/>
                </a:moveTo>
                <a:cubicBezTo>
                  <a:pt x="9106593" y="3030587"/>
                  <a:pt x="9090996" y="3046178"/>
                  <a:pt x="9090996" y="3065406"/>
                </a:cubicBezTo>
                <a:cubicBezTo>
                  <a:pt x="9090996" y="3084634"/>
                  <a:pt x="9106593" y="3100225"/>
                  <a:pt x="9125821" y="3100225"/>
                </a:cubicBezTo>
                <a:cubicBezTo>
                  <a:pt x="9145049" y="3100225"/>
                  <a:pt x="9160633" y="3084634"/>
                  <a:pt x="9160633" y="3065406"/>
                </a:cubicBezTo>
                <a:cubicBezTo>
                  <a:pt x="9160633" y="3046178"/>
                  <a:pt x="9145049" y="3030587"/>
                  <a:pt x="9125821" y="3030587"/>
                </a:cubicBezTo>
                <a:close/>
                <a:moveTo>
                  <a:pt x="9210713" y="3030587"/>
                </a:moveTo>
                <a:cubicBezTo>
                  <a:pt x="9191485" y="3030587"/>
                  <a:pt x="9175888" y="3046178"/>
                  <a:pt x="9175888" y="3065406"/>
                </a:cubicBezTo>
                <a:cubicBezTo>
                  <a:pt x="9175888" y="3084634"/>
                  <a:pt x="9191485" y="3100225"/>
                  <a:pt x="9210713" y="3100225"/>
                </a:cubicBezTo>
                <a:cubicBezTo>
                  <a:pt x="9229941" y="3100225"/>
                  <a:pt x="9245525" y="3084634"/>
                  <a:pt x="9245525" y="3065406"/>
                </a:cubicBezTo>
                <a:cubicBezTo>
                  <a:pt x="9245525" y="3046178"/>
                  <a:pt x="9229941" y="3030587"/>
                  <a:pt x="9210713" y="3030587"/>
                </a:cubicBezTo>
                <a:close/>
                <a:moveTo>
                  <a:pt x="9295605" y="3030587"/>
                </a:moveTo>
                <a:cubicBezTo>
                  <a:pt x="9276378" y="3030587"/>
                  <a:pt x="9260780" y="3046178"/>
                  <a:pt x="9260780" y="3065406"/>
                </a:cubicBezTo>
                <a:cubicBezTo>
                  <a:pt x="9260780" y="3084634"/>
                  <a:pt x="9276378" y="3100225"/>
                  <a:pt x="9295605" y="3100225"/>
                </a:cubicBezTo>
                <a:cubicBezTo>
                  <a:pt x="9314833" y="3100225"/>
                  <a:pt x="9330418" y="3084634"/>
                  <a:pt x="9330418" y="3065406"/>
                </a:cubicBezTo>
                <a:cubicBezTo>
                  <a:pt x="9330418" y="3046178"/>
                  <a:pt x="9314833" y="3030587"/>
                  <a:pt x="9295605" y="3030587"/>
                </a:cubicBezTo>
                <a:close/>
                <a:moveTo>
                  <a:pt x="9380498" y="3030587"/>
                </a:moveTo>
                <a:cubicBezTo>
                  <a:pt x="9361270" y="3030587"/>
                  <a:pt x="9345672" y="3046178"/>
                  <a:pt x="9345672" y="3065406"/>
                </a:cubicBezTo>
                <a:cubicBezTo>
                  <a:pt x="9345672" y="3084634"/>
                  <a:pt x="9361270" y="3100225"/>
                  <a:pt x="9380498" y="3100225"/>
                </a:cubicBezTo>
                <a:cubicBezTo>
                  <a:pt x="9399725" y="3100225"/>
                  <a:pt x="9415310" y="3084634"/>
                  <a:pt x="9415310" y="3065406"/>
                </a:cubicBezTo>
                <a:cubicBezTo>
                  <a:pt x="9415310" y="3046178"/>
                  <a:pt x="9399725" y="3030587"/>
                  <a:pt x="9380498" y="3030587"/>
                </a:cubicBezTo>
                <a:close/>
                <a:moveTo>
                  <a:pt x="9889853" y="3030587"/>
                </a:moveTo>
                <a:cubicBezTo>
                  <a:pt x="9870625" y="3030587"/>
                  <a:pt x="9855028" y="3046178"/>
                  <a:pt x="9855028" y="3065406"/>
                </a:cubicBezTo>
                <a:cubicBezTo>
                  <a:pt x="9855028" y="3084634"/>
                  <a:pt x="9870625" y="3100225"/>
                  <a:pt x="9889853" y="3100225"/>
                </a:cubicBezTo>
                <a:cubicBezTo>
                  <a:pt x="9909081" y="3100225"/>
                  <a:pt x="9924665" y="3084634"/>
                  <a:pt x="9924665" y="3065406"/>
                </a:cubicBezTo>
                <a:cubicBezTo>
                  <a:pt x="9924665" y="3046178"/>
                  <a:pt x="9909081" y="3030587"/>
                  <a:pt x="9889853" y="3030587"/>
                </a:cubicBezTo>
                <a:close/>
                <a:moveTo>
                  <a:pt x="2249497" y="3115447"/>
                </a:moveTo>
                <a:cubicBezTo>
                  <a:pt x="2230269" y="3115447"/>
                  <a:pt x="2214678" y="3131038"/>
                  <a:pt x="2214678" y="3150266"/>
                </a:cubicBezTo>
                <a:cubicBezTo>
                  <a:pt x="2214678" y="3169494"/>
                  <a:pt x="2230269" y="3185085"/>
                  <a:pt x="2249497" y="3185085"/>
                </a:cubicBezTo>
                <a:cubicBezTo>
                  <a:pt x="2268725" y="3185085"/>
                  <a:pt x="2284316" y="3169494"/>
                  <a:pt x="2284316" y="3150266"/>
                </a:cubicBezTo>
                <a:cubicBezTo>
                  <a:pt x="2284316" y="3131038"/>
                  <a:pt x="2268725" y="3115447"/>
                  <a:pt x="2249497" y="3115447"/>
                </a:cubicBezTo>
                <a:close/>
                <a:moveTo>
                  <a:pt x="2334389" y="3115447"/>
                </a:moveTo>
                <a:cubicBezTo>
                  <a:pt x="2315162" y="3115447"/>
                  <a:pt x="2299570" y="3131038"/>
                  <a:pt x="2299570" y="3150266"/>
                </a:cubicBezTo>
                <a:cubicBezTo>
                  <a:pt x="2299570" y="3169494"/>
                  <a:pt x="2315162" y="3185085"/>
                  <a:pt x="2334389" y="3185085"/>
                </a:cubicBezTo>
                <a:cubicBezTo>
                  <a:pt x="2353617" y="3185085"/>
                  <a:pt x="2369208" y="3169494"/>
                  <a:pt x="2369208" y="3150266"/>
                </a:cubicBezTo>
                <a:cubicBezTo>
                  <a:pt x="2369208" y="3131038"/>
                  <a:pt x="2353617" y="3115447"/>
                  <a:pt x="2334389" y="3115447"/>
                </a:cubicBezTo>
                <a:close/>
                <a:moveTo>
                  <a:pt x="2419282" y="3115447"/>
                </a:moveTo>
                <a:cubicBezTo>
                  <a:pt x="2400054" y="3115447"/>
                  <a:pt x="2384463" y="3131038"/>
                  <a:pt x="2384463" y="3150266"/>
                </a:cubicBezTo>
                <a:cubicBezTo>
                  <a:pt x="2384463" y="3169494"/>
                  <a:pt x="2400054" y="3185085"/>
                  <a:pt x="2419282" y="3185085"/>
                </a:cubicBezTo>
                <a:cubicBezTo>
                  <a:pt x="2438509" y="3185085"/>
                  <a:pt x="2454100" y="3169494"/>
                  <a:pt x="2454100" y="3150266"/>
                </a:cubicBezTo>
                <a:cubicBezTo>
                  <a:pt x="2454100" y="3131038"/>
                  <a:pt x="2438509" y="3115447"/>
                  <a:pt x="2419282" y="3115447"/>
                </a:cubicBezTo>
                <a:close/>
                <a:moveTo>
                  <a:pt x="2504174" y="3115447"/>
                </a:moveTo>
                <a:cubicBezTo>
                  <a:pt x="2484946" y="3115447"/>
                  <a:pt x="2469355" y="3131038"/>
                  <a:pt x="2469355" y="3150266"/>
                </a:cubicBezTo>
                <a:cubicBezTo>
                  <a:pt x="2469355" y="3169494"/>
                  <a:pt x="2484946" y="3185085"/>
                  <a:pt x="2504174" y="3185085"/>
                </a:cubicBezTo>
                <a:cubicBezTo>
                  <a:pt x="2523402" y="3185085"/>
                  <a:pt x="2538993" y="3169494"/>
                  <a:pt x="2538993" y="3150266"/>
                </a:cubicBezTo>
                <a:cubicBezTo>
                  <a:pt x="2538993" y="3131038"/>
                  <a:pt x="2523402" y="3115447"/>
                  <a:pt x="2504174" y="3115447"/>
                </a:cubicBezTo>
                <a:close/>
                <a:moveTo>
                  <a:pt x="2589067" y="3115447"/>
                </a:moveTo>
                <a:cubicBezTo>
                  <a:pt x="2569839" y="3115447"/>
                  <a:pt x="2554248" y="3131038"/>
                  <a:pt x="2554248" y="3150266"/>
                </a:cubicBezTo>
                <a:cubicBezTo>
                  <a:pt x="2554248" y="3169494"/>
                  <a:pt x="2569839" y="3185085"/>
                  <a:pt x="2589067" y="3185085"/>
                </a:cubicBezTo>
                <a:cubicBezTo>
                  <a:pt x="2608295" y="3185085"/>
                  <a:pt x="2623886" y="3169494"/>
                  <a:pt x="2623886" y="3150266"/>
                </a:cubicBezTo>
                <a:cubicBezTo>
                  <a:pt x="2623886" y="3131038"/>
                  <a:pt x="2608295" y="3115447"/>
                  <a:pt x="2589067" y="3115447"/>
                </a:cubicBezTo>
                <a:close/>
                <a:moveTo>
                  <a:pt x="2673959" y="3115447"/>
                </a:moveTo>
                <a:cubicBezTo>
                  <a:pt x="2654732" y="3115447"/>
                  <a:pt x="2639140" y="3131038"/>
                  <a:pt x="2639140" y="3150266"/>
                </a:cubicBezTo>
                <a:cubicBezTo>
                  <a:pt x="2639140" y="3169494"/>
                  <a:pt x="2654732" y="3185085"/>
                  <a:pt x="2673959" y="3185085"/>
                </a:cubicBezTo>
                <a:cubicBezTo>
                  <a:pt x="2693187" y="3185085"/>
                  <a:pt x="2708778" y="3169494"/>
                  <a:pt x="2708778" y="3150266"/>
                </a:cubicBezTo>
                <a:cubicBezTo>
                  <a:pt x="2708778" y="3131038"/>
                  <a:pt x="2693187" y="3115447"/>
                  <a:pt x="2673959" y="3115447"/>
                </a:cubicBezTo>
                <a:close/>
                <a:moveTo>
                  <a:pt x="2758852" y="3115447"/>
                </a:moveTo>
                <a:cubicBezTo>
                  <a:pt x="2739624" y="3115447"/>
                  <a:pt x="2724033" y="3131038"/>
                  <a:pt x="2724033" y="3150266"/>
                </a:cubicBezTo>
                <a:cubicBezTo>
                  <a:pt x="2724033" y="3169494"/>
                  <a:pt x="2739624" y="3185085"/>
                  <a:pt x="2758852" y="3185085"/>
                </a:cubicBezTo>
                <a:cubicBezTo>
                  <a:pt x="2778079" y="3185085"/>
                  <a:pt x="2793670" y="3169494"/>
                  <a:pt x="2793670" y="3150266"/>
                </a:cubicBezTo>
                <a:cubicBezTo>
                  <a:pt x="2793670" y="3131038"/>
                  <a:pt x="2778079" y="3115447"/>
                  <a:pt x="2758852" y="3115447"/>
                </a:cubicBezTo>
                <a:close/>
                <a:moveTo>
                  <a:pt x="2843744" y="3115447"/>
                </a:moveTo>
                <a:cubicBezTo>
                  <a:pt x="2824516" y="3115447"/>
                  <a:pt x="2808925" y="3131038"/>
                  <a:pt x="2808925" y="3150266"/>
                </a:cubicBezTo>
                <a:cubicBezTo>
                  <a:pt x="2808925" y="3169494"/>
                  <a:pt x="2824516" y="3185085"/>
                  <a:pt x="2843744" y="3185085"/>
                </a:cubicBezTo>
                <a:cubicBezTo>
                  <a:pt x="2862972" y="3185085"/>
                  <a:pt x="2878563" y="3169494"/>
                  <a:pt x="2878563" y="3150266"/>
                </a:cubicBezTo>
                <a:cubicBezTo>
                  <a:pt x="2878563" y="3131038"/>
                  <a:pt x="2862972" y="3115447"/>
                  <a:pt x="2843744" y="3115447"/>
                </a:cubicBezTo>
                <a:close/>
                <a:moveTo>
                  <a:pt x="2928636" y="3115447"/>
                </a:moveTo>
                <a:cubicBezTo>
                  <a:pt x="2909408" y="3115447"/>
                  <a:pt x="2893817" y="3131038"/>
                  <a:pt x="2893817" y="3150266"/>
                </a:cubicBezTo>
                <a:cubicBezTo>
                  <a:pt x="2893817" y="3169494"/>
                  <a:pt x="2909408" y="3185085"/>
                  <a:pt x="2928636" y="3185085"/>
                </a:cubicBezTo>
                <a:cubicBezTo>
                  <a:pt x="2947864" y="3185085"/>
                  <a:pt x="2963455" y="3169494"/>
                  <a:pt x="2963455" y="3150266"/>
                </a:cubicBezTo>
                <a:cubicBezTo>
                  <a:pt x="2963455" y="3131038"/>
                  <a:pt x="2947864" y="3115447"/>
                  <a:pt x="2928636" y="3115447"/>
                </a:cubicBezTo>
                <a:close/>
                <a:moveTo>
                  <a:pt x="3013529" y="3115447"/>
                </a:moveTo>
                <a:cubicBezTo>
                  <a:pt x="2994302" y="3115447"/>
                  <a:pt x="2978710" y="3131038"/>
                  <a:pt x="2978710" y="3150266"/>
                </a:cubicBezTo>
                <a:cubicBezTo>
                  <a:pt x="2978710" y="3169494"/>
                  <a:pt x="2994302" y="3185085"/>
                  <a:pt x="3013529" y="3185085"/>
                </a:cubicBezTo>
                <a:cubicBezTo>
                  <a:pt x="3032757" y="3185085"/>
                  <a:pt x="3048348" y="3169494"/>
                  <a:pt x="3048348" y="3150266"/>
                </a:cubicBezTo>
                <a:cubicBezTo>
                  <a:pt x="3048348" y="3131038"/>
                  <a:pt x="3032757" y="3115447"/>
                  <a:pt x="3013529" y="3115447"/>
                </a:cubicBezTo>
                <a:close/>
                <a:moveTo>
                  <a:pt x="3098422" y="3115447"/>
                </a:moveTo>
                <a:cubicBezTo>
                  <a:pt x="3079194" y="3115447"/>
                  <a:pt x="3063603" y="3131038"/>
                  <a:pt x="3063603" y="3150266"/>
                </a:cubicBezTo>
                <a:cubicBezTo>
                  <a:pt x="3063603" y="3169494"/>
                  <a:pt x="3079194" y="3185085"/>
                  <a:pt x="3098422" y="3185085"/>
                </a:cubicBezTo>
                <a:cubicBezTo>
                  <a:pt x="3117649" y="3185085"/>
                  <a:pt x="3133240" y="3169494"/>
                  <a:pt x="3133240" y="3150266"/>
                </a:cubicBezTo>
                <a:cubicBezTo>
                  <a:pt x="3133240" y="3131038"/>
                  <a:pt x="3117649" y="3115447"/>
                  <a:pt x="3098422" y="3115447"/>
                </a:cubicBezTo>
                <a:close/>
                <a:moveTo>
                  <a:pt x="3183314" y="3115447"/>
                </a:moveTo>
                <a:cubicBezTo>
                  <a:pt x="3164086" y="3115447"/>
                  <a:pt x="3148495" y="3131038"/>
                  <a:pt x="3148495" y="3150266"/>
                </a:cubicBezTo>
                <a:cubicBezTo>
                  <a:pt x="3148495" y="3169494"/>
                  <a:pt x="3164086" y="3185085"/>
                  <a:pt x="3183314" y="3185085"/>
                </a:cubicBezTo>
                <a:cubicBezTo>
                  <a:pt x="3202542" y="3185085"/>
                  <a:pt x="3218133" y="3169494"/>
                  <a:pt x="3218133" y="3150266"/>
                </a:cubicBezTo>
                <a:cubicBezTo>
                  <a:pt x="3218133" y="3131038"/>
                  <a:pt x="3202542" y="3115447"/>
                  <a:pt x="3183314" y="3115447"/>
                </a:cubicBezTo>
                <a:close/>
                <a:moveTo>
                  <a:pt x="3268206" y="3115447"/>
                </a:moveTo>
                <a:cubicBezTo>
                  <a:pt x="3248978" y="3115447"/>
                  <a:pt x="3233387" y="3131038"/>
                  <a:pt x="3233387" y="3150266"/>
                </a:cubicBezTo>
                <a:cubicBezTo>
                  <a:pt x="3233387" y="3169494"/>
                  <a:pt x="3248978" y="3185085"/>
                  <a:pt x="3268206" y="3185085"/>
                </a:cubicBezTo>
                <a:cubicBezTo>
                  <a:pt x="3287434" y="3185085"/>
                  <a:pt x="3303025" y="3169494"/>
                  <a:pt x="3303025" y="3150266"/>
                </a:cubicBezTo>
                <a:cubicBezTo>
                  <a:pt x="3303025" y="3131038"/>
                  <a:pt x="3287434" y="3115447"/>
                  <a:pt x="3268206" y="3115447"/>
                </a:cubicBezTo>
                <a:close/>
                <a:moveTo>
                  <a:pt x="3353099" y="3115447"/>
                </a:moveTo>
                <a:cubicBezTo>
                  <a:pt x="3333872" y="3115447"/>
                  <a:pt x="3318280" y="3131038"/>
                  <a:pt x="3318280" y="3150266"/>
                </a:cubicBezTo>
                <a:cubicBezTo>
                  <a:pt x="3318280" y="3169494"/>
                  <a:pt x="3333872" y="3185085"/>
                  <a:pt x="3353099" y="3185085"/>
                </a:cubicBezTo>
                <a:cubicBezTo>
                  <a:pt x="3372327" y="3185085"/>
                  <a:pt x="3387918" y="3169494"/>
                  <a:pt x="3387918" y="3150266"/>
                </a:cubicBezTo>
                <a:cubicBezTo>
                  <a:pt x="3387918" y="3131038"/>
                  <a:pt x="3372327" y="3115447"/>
                  <a:pt x="3353099" y="3115447"/>
                </a:cubicBezTo>
                <a:close/>
                <a:moveTo>
                  <a:pt x="5645203" y="3115447"/>
                </a:moveTo>
                <a:cubicBezTo>
                  <a:pt x="5625975" y="3115447"/>
                  <a:pt x="5610377" y="3131038"/>
                  <a:pt x="5610377" y="3150266"/>
                </a:cubicBezTo>
                <a:cubicBezTo>
                  <a:pt x="5610377" y="3169494"/>
                  <a:pt x="5625975" y="3185085"/>
                  <a:pt x="5645203" y="3185085"/>
                </a:cubicBezTo>
                <a:cubicBezTo>
                  <a:pt x="5664430" y="3185085"/>
                  <a:pt x="5680015" y="3169494"/>
                  <a:pt x="5680015" y="3150266"/>
                </a:cubicBezTo>
                <a:cubicBezTo>
                  <a:pt x="5680015" y="3131038"/>
                  <a:pt x="5664430" y="3115447"/>
                  <a:pt x="5645203" y="3115447"/>
                </a:cubicBezTo>
                <a:close/>
                <a:moveTo>
                  <a:pt x="5730095" y="3115447"/>
                </a:moveTo>
                <a:cubicBezTo>
                  <a:pt x="5710867" y="3115447"/>
                  <a:pt x="5695269" y="3131038"/>
                  <a:pt x="5695269" y="3150266"/>
                </a:cubicBezTo>
                <a:cubicBezTo>
                  <a:pt x="5695269" y="3169494"/>
                  <a:pt x="5710867" y="3185085"/>
                  <a:pt x="5730095" y="3185085"/>
                </a:cubicBezTo>
                <a:cubicBezTo>
                  <a:pt x="5749323" y="3185085"/>
                  <a:pt x="5764907" y="3169494"/>
                  <a:pt x="5764907" y="3150266"/>
                </a:cubicBezTo>
                <a:cubicBezTo>
                  <a:pt x="5764907" y="3131038"/>
                  <a:pt x="5749323" y="3115447"/>
                  <a:pt x="5730095" y="3115447"/>
                </a:cubicBezTo>
                <a:close/>
                <a:moveTo>
                  <a:pt x="5814987" y="3115447"/>
                </a:moveTo>
                <a:cubicBezTo>
                  <a:pt x="5795759" y="3115447"/>
                  <a:pt x="5780162" y="3131038"/>
                  <a:pt x="5780162" y="3150266"/>
                </a:cubicBezTo>
                <a:cubicBezTo>
                  <a:pt x="5780162" y="3169494"/>
                  <a:pt x="5795759" y="3185085"/>
                  <a:pt x="5814987" y="3185085"/>
                </a:cubicBezTo>
                <a:cubicBezTo>
                  <a:pt x="5834215" y="3185085"/>
                  <a:pt x="5849799" y="3169494"/>
                  <a:pt x="5849799" y="3150266"/>
                </a:cubicBezTo>
                <a:cubicBezTo>
                  <a:pt x="5849799" y="3131038"/>
                  <a:pt x="5834215" y="3115447"/>
                  <a:pt x="5814987" y="3115447"/>
                </a:cubicBezTo>
                <a:close/>
                <a:moveTo>
                  <a:pt x="5899880" y="3115447"/>
                </a:moveTo>
                <a:cubicBezTo>
                  <a:pt x="5880653" y="3115447"/>
                  <a:pt x="5865055" y="3131038"/>
                  <a:pt x="5865055" y="3150266"/>
                </a:cubicBezTo>
                <a:cubicBezTo>
                  <a:pt x="5865055" y="3169494"/>
                  <a:pt x="5880653" y="3185085"/>
                  <a:pt x="5899880" y="3185085"/>
                </a:cubicBezTo>
                <a:cubicBezTo>
                  <a:pt x="5919108" y="3185085"/>
                  <a:pt x="5934693" y="3169494"/>
                  <a:pt x="5934693" y="3150266"/>
                </a:cubicBezTo>
                <a:cubicBezTo>
                  <a:pt x="5934693" y="3131038"/>
                  <a:pt x="5919108" y="3115447"/>
                  <a:pt x="5899880" y="3115447"/>
                </a:cubicBezTo>
                <a:close/>
                <a:moveTo>
                  <a:pt x="5984773" y="3115447"/>
                </a:moveTo>
                <a:cubicBezTo>
                  <a:pt x="5965545" y="3115447"/>
                  <a:pt x="5949947" y="3131038"/>
                  <a:pt x="5949947" y="3150266"/>
                </a:cubicBezTo>
                <a:cubicBezTo>
                  <a:pt x="5949947" y="3169494"/>
                  <a:pt x="5965545" y="3185085"/>
                  <a:pt x="5984773" y="3185085"/>
                </a:cubicBezTo>
                <a:cubicBezTo>
                  <a:pt x="6004000" y="3185085"/>
                  <a:pt x="6019585" y="3169494"/>
                  <a:pt x="6019585" y="3150266"/>
                </a:cubicBezTo>
                <a:cubicBezTo>
                  <a:pt x="6019585" y="3131038"/>
                  <a:pt x="6004000" y="3115447"/>
                  <a:pt x="5984773" y="3115447"/>
                </a:cubicBezTo>
                <a:close/>
                <a:moveTo>
                  <a:pt x="6069665" y="3115447"/>
                </a:moveTo>
                <a:cubicBezTo>
                  <a:pt x="6050437" y="3115447"/>
                  <a:pt x="6034839" y="3131038"/>
                  <a:pt x="6034839" y="3150266"/>
                </a:cubicBezTo>
                <a:cubicBezTo>
                  <a:pt x="6034839" y="3169494"/>
                  <a:pt x="6050437" y="3185085"/>
                  <a:pt x="6069665" y="3185085"/>
                </a:cubicBezTo>
                <a:cubicBezTo>
                  <a:pt x="6088893" y="3185085"/>
                  <a:pt x="6104477" y="3169494"/>
                  <a:pt x="6104477" y="3150266"/>
                </a:cubicBezTo>
                <a:cubicBezTo>
                  <a:pt x="6104477" y="3131038"/>
                  <a:pt x="6088893" y="3115447"/>
                  <a:pt x="6069665" y="3115447"/>
                </a:cubicBezTo>
                <a:close/>
                <a:moveTo>
                  <a:pt x="6833697" y="3115447"/>
                </a:moveTo>
                <a:cubicBezTo>
                  <a:pt x="6814469" y="3115447"/>
                  <a:pt x="6798872" y="3131038"/>
                  <a:pt x="6798872" y="3150266"/>
                </a:cubicBezTo>
                <a:cubicBezTo>
                  <a:pt x="6798872" y="3169494"/>
                  <a:pt x="6814469" y="3185085"/>
                  <a:pt x="6833697" y="3185085"/>
                </a:cubicBezTo>
                <a:cubicBezTo>
                  <a:pt x="6852925" y="3185085"/>
                  <a:pt x="6868509" y="3169494"/>
                  <a:pt x="6868509" y="3150266"/>
                </a:cubicBezTo>
                <a:cubicBezTo>
                  <a:pt x="6868509" y="3131038"/>
                  <a:pt x="6852925" y="3115447"/>
                  <a:pt x="6833697" y="3115447"/>
                </a:cubicBezTo>
                <a:close/>
                <a:moveTo>
                  <a:pt x="6918589" y="3115447"/>
                </a:moveTo>
                <a:cubicBezTo>
                  <a:pt x="6899362" y="3115447"/>
                  <a:pt x="6883764" y="3131038"/>
                  <a:pt x="6883764" y="3150266"/>
                </a:cubicBezTo>
                <a:cubicBezTo>
                  <a:pt x="6883764" y="3169494"/>
                  <a:pt x="6899362" y="3185085"/>
                  <a:pt x="6918589" y="3185085"/>
                </a:cubicBezTo>
                <a:cubicBezTo>
                  <a:pt x="6937817" y="3185085"/>
                  <a:pt x="6953402" y="3169494"/>
                  <a:pt x="6953402" y="3150266"/>
                </a:cubicBezTo>
                <a:cubicBezTo>
                  <a:pt x="6953402" y="3131038"/>
                  <a:pt x="6937817" y="3115447"/>
                  <a:pt x="6918589" y="3115447"/>
                </a:cubicBezTo>
                <a:close/>
                <a:moveTo>
                  <a:pt x="7003483" y="3115447"/>
                </a:moveTo>
                <a:cubicBezTo>
                  <a:pt x="6984255" y="3115447"/>
                  <a:pt x="6968657" y="3131038"/>
                  <a:pt x="6968657" y="3150266"/>
                </a:cubicBezTo>
                <a:cubicBezTo>
                  <a:pt x="6968657" y="3169494"/>
                  <a:pt x="6984255" y="3185085"/>
                  <a:pt x="7003483" y="3185085"/>
                </a:cubicBezTo>
                <a:cubicBezTo>
                  <a:pt x="7022710" y="3185085"/>
                  <a:pt x="7038295" y="3169494"/>
                  <a:pt x="7038295" y="3150266"/>
                </a:cubicBezTo>
                <a:cubicBezTo>
                  <a:pt x="7038295" y="3131038"/>
                  <a:pt x="7022710" y="3115447"/>
                  <a:pt x="7003483" y="3115447"/>
                </a:cubicBezTo>
                <a:close/>
                <a:moveTo>
                  <a:pt x="7088401" y="3115447"/>
                </a:moveTo>
                <a:cubicBezTo>
                  <a:pt x="7069173" y="3115447"/>
                  <a:pt x="7053576" y="3131038"/>
                  <a:pt x="7053576" y="3150266"/>
                </a:cubicBezTo>
                <a:cubicBezTo>
                  <a:pt x="7053576" y="3169494"/>
                  <a:pt x="7069173" y="3185085"/>
                  <a:pt x="7088401" y="3185085"/>
                </a:cubicBezTo>
                <a:cubicBezTo>
                  <a:pt x="7107629" y="3185085"/>
                  <a:pt x="7123213" y="3169494"/>
                  <a:pt x="7123213" y="3150266"/>
                </a:cubicBezTo>
                <a:cubicBezTo>
                  <a:pt x="7123213" y="3131038"/>
                  <a:pt x="7107629" y="3115447"/>
                  <a:pt x="7088401" y="3115447"/>
                </a:cubicBezTo>
                <a:close/>
                <a:moveTo>
                  <a:pt x="7173293" y="3115447"/>
                </a:moveTo>
                <a:cubicBezTo>
                  <a:pt x="7154065" y="3115447"/>
                  <a:pt x="7138468" y="3131038"/>
                  <a:pt x="7138468" y="3150266"/>
                </a:cubicBezTo>
                <a:cubicBezTo>
                  <a:pt x="7138468" y="3169494"/>
                  <a:pt x="7154065" y="3185085"/>
                  <a:pt x="7173293" y="3185085"/>
                </a:cubicBezTo>
                <a:cubicBezTo>
                  <a:pt x="7192521" y="3185085"/>
                  <a:pt x="7208105" y="3169494"/>
                  <a:pt x="7208105" y="3150266"/>
                </a:cubicBezTo>
                <a:cubicBezTo>
                  <a:pt x="7208105" y="3131038"/>
                  <a:pt x="7192521" y="3115447"/>
                  <a:pt x="7173293" y="3115447"/>
                </a:cubicBezTo>
                <a:close/>
                <a:moveTo>
                  <a:pt x="7258186" y="3115447"/>
                </a:moveTo>
                <a:cubicBezTo>
                  <a:pt x="7238959" y="3115447"/>
                  <a:pt x="7223361" y="3131038"/>
                  <a:pt x="7223361" y="3150266"/>
                </a:cubicBezTo>
                <a:cubicBezTo>
                  <a:pt x="7223361" y="3169494"/>
                  <a:pt x="7238959" y="3185085"/>
                  <a:pt x="7258186" y="3185085"/>
                </a:cubicBezTo>
                <a:cubicBezTo>
                  <a:pt x="7277414" y="3185085"/>
                  <a:pt x="7292999" y="3169494"/>
                  <a:pt x="7292999" y="3150266"/>
                </a:cubicBezTo>
                <a:cubicBezTo>
                  <a:pt x="7292999" y="3131038"/>
                  <a:pt x="7277414" y="3115447"/>
                  <a:pt x="7258186" y="3115447"/>
                </a:cubicBezTo>
                <a:close/>
                <a:moveTo>
                  <a:pt x="7343079" y="3115447"/>
                </a:moveTo>
                <a:cubicBezTo>
                  <a:pt x="7323851" y="3115447"/>
                  <a:pt x="7308253" y="3131038"/>
                  <a:pt x="7308253" y="3150266"/>
                </a:cubicBezTo>
                <a:cubicBezTo>
                  <a:pt x="7308253" y="3169494"/>
                  <a:pt x="7323851" y="3185085"/>
                  <a:pt x="7343079" y="3185085"/>
                </a:cubicBezTo>
                <a:cubicBezTo>
                  <a:pt x="7362306" y="3185085"/>
                  <a:pt x="7377891" y="3169494"/>
                  <a:pt x="7377891" y="3150266"/>
                </a:cubicBezTo>
                <a:cubicBezTo>
                  <a:pt x="7377891" y="3131038"/>
                  <a:pt x="7362306" y="3115447"/>
                  <a:pt x="7343079" y="3115447"/>
                </a:cubicBezTo>
                <a:close/>
                <a:moveTo>
                  <a:pt x="7427971" y="3115447"/>
                </a:moveTo>
                <a:cubicBezTo>
                  <a:pt x="7408743" y="3115447"/>
                  <a:pt x="7393146" y="3131038"/>
                  <a:pt x="7393146" y="3150266"/>
                </a:cubicBezTo>
                <a:cubicBezTo>
                  <a:pt x="7393146" y="3169494"/>
                  <a:pt x="7408743" y="3185085"/>
                  <a:pt x="7427971" y="3185085"/>
                </a:cubicBezTo>
                <a:cubicBezTo>
                  <a:pt x="7447199" y="3185085"/>
                  <a:pt x="7462783" y="3169494"/>
                  <a:pt x="7462783" y="3150266"/>
                </a:cubicBezTo>
                <a:cubicBezTo>
                  <a:pt x="7462783" y="3131038"/>
                  <a:pt x="7447199" y="3115447"/>
                  <a:pt x="7427971" y="3115447"/>
                </a:cubicBezTo>
                <a:close/>
                <a:moveTo>
                  <a:pt x="7512863" y="3115447"/>
                </a:moveTo>
                <a:cubicBezTo>
                  <a:pt x="7493635" y="3115447"/>
                  <a:pt x="7478038" y="3131038"/>
                  <a:pt x="7478038" y="3150266"/>
                </a:cubicBezTo>
                <a:cubicBezTo>
                  <a:pt x="7478038" y="3169494"/>
                  <a:pt x="7493635" y="3185085"/>
                  <a:pt x="7512863" y="3185085"/>
                </a:cubicBezTo>
                <a:cubicBezTo>
                  <a:pt x="7532091" y="3185085"/>
                  <a:pt x="7547675" y="3169494"/>
                  <a:pt x="7547675" y="3150266"/>
                </a:cubicBezTo>
                <a:cubicBezTo>
                  <a:pt x="7547675" y="3131038"/>
                  <a:pt x="7532091" y="3115447"/>
                  <a:pt x="7512863" y="3115447"/>
                </a:cubicBezTo>
                <a:close/>
                <a:moveTo>
                  <a:pt x="7597755" y="3115447"/>
                </a:moveTo>
                <a:cubicBezTo>
                  <a:pt x="7578528" y="3115447"/>
                  <a:pt x="7562930" y="3131038"/>
                  <a:pt x="7562930" y="3150266"/>
                </a:cubicBezTo>
                <a:cubicBezTo>
                  <a:pt x="7562930" y="3169494"/>
                  <a:pt x="7578528" y="3185085"/>
                  <a:pt x="7597755" y="3185085"/>
                </a:cubicBezTo>
                <a:cubicBezTo>
                  <a:pt x="7616983" y="3185085"/>
                  <a:pt x="7632568" y="3169494"/>
                  <a:pt x="7632568" y="3150266"/>
                </a:cubicBezTo>
                <a:cubicBezTo>
                  <a:pt x="7632568" y="3131038"/>
                  <a:pt x="7616983" y="3115447"/>
                  <a:pt x="7597755" y="3115447"/>
                </a:cubicBezTo>
                <a:close/>
                <a:moveTo>
                  <a:pt x="7682649" y="3115447"/>
                </a:moveTo>
                <a:cubicBezTo>
                  <a:pt x="7663421" y="3115447"/>
                  <a:pt x="7647823" y="3131038"/>
                  <a:pt x="7647823" y="3150266"/>
                </a:cubicBezTo>
                <a:cubicBezTo>
                  <a:pt x="7647823" y="3169494"/>
                  <a:pt x="7663421" y="3185085"/>
                  <a:pt x="7682649" y="3185085"/>
                </a:cubicBezTo>
                <a:cubicBezTo>
                  <a:pt x="7701876" y="3185085"/>
                  <a:pt x="7717461" y="3169494"/>
                  <a:pt x="7717461" y="3150266"/>
                </a:cubicBezTo>
                <a:cubicBezTo>
                  <a:pt x="7717461" y="3131038"/>
                  <a:pt x="7701876" y="3115447"/>
                  <a:pt x="7682649" y="3115447"/>
                </a:cubicBezTo>
                <a:close/>
                <a:moveTo>
                  <a:pt x="7767541" y="3115447"/>
                </a:moveTo>
                <a:cubicBezTo>
                  <a:pt x="7748313" y="3115447"/>
                  <a:pt x="7732716" y="3131038"/>
                  <a:pt x="7732716" y="3150266"/>
                </a:cubicBezTo>
                <a:cubicBezTo>
                  <a:pt x="7732716" y="3169494"/>
                  <a:pt x="7748313" y="3185085"/>
                  <a:pt x="7767541" y="3185085"/>
                </a:cubicBezTo>
                <a:cubicBezTo>
                  <a:pt x="7786769" y="3185085"/>
                  <a:pt x="7802353" y="3169494"/>
                  <a:pt x="7802353" y="3150266"/>
                </a:cubicBezTo>
                <a:cubicBezTo>
                  <a:pt x="7802353" y="3131038"/>
                  <a:pt x="7786769" y="3115447"/>
                  <a:pt x="7767541" y="3115447"/>
                </a:cubicBezTo>
                <a:close/>
                <a:moveTo>
                  <a:pt x="7852433" y="3115447"/>
                </a:moveTo>
                <a:cubicBezTo>
                  <a:pt x="7833205" y="3115447"/>
                  <a:pt x="7817608" y="3131038"/>
                  <a:pt x="7817608" y="3150266"/>
                </a:cubicBezTo>
                <a:cubicBezTo>
                  <a:pt x="7817608" y="3169494"/>
                  <a:pt x="7833205" y="3185085"/>
                  <a:pt x="7852433" y="3185085"/>
                </a:cubicBezTo>
                <a:cubicBezTo>
                  <a:pt x="7871661" y="3185085"/>
                  <a:pt x="7887245" y="3169494"/>
                  <a:pt x="7887245" y="3150266"/>
                </a:cubicBezTo>
                <a:cubicBezTo>
                  <a:pt x="7887245" y="3131038"/>
                  <a:pt x="7871661" y="3115447"/>
                  <a:pt x="7852433" y="3115447"/>
                </a:cubicBezTo>
                <a:close/>
                <a:moveTo>
                  <a:pt x="7937325" y="3115447"/>
                </a:moveTo>
                <a:cubicBezTo>
                  <a:pt x="7918098" y="3115447"/>
                  <a:pt x="7902500" y="3131038"/>
                  <a:pt x="7902500" y="3150266"/>
                </a:cubicBezTo>
                <a:cubicBezTo>
                  <a:pt x="7902500" y="3169494"/>
                  <a:pt x="7918098" y="3185085"/>
                  <a:pt x="7937325" y="3185085"/>
                </a:cubicBezTo>
                <a:cubicBezTo>
                  <a:pt x="7956553" y="3185085"/>
                  <a:pt x="7972138" y="3169494"/>
                  <a:pt x="7972138" y="3150266"/>
                </a:cubicBezTo>
                <a:cubicBezTo>
                  <a:pt x="7972138" y="3131038"/>
                  <a:pt x="7956553" y="3115447"/>
                  <a:pt x="7937325" y="3115447"/>
                </a:cubicBezTo>
                <a:close/>
                <a:moveTo>
                  <a:pt x="8022219" y="3115447"/>
                </a:moveTo>
                <a:cubicBezTo>
                  <a:pt x="8002991" y="3115447"/>
                  <a:pt x="7987393" y="3131038"/>
                  <a:pt x="7987393" y="3150266"/>
                </a:cubicBezTo>
                <a:cubicBezTo>
                  <a:pt x="7987393" y="3169494"/>
                  <a:pt x="8002991" y="3185085"/>
                  <a:pt x="8022219" y="3185085"/>
                </a:cubicBezTo>
                <a:cubicBezTo>
                  <a:pt x="8041446" y="3185085"/>
                  <a:pt x="8057031" y="3169494"/>
                  <a:pt x="8057031" y="3150266"/>
                </a:cubicBezTo>
                <a:cubicBezTo>
                  <a:pt x="8057031" y="3131038"/>
                  <a:pt x="8041446" y="3115447"/>
                  <a:pt x="8022219" y="3115447"/>
                </a:cubicBezTo>
                <a:close/>
                <a:moveTo>
                  <a:pt x="8107111" y="3115447"/>
                </a:moveTo>
                <a:cubicBezTo>
                  <a:pt x="8087883" y="3115447"/>
                  <a:pt x="8072286" y="3131038"/>
                  <a:pt x="8072286" y="3150266"/>
                </a:cubicBezTo>
                <a:cubicBezTo>
                  <a:pt x="8072286" y="3169494"/>
                  <a:pt x="8087883" y="3185085"/>
                  <a:pt x="8107111" y="3185085"/>
                </a:cubicBezTo>
                <a:cubicBezTo>
                  <a:pt x="8126339" y="3185085"/>
                  <a:pt x="8141923" y="3169494"/>
                  <a:pt x="8141923" y="3150266"/>
                </a:cubicBezTo>
                <a:cubicBezTo>
                  <a:pt x="8141923" y="3131038"/>
                  <a:pt x="8126339" y="3115447"/>
                  <a:pt x="8107111" y="3115447"/>
                </a:cubicBezTo>
                <a:close/>
                <a:moveTo>
                  <a:pt x="8192003" y="3115447"/>
                </a:moveTo>
                <a:cubicBezTo>
                  <a:pt x="8172775" y="3115447"/>
                  <a:pt x="8157178" y="3131038"/>
                  <a:pt x="8157178" y="3150266"/>
                </a:cubicBezTo>
                <a:cubicBezTo>
                  <a:pt x="8157178" y="3169494"/>
                  <a:pt x="8172775" y="3185085"/>
                  <a:pt x="8192003" y="3185085"/>
                </a:cubicBezTo>
                <a:cubicBezTo>
                  <a:pt x="8211231" y="3185085"/>
                  <a:pt x="8226815" y="3169494"/>
                  <a:pt x="8226815" y="3150266"/>
                </a:cubicBezTo>
                <a:cubicBezTo>
                  <a:pt x="8226815" y="3131038"/>
                  <a:pt x="8211231" y="3115447"/>
                  <a:pt x="8192003" y="3115447"/>
                </a:cubicBezTo>
                <a:close/>
                <a:moveTo>
                  <a:pt x="8276895" y="3115447"/>
                </a:moveTo>
                <a:cubicBezTo>
                  <a:pt x="8257668" y="3115447"/>
                  <a:pt x="8242070" y="3131038"/>
                  <a:pt x="8242070" y="3150266"/>
                </a:cubicBezTo>
                <a:cubicBezTo>
                  <a:pt x="8242070" y="3169494"/>
                  <a:pt x="8257668" y="3185085"/>
                  <a:pt x="8276895" y="3185085"/>
                </a:cubicBezTo>
                <a:cubicBezTo>
                  <a:pt x="8296123" y="3185085"/>
                  <a:pt x="8311708" y="3169494"/>
                  <a:pt x="8311708" y="3150266"/>
                </a:cubicBezTo>
                <a:cubicBezTo>
                  <a:pt x="8311708" y="3131038"/>
                  <a:pt x="8296123" y="3115447"/>
                  <a:pt x="8276895" y="3115447"/>
                </a:cubicBezTo>
                <a:close/>
                <a:moveTo>
                  <a:pt x="8361789" y="3115447"/>
                </a:moveTo>
                <a:cubicBezTo>
                  <a:pt x="8342561" y="3115447"/>
                  <a:pt x="8326963" y="3131038"/>
                  <a:pt x="8326963" y="3150266"/>
                </a:cubicBezTo>
                <a:cubicBezTo>
                  <a:pt x="8326963" y="3169494"/>
                  <a:pt x="8342561" y="3185085"/>
                  <a:pt x="8361789" y="3185085"/>
                </a:cubicBezTo>
                <a:cubicBezTo>
                  <a:pt x="8381016" y="3185085"/>
                  <a:pt x="8396601" y="3169494"/>
                  <a:pt x="8396601" y="3150266"/>
                </a:cubicBezTo>
                <a:cubicBezTo>
                  <a:pt x="8396601" y="3131038"/>
                  <a:pt x="8381016" y="3115447"/>
                  <a:pt x="8361789" y="3115447"/>
                </a:cubicBezTo>
                <a:close/>
                <a:moveTo>
                  <a:pt x="8446681" y="3115447"/>
                </a:moveTo>
                <a:cubicBezTo>
                  <a:pt x="8427453" y="3115447"/>
                  <a:pt x="8411856" y="3131038"/>
                  <a:pt x="8411856" y="3150266"/>
                </a:cubicBezTo>
                <a:cubicBezTo>
                  <a:pt x="8411856" y="3169494"/>
                  <a:pt x="8427453" y="3185085"/>
                  <a:pt x="8446681" y="3185085"/>
                </a:cubicBezTo>
                <a:cubicBezTo>
                  <a:pt x="8465909" y="3185085"/>
                  <a:pt x="8481493" y="3169494"/>
                  <a:pt x="8481493" y="3150266"/>
                </a:cubicBezTo>
                <a:cubicBezTo>
                  <a:pt x="8481493" y="3131038"/>
                  <a:pt x="8465909" y="3115447"/>
                  <a:pt x="8446681" y="3115447"/>
                </a:cubicBezTo>
                <a:close/>
                <a:moveTo>
                  <a:pt x="8531573" y="3115447"/>
                </a:moveTo>
                <a:cubicBezTo>
                  <a:pt x="8512345" y="3115447"/>
                  <a:pt x="8496748" y="3131038"/>
                  <a:pt x="8496748" y="3150266"/>
                </a:cubicBezTo>
                <a:cubicBezTo>
                  <a:pt x="8496748" y="3169494"/>
                  <a:pt x="8512345" y="3185085"/>
                  <a:pt x="8531573" y="3185085"/>
                </a:cubicBezTo>
                <a:cubicBezTo>
                  <a:pt x="8550801" y="3185085"/>
                  <a:pt x="8566385" y="3169494"/>
                  <a:pt x="8566385" y="3150266"/>
                </a:cubicBezTo>
                <a:cubicBezTo>
                  <a:pt x="8566385" y="3131038"/>
                  <a:pt x="8550801" y="3115447"/>
                  <a:pt x="8531573" y="3115447"/>
                </a:cubicBezTo>
                <a:close/>
                <a:moveTo>
                  <a:pt x="8616465" y="3115447"/>
                </a:moveTo>
                <a:cubicBezTo>
                  <a:pt x="8597238" y="3115447"/>
                  <a:pt x="8581640" y="3131038"/>
                  <a:pt x="8581640" y="3150266"/>
                </a:cubicBezTo>
                <a:cubicBezTo>
                  <a:pt x="8581640" y="3169494"/>
                  <a:pt x="8597238" y="3185085"/>
                  <a:pt x="8616465" y="3185085"/>
                </a:cubicBezTo>
                <a:cubicBezTo>
                  <a:pt x="8635693" y="3185085"/>
                  <a:pt x="8651278" y="3169494"/>
                  <a:pt x="8651278" y="3150266"/>
                </a:cubicBezTo>
                <a:cubicBezTo>
                  <a:pt x="8651278" y="3131038"/>
                  <a:pt x="8635693" y="3115447"/>
                  <a:pt x="8616465" y="3115447"/>
                </a:cubicBezTo>
                <a:close/>
                <a:moveTo>
                  <a:pt x="8701358" y="3115447"/>
                </a:moveTo>
                <a:cubicBezTo>
                  <a:pt x="8682130" y="3115447"/>
                  <a:pt x="8666532" y="3131038"/>
                  <a:pt x="8666532" y="3150266"/>
                </a:cubicBezTo>
                <a:cubicBezTo>
                  <a:pt x="8666532" y="3169494"/>
                  <a:pt x="8682130" y="3185085"/>
                  <a:pt x="8701358" y="3185085"/>
                </a:cubicBezTo>
                <a:cubicBezTo>
                  <a:pt x="8720585" y="3185085"/>
                  <a:pt x="8736170" y="3169494"/>
                  <a:pt x="8736170" y="3150266"/>
                </a:cubicBezTo>
                <a:cubicBezTo>
                  <a:pt x="8736170" y="3131038"/>
                  <a:pt x="8720585" y="3115447"/>
                  <a:pt x="8701358" y="3115447"/>
                </a:cubicBezTo>
                <a:close/>
                <a:moveTo>
                  <a:pt x="8786251" y="3115447"/>
                </a:moveTo>
                <a:cubicBezTo>
                  <a:pt x="8767023" y="3115447"/>
                  <a:pt x="8751426" y="3131038"/>
                  <a:pt x="8751426" y="3150266"/>
                </a:cubicBezTo>
                <a:cubicBezTo>
                  <a:pt x="8751426" y="3169494"/>
                  <a:pt x="8767023" y="3185085"/>
                  <a:pt x="8786251" y="3185085"/>
                </a:cubicBezTo>
                <a:cubicBezTo>
                  <a:pt x="8805479" y="3185085"/>
                  <a:pt x="8821063" y="3169494"/>
                  <a:pt x="8821063" y="3150266"/>
                </a:cubicBezTo>
                <a:cubicBezTo>
                  <a:pt x="8821063" y="3131038"/>
                  <a:pt x="8805479" y="3115447"/>
                  <a:pt x="8786251" y="3115447"/>
                </a:cubicBezTo>
                <a:close/>
                <a:moveTo>
                  <a:pt x="8871143" y="3115447"/>
                </a:moveTo>
                <a:cubicBezTo>
                  <a:pt x="8851915" y="3115447"/>
                  <a:pt x="8836318" y="3131038"/>
                  <a:pt x="8836318" y="3150266"/>
                </a:cubicBezTo>
                <a:cubicBezTo>
                  <a:pt x="8836318" y="3169494"/>
                  <a:pt x="8851915" y="3185085"/>
                  <a:pt x="8871143" y="3185085"/>
                </a:cubicBezTo>
                <a:cubicBezTo>
                  <a:pt x="8890371" y="3185085"/>
                  <a:pt x="8905955" y="3169494"/>
                  <a:pt x="8905955" y="3150266"/>
                </a:cubicBezTo>
                <a:cubicBezTo>
                  <a:pt x="8905955" y="3131038"/>
                  <a:pt x="8890371" y="3115447"/>
                  <a:pt x="8871143" y="3115447"/>
                </a:cubicBezTo>
                <a:close/>
                <a:moveTo>
                  <a:pt x="8956035" y="3115447"/>
                </a:moveTo>
                <a:cubicBezTo>
                  <a:pt x="8936808" y="3115447"/>
                  <a:pt x="8921210" y="3131038"/>
                  <a:pt x="8921210" y="3150266"/>
                </a:cubicBezTo>
                <a:cubicBezTo>
                  <a:pt x="8921210" y="3169494"/>
                  <a:pt x="8936808" y="3185085"/>
                  <a:pt x="8956035" y="3185085"/>
                </a:cubicBezTo>
                <a:cubicBezTo>
                  <a:pt x="8975263" y="3185085"/>
                  <a:pt x="8990848" y="3169494"/>
                  <a:pt x="8990848" y="3150266"/>
                </a:cubicBezTo>
                <a:cubicBezTo>
                  <a:pt x="8990848" y="3131038"/>
                  <a:pt x="8975263" y="3115447"/>
                  <a:pt x="8956035" y="3115447"/>
                </a:cubicBezTo>
                <a:close/>
                <a:moveTo>
                  <a:pt x="9040928" y="3115447"/>
                </a:moveTo>
                <a:cubicBezTo>
                  <a:pt x="9021700" y="3115447"/>
                  <a:pt x="9006102" y="3131038"/>
                  <a:pt x="9006102" y="3150266"/>
                </a:cubicBezTo>
                <a:cubicBezTo>
                  <a:pt x="9006102" y="3169494"/>
                  <a:pt x="9021700" y="3185085"/>
                  <a:pt x="9040928" y="3185085"/>
                </a:cubicBezTo>
                <a:cubicBezTo>
                  <a:pt x="9060155" y="3185085"/>
                  <a:pt x="9075740" y="3169494"/>
                  <a:pt x="9075740" y="3150266"/>
                </a:cubicBezTo>
                <a:cubicBezTo>
                  <a:pt x="9075740" y="3131038"/>
                  <a:pt x="9060155" y="3115447"/>
                  <a:pt x="9040928" y="3115447"/>
                </a:cubicBezTo>
                <a:close/>
                <a:moveTo>
                  <a:pt x="9125821" y="3115447"/>
                </a:moveTo>
                <a:cubicBezTo>
                  <a:pt x="9106593" y="3115447"/>
                  <a:pt x="9090996" y="3131038"/>
                  <a:pt x="9090996" y="3150266"/>
                </a:cubicBezTo>
                <a:cubicBezTo>
                  <a:pt x="9090996" y="3169494"/>
                  <a:pt x="9106593" y="3185085"/>
                  <a:pt x="9125821" y="3185085"/>
                </a:cubicBezTo>
                <a:cubicBezTo>
                  <a:pt x="9145049" y="3185085"/>
                  <a:pt x="9160633" y="3169494"/>
                  <a:pt x="9160633" y="3150266"/>
                </a:cubicBezTo>
                <a:cubicBezTo>
                  <a:pt x="9160633" y="3131038"/>
                  <a:pt x="9145049" y="3115447"/>
                  <a:pt x="9125821" y="3115447"/>
                </a:cubicBezTo>
                <a:close/>
                <a:moveTo>
                  <a:pt x="9210713" y="3115447"/>
                </a:moveTo>
                <a:cubicBezTo>
                  <a:pt x="9191485" y="3115447"/>
                  <a:pt x="9175888" y="3131038"/>
                  <a:pt x="9175888" y="3150266"/>
                </a:cubicBezTo>
                <a:cubicBezTo>
                  <a:pt x="9175888" y="3169494"/>
                  <a:pt x="9191485" y="3185085"/>
                  <a:pt x="9210713" y="3185085"/>
                </a:cubicBezTo>
                <a:cubicBezTo>
                  <a:pt x="9229941" y="3185085"/>
                  <a:pt x="9245525" y="3169494"/>
                  <a:pt x="9245525" y="3150266"/>
                </a:cubicBezTo>
                <a:cubicBezTo>
                  <a:pt x="9245525" y="3131038"/>
                  <a:pt x="9229941" y="3115447"/>
                  <a:pt x="9210713" y="3115447"/>
                </a:cubicBezTo>
                <a:close/>
                <a:moveTo>
                  <a:pt x="9295605" y="3115447"/>
                </a:moveTo>
                <a:cubicBezTo>
                  <a:pt x="9276378" y="3115447"/>
                  <a:pt x="9260780" y="3131038"/>
                  <a:pt x="9260780" y="3150266"/>
                </a:cubicBezTo>
                <a:cubicBezTo>
                  <a:pt x="9260780" y="3169494"/>
                  <a:pt x="9276378" y="3185085"/>
                  <a:pt x="9295605" y="3185085"/>
                </a:cubicBezTo>
                <a:cubicBezTo>
                  <a:pt x="9314833" y="3185085"/>
                  <a:pt x="9330418" y="3169494"/>
                  <a:pt x="9330418" y="3150266"/>
                </a:cubicBezTo>
                <a:cubicBezTo>
                  <a:pt x="9330418" y="3131038"/>
                  <a:pt x="9314833" y="3115447"/>
                  <a:pt x="9295605" y="3115447"/>
                </a:cubicBezTo>
                <a:close/>
                <a:moveTo>
                  <a:pt x="9380498" y="3115447"/>
                </a:moveTo>
                <a:cubicBezTo>
                  <a:pt x="9361270" y="3115447"/>
                  <a:pt x="9345672" y="3131038"/>
                  <a:pt x="9345672" y="3150266"/>
                </a:cubicBezTo>
                <a:cubicBezTo>
                  <a:pt x="9345672" y="3169494"/>
                  <a:pt x="9361270" y="3185085"/>
                  <a:pt x="9380498" y="3185085"/>
                </a:cubicBezTo>
                <a:cubicBezTo>
                  <a:pt x="9399725" y="3185085"/>
                  <a:pt x="9415310" y="3169494"/>
                  <a:pt x="9415310" y="3150266"/>
                </a:cubicBezTo>
                <a:cubicBezTo>
                  <a:pt x="9415310" y="3131038"/>
                  <a:pt x="9399725" y="3115447"/>
                  <a:pt x="9380498" y="3115447"/>
                </a:cubicBezTo>
                <a:close/>
                <a:moveTo>
                  <a:pt x="9465391" y="3115447"/>
                </a:moveTo>
                <a:cubicBezTo>
                  <a:pt x="9446163" y="3115447"/>
                  <a:pt x="9430566" y="3131038"/>
                  <a:pt x="9430566" y="3150266"/>
                </a:cubicBezTo>
                <a:cubicBezTo>
                  <a:pt x="9430566" y="3169494"/>
                  <a:pt x="9446163" y="3185085"/>
                  <a:pt x="9465391" y="3185085"/>
                </a:cubicBezTo>
                <a:cubicBezTo>
                  <a:pt x="9484619" y="3185085"/>
                  <a:pt x="9500203" y="3169494"/>
                  <a:pt x="9500203" y="3150266"/>
                </a:cubicBezTo>
                <a:cubicBezTo>
                  <a:pt x="9500203" y="3131038"/>
                  <a:pt x="9484619" y="3115447"/>
                  <a:pt x="9465391" y="3115447"/>
                </a:cubicBezTo>
                <a:close/>
                <a:moveTo>
                  <a:pt x="9804961" y="3115447"/>
                </a:moveTo>
                <a:cubicBezTo>
                  <a:pt x="9785733" y="3115447"/>
                  <a:pt x="9770136" y="3131038"/>
                  <a:pt x="9770136" y="3150266"/>
                </a:cubicBezTo>
                <a:cubicBezTo>
                  <a:pt x="9770136" y="3169494"/>
                  <a:pt x="9785733" y="3185085"/>
                  <a:pt x="9804961" y="3185085"/>
                </a:cubicBezTo>
                <a:cubicBezTo>
                  <a:pt x="9824189" y="3185085"/>
                  <a:pt x="9839773" y="3169494"/>
                  <a:pt x="9839773" y="3150266"/>
                </a:cubicBezTo>
                <a:cubicBezTo>
                  <a:pt x="9839773" y="3131038"/>
                  <a:pt x="9824189" y="3115447"/>
                  <a:pt x="9804961" y="3115447"/>
                </a:cubicBezTo>
                <a:close/>
                <a:moveTo>
                  <a:pt x="2249497" y="3200307"/>
                </a:moveTo>
                <a:cubicBezTo>
                  <a:pt x="2230269" y="3200307"/>
                  <a:pt x="2214678" y="3215898"/>
                  <a:pt x="2214678" y="3235126"/>
                </a:cubicBezTo>
                <a:cubicBezTo>
                  <a:pt x="2214678" y="3254353"/>
                  <a:pt x="2230269" y="3269944"/>
                  <a:pt x="2249497" y="3269944"/>
                </a:cubicBezTo>
                <a:cubicBezTo>
                  <a:pt x="2268725" y="3269944"/>
                  <a:pt x="2284316" y="3254353"/>
                  <a:pt x="2284316" y="3235126"/>
                </a:cubicBezTo>
                <a:cubicBezTo>
                  <a:pt x="2284316" y="3215898"/>
                  <a:pt x="2268725" y="3200307"/>
                  <a:pt x="2249497" y="3200307"/>
                </a:cubicBezTo>
                <a:close/>
                <a:moveTo>
                  <a:pt x="2419282" y="3200307"/>
                </a:moveTo>
                <a:cubicBezTo>
                  <a:pt x="2400054" y="3200307"/>
                  <a:pt x="2384463" y="3215898"/>
                  <a:pt x="2384463" y="3235126"/>
                </a:cubicBezTo>
                <a:cubicBezTo>
                  <a:pt x="2384463" y="3254353"/>
                  <a:pt x="2400054" y="3269944"/>
                  <a:pt x="2419282" y="3269944"/>
                </a:cubicBezTo>
                <a:cubicBezTo>
                  <a:pt x="2438509" y="3269944"/>
                  <a:pt x="2454100" y="3254353"/>
                  <a:pt x="2454100" y="3235126"/>
                </a:cubicBezTo>
                <a:cubicBezTo>
                  <a:pt x="2454100" y="3215898"/>
                  <a:pt x="2438509" y="3200307"/>
                  <a:pt x="2419282" y="3200307"/>
                </a:cubicBezTo>
                <a:close/>
                <a:moveTo>
                  <a:pt x="2504174" y="3200307"/>
                </a:moveTo>
                <a:cubicBezTo>
                  <a:pt x="2484946" y="3200307"/>
                  <a:pt x="2469355" y="3215898"/>
                  <a:pt x="2469355" y="3235126"/>
                </a:cubicBezTo>
                <a:cubicBezTo>
                  <a:pt x="2469355" y="3254353"/>
                  <a:pt x="2484946" y="3269944"/>
                  <a:pt x="2504174" y="3269944"/>
                </a:cubicBezTo>
                <a:cubicBezTo>
                  <a:pt x="2523402" y="3269944"/>
                  <a:pt x="2538993" y="3254353"/>
                  <a:pt x="2538993" y="3235126"/>
                </a:cubicBezTo>
                <a:cubicBezTo>
                  <a:pt x="2538993" y="3215898"/>
                  <a:pt x="2523402" y="3200307"/>
                  <a:pt x="2504174" y="3200307"/>
                </a:cubicBezTo>
                <a:close/>
                <a:moveTo>
                  <a:pt x="2589067" y="3200307"/>
                </a:moveTo>
                <a:cubicBezTo>
                  <a:pt x="2569839" y="3200307"/>
                  <a:pt x="2554248" y="3215898"/>
                  <a:pt x="2554248" y="3235126"/>
                </a:cubicBezTo>
                <a:cubicBezTo>
                  <a:pt x="2554248" y="3254353"/>
                  <a:pt x="2569839" y="3269944"/>
                  <a:pt x="2589067" y="3269944"/>
                </a:cubicBezTo>
                <a:cubicBezTo>
                  <a:pt x="2608295" y="3269944"/>
                  <a:pt x="2623886" y="3254353"/>
                  <a:pt x="2623886" y="3235126"/>
                </a:cubicBezTo>
                <a:cubicBezTo>
                  <a:pt x="2623886" y="3215898"/>
                  <a:pt x="2608295" y="3200307"/>
                  <a:pt x="2589067" y="3200307"/>
                </a:cubicBezTo>
                <a:close/>
                <a:moveTo>
                  <a:pt x="2673959" y="3200307"/>
                </a:moveTo>
                <a:cubicBezTo>
                  <a:pt x="2654732" y="3200307"/>
                  <a:pt x="2639140" y="3215898"/>
                  <a:pt x="2639140" y="3235126"/>
                </a:cubicBezTo>
                <a:cubicBezTo>
                  <a:pt x="2639140" y="3254353"/>
                  <a:pt x="2654732" y="3269944"/>
                  <a:pt x="2673959" y="3269944"/>
                </a:cubicBezTo>
                <a:cubicBezTo>
                  <a:pt x="2693187" y="3269944"/>
                  <a:pt x="2708778" y="3254353"/>
                  <a:pt x="2708778" y="3235126"/>
                </a:cubicBezTo>
                <a:cubicBezTo>
                  <a:pt x="2708778" y="3215898"/>
                  <a:pt x="2693187" y="3200307"/>
                  <a:pt x="2673959" y="3200307"/>
                </a:cubicBezTo>
                <a:close/>
                <a:moveTo>
                  <a:pt x="2758852" y="3200307"/>
                </a:moveTo>
                <a:cubicBezTo>
                  <a:pt x="2739624" y="3200307"/>
                  <a:pt x="2724033" y="3215898"/>
                  <a:pt x="2724033" y="3235126"/>
                </a:cubicBezTo>
                <a:cubicBezTo>
                  <a:pt x="2724033" y="3254353"/>
                  <a:pt x="2739624" y="3269944"/>
                  <a:pt x="2758852" y="3269944"/>
                </a:cubicBezTo>
                <a:cubicBezTo>
                  <a:pt x="2778079" y="3269944"/>
                  <a:pt x="2793670" y="3254353"/>
                  <a:pt x="2793670" y="3235126"/>
                </a:cubicBezTo>
                <a:cubicBezTo>
                  <a:pt x="2793670" y="3215898"/>
                  <a:pt x="2778079" y="3200307"/>
                  <a:pt x="2758852" y="3200307"/>
                </a:cubicBezTo>
                <a:close/>
                <a:moveTo>
                  <a:pt x="2843744" y="3200307"/>
                </a:moveTo>
                <a:cubicBezTo>
                  <a:pt x="2824516" y="3200307"/>
                  <a:pt x="2808925" y="3215898"/>
                  <a:pt x="2808925" y="3235126"/>
                </a:cubicBezTo>
                <a:cubicBezTo>
                  <a:pt x="2808925" y="3254353"/>
                  <a:pt x="2824516" y="3269944"/>
                  <a:pt x="2843744" y="3269944"/>
                </a:cubicBezTo>
                <a:cubicBezTo>
                  <a:pt x="2862972" y="3269944"/>
                  <a:pt x="2878563" y="3254353"/>
                  <a:pt x="2878563" y="3235126"/>
                </a:cubicBezTo>
                <a:cubicBezTo>
                  <a:pt x="2878563" y="3215898"/>
                  <a:pt x="2862972" y="3200307"/>
                  <a:pt x="2843744" y="3200307"/>
                </a:cubicBezTo>
                <a:close/>
                <a:moveTo>
                  <a:pt x="2928636" y="3200307"/>
                </a:moveTo>
                <a:cubicBezTo>
                  <a:pt x="2909408" y="3200307"/>
                  <a:pt x="2893817" y="3215898"/>
                  <a:pt x="2893817" y="3235126"/>
                </a:cubicBezTo>
                <a:cubicBezTo>
                  <a:pt x="2893817" y="3254353"/>
                  <a:pt x="2909408" y="3269944"/>
                  <a:pt x="2928636" y="3269944"/>
                </a:cubicBezTo>
                <a:cubicBezTo>
                  <a:pt x="2947864" y="3269944"/>
                  <a:pt x="2963455" y="3254353"/>
                  <a:pt x="2963455" y="3235126"/>
                </a:cubicBezTo>
                <a:cubicBezTo>
                  <a:pt x="2963455" y="3215898"/>
                  <a:pt x="2947864" y="3200307"/>
                  <a:pt x="2928636" y="3200307"/>
                </a:cubicBezTo>
                <a:close/>
                <a:moveTo>
                  <a:pt x="3013529" y="3200307"/>
                </a:moveTo>
                <a:cubicBezTo>
                  <a:pt x="2994302" y="3200307"/>
                  <a:pt x="2978710" y="3215898"/>
                  <a:pt x="2978710" y="3235126"/>
                </a:cubicBezTo>
                <a:cubicBezTo>
                  <a:pt x="2978710" y="3254353"/>
                  <a:pt x="2994302" y="3269944"/>
                  <a:pt x="3013529" y="3269944"/>
                </a:cubicBezTo>
                <a:cubicBezTo>
                  <a:pt x="3032757" y="3269944"/>
                  <a:pt x="3048348" y="3254353"/>
                  <a:pt x="3048348" y="3235126"/>
                </a:cubicBezTo>
                <a:cubicBezTo>
                  <a:pt x="3048348" y="3215898"/>
                  <a:pt x="3032757" y="3200307"/>
                  <a:pt x="3013529" y="3200307"/>
                </a:cubicBezTo>
                <a:close/>
                <a:moveTo>
                  <a:pt x="3098422" y="3200307"/>
                </a:moveTo>
                <a:cubicBezTo>
                  <a:pt x="3079194" y="3200307"/>
                  <a:pt x="3063603" y="3215898"/>
                  <a:pt x="3063603" y="3235126"/>
                </a:cubicBezTo>
                <a:cubicBezTo>
                  <a:pt x="3063603" y="3254353"/>
                  <a:pt x="3079194" y="3269944"/>
                  <a:pt x="3098422" y="3269944"/>
                </a:cubicBezTo>
                <a:cubicBezTo>
                  <a:pt x="3117649" y="3269944"/>
                  <a:pt x="3133240" y="3254353"/>
                  <a:pt x="3133240" y="3235126"/>
                </a:cubicBezTo>
                <a:cubicBezTo>
                  <a:pt x="3133240" y="3215898"/>
                  <a:pt x="3117649" y="3200307"/>
                  <a:pt x="3098422" y="3200307"/>
                </a:cubicBezTo>
                <a:close/>
                <a:moveTo>
                  <a:pt x="3183314" y="3200307"/>
                </a:moveTo>
                <a:cubicBezTo>
                  <a:pt x="3164086" y="3200307"/>
                  <a:pt x="3148495" y="3215898"/>
                  <a:pt x="3148495" y="3235126"/>
                </a:cubicBezTo>
                <a:cubicBezTo>
                  <a:pt x="3148495" y="3254353"/>
                  <a:pt x="3164086" y="3269944"/>
                  <a:pt x="3183314" y="3269944"/>
                </a:cubicBezTo>
                <a:cubicBezTo>
                  <a:pt x="3202542" y="3269944"/>
                  <a:pt x="3218133" y="3254353"/>
                  <a:pt x="3218133" y="3235126"/>
                </a:cubicBezTo>
                <a:cubicBezTo>
                  <a:pt x="3218133" y="3215898"/>
                  <a:pt x="3202542" y="3200307"/>
                  <a:pt x="3183314" y="3200307"/>
                </a:cubicBezTo>
                <a:close/>
                <a:moveTo>
                  <a:pt x="3268206" y="3200307"/>
                </a:moveTo>
                <a:cubicBezTo>
                  <a:pt x="3248978" y="3200307"/>
                  <a:pt x="3233387" y="3215898"/>
                  <a:pt x="3233387" y="3235126"/>
                </a:cubicBezTo>
                <a:cubicBezTo>
                  <a:pt x="3233387" y="3254353"/>
                  <a:pt x="3248978" y="3269944"/>
                  <a:pt x="3268206" y="3269944"/>
                </a:cubicBezTo>
                <a:cubicBezTo>
                  <a:pt x="3287434" y="3269944"/>
                  <a:pt x="3303025" y="3254353"/>
                  <a:pt x="3303025" y="3235126"/>
                </a:cubicBezTo>
                <a:cubicBezTo>
                  <a:pt x="3303025" y="3215898"/>
                  <a:pt x="3287434" y="3200307"/>
                  <a:pt x="3268206" y="3200307"/>
                </a:cubicBezTo>
                <a:close/>
                <a:moveTo>
                  <a:pt x="5560310" y="3200307"/>
                </a:moveTo>
                <a:cubicBezTo>
                  <a:pt x="5541083" y="3200307"/>
                  <a:pt x="5525485" y="3215898"/>
                  <a:pt x="5525485" y="3235126"/>
                </a:cubicBezTo>
                <a:cubicBezTo>
                  <a:pt x="5525485" y="3254353"/>
                  <a:pt x="5541083" y="3269944"/>
                  <a:pt x="5560310" y="3269944"/>
                </a:cubicBezTo>
                <a:cubicBezTo>
                  <a:pt x="5579538" y="3269944"/>
                  <a:pt x="5595123" y="3254353"/>
                  <a:pt x="5595123" y="3235126"/>
                </a:cubicBezTo>
                <a:cubicBezTo>
                  <a:pt x="5595123" y="3215898"/>
                  <a:pt x="5579538" y="3200307"/>
                  <a:pt x="5560310" y="3200307"/>
                </a:cubicBezTo>
                <a:close/>
                <a:moveTo>
                  <a:pt x="5645203" y="3200307"/>
                </a:moveTo>
                <a:cubicBezTo>
                  <a:pt x="5625975" y="3200307"/>
                  <a:pt x="5610377" y="3215898"/>
                  <a:pt x="5610377" y="3235126"/>
                </a:cubicBezTo>
                <a:cubicBezTo>
                  <a:pt x="5610377" y="3254353"/>
                  <a:pt x="5625975" y="3269944"/>
                  <a:pt x="5645203" y="3269944"/>
                </a:cubicBezTo>
                <a:cubicBezTo>
                  <a:pt x="5664430" y="3269944"/>
                  <a:pt x="5680015" y="3254353"/>
                  <a:pt x="5680015" y="3235126"/>
                </a:cubicBezTo>
                <a:cubicBezTo>
                  <a:pt x="5680015" y="3215898"/>
                  <a:pt x="5664430" y="3200307"/>
                  <a:pt x="5645203" y="3200307"/>
                </a:cubicBezTo>
                <a:close/>
                <a:moveTo>
                  <a:pt x="5730095" y="3200307"/>
                </a:moveTo>
                <a:cubicBezTo>
                  <a:pt x="5710867" y="3200307"/>
                  <a:pt x="5695269" y="3215898"/>
                  <a:pt x="5695269" y="3235126"/>
                </a:cubicBezTo>
                <a:cubicBezTo>
                  <a:pt x="5695269" y="3254353"/>
                  <a:pt x="5710867" y="3269944"/>
                  <a:pt x="5730095" y="3269944"/>
                </a:cubicBezTo>
                <a:cubicBezTo>
                  <a:pt x="5749323" y="3269944"/>
                  <a:pt x="5764907" y="3254353"/>
                  <a:pt x="5764907" y="3235126"/>
                </a:cubicBezTo>
                <a:cubicBezTo>
                  <a:pt x="5764907" y="3215898"/>
                  <a:pt x="5749323" y="3200307"/>
                  <a:pt x="5730095" y="3200307"/>
                </a:cubicBezTo>
                <a:close/>
                <a:moveTo>
                  <a:pt x="5814987" y="3200307"/>
                </a:moveTo>
                <a:cubicBezTo>
                  <a:pt x="5795759" y="3200307"/>
                  <a:pt x="5780162" y="3215898"/>
                  <a:pt x="5780162" y="3235126"/>
                </a:cubicBezTo>
                <a:cubicBezTo>
                  <a:pt x="5780162" y="3254353"/>
                  <a:pt x="5795759" y="3269944"/>
                  <a:pt x="5814987" y="3269944"/>
                </a:cubicBezTo>
                <a:cubicBezTo>
                  <a:pt x="5834215" y="3269944"/>
                  <a:pt x="5849799" y="3254353"/>
                  <a:pt x="5849799" y="3235126"/>
                </a:cubicBezTo>
                <a:cubicBezTo>
                  <a:pt x="5849799" y="3215898"/>
                  <a:pt x="5834215" y="3200307"/>
                  <a:pt x="5814987" y="3200307"/>
                </a:cubicBezTo>
                <a:close/>
                <a:moveTo>
                  <a:pt x="5899880" y="3200307"/>
                </a:moveTo>
                <a:cubicBezTo>
                  <a:pt x="5880653" y="3200307"/>
                  <a:pt x="5865055" y="3215898"/>
                  <a:pt x="5865055" y="3235126"/>
                </a:cubicBezTo>
                <a:cubicBezTo>
                  <a:pt x="5865055" y="3254353"/>
                  <a:pt x="5880653" y="3269944"/>
                  <a:pt x="5899880" y="3269944"/>
                </a:cubicBezTo>
                <a:cubicBezTo>
                  <a:pt x="5919108" y="3269944"/>
                  <a:pt x="5934693" y="3254353"/>
                  <a:pt x="5934693" y="3235126"/>
                </a:cubicBezTo>
                <a:cubicBezTo>
                  <a:pt x="5934693" y="3215898"/>
                  <a:pt x="5919108" y="3200307"/>
                  <a:pt x="5899880" y="3200307"/>
                </a:cubicBezTo>
                <a:close/>
                <a:moveTo>
                  <a:pt x="5984773" y="3200307"/>
                </a:moveTo>
                <a:cubicBezTo>
                  <a:pt x="5965545" y="3200307"/>
                  <a:pt x="5949947" y="3215898"/>
                  <a:pt x="5949947" y="3235126"/>
                </a:cubicBezTo>
                <a:cubicBezTo>
                  <a:pt x="5949947" y="3254353"/>
                  <a:pt x="5965545" y="3269944"/>
                  <a:pt x="5984773" y="3269944"/>
                </a:cubicBezTo>
                <a:cubicBezTo>
                  <a:pt x="6004000" y="3269944"/>
                  <a:pt x="6019585" y="3254353"/>
                  <a:pt x="6019585" y="3235126"/>
                </a:cubicBezTo>
                <a:cubicBezTo>
                  <a:pt x="6019585" y="3215898"/>
                  <a:pt x="6004000" y="3200307"/>
                  <a:pt x="5984773" y="3200307"/>
                </a:cubicBezTo>
                <a:close/>
                <a:moveTo>
                  <a:pt x="6069665" y="3200307"/>
                </a:moveTo>
                <a:cubicBezTo>
                  <a:pt x="6050437" y="3200307"/>
                  <a:pt x="6034839" y="3215898"/>
                  <a:pt x="6034839" y="3235126"/>
                </a:cubicBezTo>
                <a:cubicBezTo>
                  <a:pt x="6034839" y="3254353"/>
                  <a:pt x="6050437" y="3269944"/>
                  <a:pt x="6069665" y="3269944"/>
                </a:cubicBezTo>
                <a:cubicBezTo>
                  <a:pt x="6088893" y="3269944"/>
                  <a:pt x="6104477" y="3254353"/>
                  <a:pt x="6104477" y="3235126"/>
                </a:cubicBezTo>
                <a:cubicBezTo>
                  <a:pt x="6104477" y="3215898"/>
                  <a:pt x="6088893" y="3200307"/>
                  <a:pt x="6069665" y="3200307"/>
                </a:cubicBezTo>
                <a:close/>
                <a:moveTo>
                  <a:pt x="6154557" y="3200307"/>
                </a:moveTo>
                <a:cubicBezTo>
                  <a:pt x="6135329" y="3200307"/>
                  <a:pt x="6119732" y="3215898"/>
                  <a:pt x="6119732" y="3235126"/>
                </a:cubicBezTo>
                <a:cubicBezTo>
                  <a:pt x="6119732" y="3254353"/>
                  <a:pt x="6135329" y="3269944"/>
                  <a:pt x="6154557" y="3269944"/>
                </a:cubicBezTo>
                <a:cubicBezTo>
                  <a:pt x="6173785" y="3269944"/>
                  <a:pt x="6189369" y="3254353"/>
                  <a:pt x="6189369" y="3235126"/>
                </a:cubicBezTo>
                <a:cubicBezTo>
                  <a:pt x="6189369" y="3215898"/>
                  <a:pt x="6173785" y="3200307"/>
                  <a:pt x="6154557" y="3200307"/>
                </a:cubicBezTo>
                <a:close/>
                <a:moveTo>
                  <a:pt x="6239450" y="3200307"/>
                </a:moveTo>
                <a:cubicBezTo>
                  <a:pt x="6220223" y="3200307"/>
                  <a:pt x="6204625" y="3215898"/>
                  <a:pt x="6204625" y="3235126"/>
                </a:cubicBezTo>
                <a:cubicBezTo>
                  <a:pt x="6204625" y="3254353"/>
                  <a:pt x="6220223" y="3269944"/>
                  <a:pt x="6239450" y="3269944"/>
                </a:cubicBezTo>
                <a:cubicBezTo>
                  <a:pt x="6258678" y="3269944"/>
                  <a:pt x="6274263" y="3254353"/>
                  <a:pt x="6274263" y="3235126"/>
                </a:cubicBezTo>
                <a:cubicBezTo>
                  <a:pt x="6274263" y="3215898"/>
                  <a:pt x="6258678" y="3200307"/>
                  <a:pt x="6239450" y="3200307"/>
                </a:cubicBezTo>
                <a:close/>
                <a:moveTo>
                  <a:pt x="6494127" y="3200307"/>
                </a:moveTo>
                <a:cubicBezTo>
                  <a:pt x="6474899" y="3200307"/>
                  <a:pt x="6459302" y="3215898"/>
                  <a:pt x="6459302" y="3235126"/>
                </a:cubicBezTo>
                <a:cubicBezTo>
                  <a:pt x="6459302" y="3254353"/>
                  <a:pt x="6474899" y="3269944"/>
                  <a:pt x="6494127" y="3269944"/>
                </a:cubicBezTo>
                <a:cubicBezTo>
                  <a:pt x="6513355" y="3269944"/>
                  <a:pt x="6528939" y="3254353"/>
                  <a:pt x="6528939" y="3235126"/>
                </a:cubicBezTo>
                <a:cubicBezTo>
                  <a:pt x="6528939" y="3215898"/>
                  <a:pt x="6513355" y="3200307"/>
                  <a:pt x="6494127" y="3200307"/>
                </a:cubicBezTo>
                <a:close/>
                <a:moveTo>
                  <a:pt x="6918589" y="3200307"/>
                </a:moveTo>
                <a:cubicBezTo>
                  <a:pt x="6899362" y="3200307"/>
                  <a:pt x="6883764" y="3215898"/>
                  <a:pt x="6883764" y="3235126"/>
                </a:cubicBezTo>
                <a:cubicBezTo>
                  <a:pt x="6883764" y="3254353"/>
                  <a:pt x="6899362" y="3269944"/>
                  <a:pt x="6918589" y="3269944"/>
                </a:cubicBezTo>
                <a:cubicBezTo>
                  <a:pt x="6937817" y="3269944"/>
                  <a:pt x="6953402" y="3254353"/>
                  <a:pt x="6953402" y="3235126"/>
                </a:cubicBezTo>
                <a:cubicBezTo>
                  <a:pt x="6953402" y="3215898"/>
                  <a:pt x="6937817" y="3200307"/>
                  <a:pt x="6918589" y="3200307"/>
                </a:cubicBezTo>
                <a:close/>
                <a:moveTo>
                  <a:pt x="7003483" y="3200307"/>
                </a:moveTo>
                <a:cubicBezTo>
                  <a:pt x="6984255" y="3200307"/>
                  <a:pt x="6968657" y="3215898"/>
                  <a:pt x="6968657" y="3235126"/>
                </a:cubicBezTo>
                <a:cubicBezTo>
                  <a:pt x="6968657" y="3254353"/>
                  <a:pt x="6984255" y="3269944"/>
                  <a:pt x="7003483" y="3269944"/>
                </a:cubicBezTo>
                <a:cubicBezTo>
                  <a:pt x="7022710" y="3269944"/>
                  <a:pt x="7038295" y="3254353"/>
                  <a:pt x="7038295" y="3235126"/>
                </a:cubicBezTo>
                <a:cubicBezTo>
                  <a:pt x="7038295" y="3215898"/>
                  <a:pt x="7022710" y="3200307"/>
                  <a:pt x="7003483" y="3200307"/>
                </a:cubicBezTo>
                <a:close/>
                <a:moveTo>
                  <a:pt x="7088401" y="3200307"/>
                </a:moveTo>
                <a:cubicBezTo>
                  <a:pt x="7069173" y="3200307"/>
                  <a:pt x="7053576" y="3215898"/>
                  <a:pt x="7053576" y="3235126"/>
                </a:cubicBezTo>
                <a:cubicBezTo>
                  <a:pt x="7053576" y="3254353"/>
                  <a:pt x="7069173" y="3269944"/>
                  <a:pt x="7088401" y="3269944"/>
                </a:cubicBezTo>
                <a:cubicBezTo>
                  <a:pt x="7107629" y="3269944"/>
                  <a:pt x="7123213" y="3254353"/>
                  <a:pt x="7123213" y="3235126"/>
                </a:cubicBezTo>
                <a:cubicBezTo>
                  <a:pt x="7123213" y="3215898"/>
                  <a:pt x="7107629" y="3200307"/>
                  <a:pt x="7088401" y="3200307"/>
                </a:cubicBezTo>
                <a:close/>
                <a:moveTo>
                  <a:pt x="7173293" y="3200307"/>
                </a:moveTo>
                <a:cubicBezTo>
                  <a:pt x="7154065" y="3200307"/>
                  <a:pt x="7138468" y="3215898"/>
                  <a:pt x="7138468" y="3235126"/>
                </a:cubicBezTo>
                <a:cubicBezTo>
                  <a:pt x="7138468" y="3254353"/>
                  <a:pt x="7154065" y="3269944"/>
                  <a:pt x="7173293" y="3269944"/>
                </a:cubicBezTo>
                <a:cubicBezTo>
                  <a:pt x="7192521" y="3269944"/>
                  <a:pt x="7208105" y="3254353"/>
                  <a:pt x="7208105" y="3235126"/>
                </a:cubicBezTo>
                <a:cubicBezTo>
                  <a:pt x="7208105" y="3215898"/>
                  <a:pt x="7192521" y="3200307"/>
                  <a:pt x="7173293" y="3200307"/>
                </a:cubicBezTo>
                <a:close/>
                <a:moveTo>
                  <a:pt x="7258186" y="3200307"/>
                </a:moveTo>
                <a:cubicBezTo>
                  <a:pt x="7238959" y="3200307"/>
                  <a:pt x="7223361" y="3215898"/>
                  <a:pt x="7223361" y="3235126"/>
                </a:cubicBezTo>
                <a:cubicBezTo>
                  <a:pt x="7223361" y="3254353"/>
                  <a:pt x="7238959" y="3269944"/>
                  <a:pt x="7258186" y="3269944"/>
                </a:cubicBezTo>
                <a:cubicBezTo>
                  <a:pt x="7277414" y="3269944"/>
                  <a:pt x="7292999" y="3254353"/>
                  <a:pt x="7292999" y="3235126"/>
                </a:cubicBezTo>
                <a:cubicBezTo>
                  <a:pt x="7292999" y="3215898"/>
                  <a:pt x="7277414" y="3200307"/>
                  <a:pt x="7258186" y="3200307"/>
                </a:cubicBezTo>
                <a:close/>
                <a:moveTo>
                  <a:pt x="7343079" y="3200307"/>
                </a:moveTo>
                <a:cubicBezTo>
                  <a:pt x="7323851" y="3200307"/>
                  <a:pt x="7308253" y="3215898"/>
                  <a:pt x="7308253" y="3235126"/>
                </a:cubicBezTo>
                <a:cubicBezTo>
                  <a:pt x="7308253" y="3254353"/>
                  <a:pt x="7323851" y="3269944"/>
                  <a:pt x="7343079" y="3269944"/>
                </a:cubicBezTo>
                <a:cubicBezTo>
                  <a:pt x="7362306" y="3269944"/>
                  <a:pt x="7377891" y="3254353"/>
                  <a:pt x="7377891" y="3235126"/>
                </a:cubicBezTo>
                <a:cubicBezTo>
                  <a:pt x="7377891" y="3215898"/>
                  <a:pt x="7362306" y="3200307"/>
                  <a:pt x="7343079" y="3200307"/>
                </a:cubicBezTo>
                <a:close/>
                <a:moveTo>
                  <a:pt x="7427971" y="3200307"/>
                </a:moveTo>
                <a:cubicBezTo>
                  <a:pt x="7408743" y="3200307"/>
                  <a:pt x="7393146" y="3215898"/>
                  <a:pt x="7393146" y="3235126"/>
                </a:cubicBezTo>
                <a:cubicBezTo>
                  <a:pt x="7393146" y="3254353"/>
                  <a:pt x="7408743" y="3269944"/>
                  <a:pt x="7427971" y="3269944"/>
                </a:cubicBezTo>
                <a:cubicBezTo>
                  <a:pt x="7447199" y="3269944"/>
                  <a:pt x="7462783" y="3254353"/>
                  <a:pt x="7462783" y="3235126"/>
                </a:cubicBezTo>
                <a:cubicBezTo>
                  <a:pt x="7462783" y="3215898"/>
                  <a:pt x="7447199" y="3200307"/>
                  <a:pt x="7427971" y="3200307"/>
                </a:cubicBezTo>
                <a:close/>
                <a:moveTo>
                  <a:pt x="7512863" y="3200307"/>
                </a:moveTo>
                <a:cubicBezTo>
                  <a:pt x="7493635" y="3200307"/>
                  <a:pt x="7478038" y="3215898"/>
                  <a:pt x="7478038" y="3235126"/>
                </a:cubicBezTo>
                <a:cubicBezTo>
                  <a:pt x="7478038" y="3254353"/>
                  <a:pt x="7493635" y="3269944"/>
                  <a:pt x="7512863" y="3269944"/>
                </a:cubicBezTo>
                <a:cubicBezTo>
                  <a:pt x="7532091" y="3269944"/>
                  <a:pt x="7547675" y="3254353"/>
                  <a:pt x="7547675" y="3235126"/>
                </a:cubicBezTo>
                <a:cubicBezTo>
                  <a:pt x="7547675" y="3215898"/>
                  <a:pt x="7532091" y="3200307"/>
                  <a:pt x="7512863" y="3200307"/>
                </a:cubicBezTo>
                <a:close/>
                <a:moveTo>
                  <a:pt x="7682649" y="3200307"/>
                </a:moveTo>
                <a:cubicBezTo>
                  <a:pt x="7663421" y="3200307"/>
                  <a:pt x="7647823" y="3215898"/>
                  <a:pt x="7647823" y="3235126"/>
                </a:cubicBezTo>
                <a:cubicBezTo>
                  <a:pt x="7647823" y="3254353"/>
                  <a:pt x="7663421" y="3269944"/>
                  <a:pt x="7682649" y="3269944"/>
                </a:cubicBezTo>
                <a:cubicBezTo>
                  <a:pt x="7701876" y="3269944"/>
                  <a:pt x="7717461" y="3254353"/>
                  <a:pt x="7717461" y="3235126"/>
                </a:cubicBezTo>
                <a:cubicBezTo>
                  <a:pt x="7717461" y="3215898"/>
                  <a:pt x="7701876" y="3200307"/>
                  <a:pt x="7682649" y="3200307"/>
                </a:cubicBezTo>
                <a:close/>
                <a:moveTo>
                  <a:pt x="7767541" y="3200307"/>
                </a:moveTo>
                <a:cubicBezTo>
                  <a:pt x="7748313" y="3200307"/>
                  <a:pt x="7732716" y="3215898"/>
                  <a:pt x="7732716" y="3235126"/>
                </a:cubicBezTo>
                <a:cubicBezTo>
                  <a:pt x="7732716" y="3254353"/>
                  <a:pt x="7748313" y="3269944"/>
                  <a:pt x="7767541" y="3269944"/>
                </a:cubicBezTo>
                <a:cubicBezTo>
                  <a:pt x="7786769" y="3269944"/>
                  <a:pt x="7802353" y="3254353"/>
                  <a:pt x="7802353" y="3235126"/>
                </a:cubicBezTo>
                <a:cubicBezTo>
                  <a:pt x="7802353" y="3215898"/>
                  <a:pt x="7786769" y="3200307"/>
                  <a:pt x="7767541" y="3200307"/>
                </a:cubicBezTo>
                <a:close/>
                <a:moveTo>
                  <a:pt x="7852433" y="3200307"/>
                </a:moveTo>
                <a:cubicBezTo>
                  <a:pt x="7833205" y="3200307"/>
                  <a:pt x="7817608" y="3215898"/>
                  <a:pt x="7817608" y="3235126"/>
                </a:cubicBezTo>
                <a:cubicBezTo>
                  <a:pt x="7817608" y="3254353"/>
                  <a:pt x="7833205" y="3269944"/>
                  <a:pt x="7852433" y="3269944"/>
                </a:cubicBezTo>
                <a:cubicBezTo>
                  <a:pt x="7871661" y="3269944"/>
                  <a:pt x="7887245" y="3254353"/>
                  <a:pt x="7887245" y="3235126"/>
                </a:cubicBezTo>
                <a:cubicBezTo>
                  <a:pt x="7887245" y="3215898"/>
                  <a:pt x="7871661" y="3200307"/>
                  <a:pt x="7852433" y="3200307"/>
                </a:cubicBezTo>
                <a:close/>
                <a:moveTo>
                  <a:pt x="7937325" y="3200307"/>
                </a:moveTo>
                <a:cubicBezTo>
                  <a:pt x="7918098" y="3200307"/>
                  <a:pt x="7902500" y="3215898"/>
                  <a:pt x="7902500" y="3235126"/>
                </a:cubicBezTo>
                <a:cubicBezTo>
                  <a:pt x="7902500" y="3254353"/>
                  <a:pt x="7918098" y="3269944"/>
                  <a:pt x="7937325" y="3269944"/>
                </a:cubicBezTo>
                <a:cubicBezTo>
                  <a:pt x="7956553" y="3269944"/>
                  <a:pt x="7972138" y="3254353"/>
                  <a:pt x="7972138" y="3235126"/>
                </a:cubicBezTo>
                <a:cubicBezTo>
                  <a:pt x="7972138" y="3215898"/>
                  <a:pt x="7956553" y="3200307"/>
                  <a:pt x="7937325" y="3200307"/>
                </a:cubicBezTo>
                <a:close/>
                <a:moveTo>
                  <a:pt x="8022219" y="3200307"/>
                </a:moveTo>
                <a:cubicBezTo>
                  <a:pt x="8002991" y="3200307"/>
                  <a:pt x="7987393" y="3215898"/>
                  <a:pt x="7987393" y="3235126"/>
                </a:cubicBezTo>
                <a:cubicBezTo>
                  <a:pt x="7987393" y="3254353"/>
                  <a:pt x="8002991" y="3269944"/>
                  <a:pt x="8022219" y="3269944"/>
                </a:cubicBezTo>
                <a:cubicBezTo>
                  <a:pt x="8041446" y="3269944"/>
                  <a:pt x="8057031" y="3254353"/>
                  <a:pt x="8057031" y="3235126"/>
                </a:cubicBezTo>
                <a:cubicBezTo>
                  <a:pt x="8057031" y="3215898"/>
                  <a:pt x="8041446" y="3200307"/>
                  <a:pt x="8022219" y="3200307"/>
                </a:cubicBezTo>
                <a:close/>
                <a:moveTo>
                  <a:pt x="8107111" y="3200307"/>
                </a:moveTo>
                <a:cubicBezTo>
                  <a:pt x="8087883" y="3200307"/>
                  <a:pt x="8072286" y="3215898"/>
                  <a:pt x="8072286" y="3235126"/>
                </a:cubicBezTo>
                <a:cubicBezTo>
                  <a:pt x="8072286" y="3254353"/>
                  <a:pt x="8087883" y="3269944"/>
                  <a:pt x="8107111" y="3269944"/>
                </a:cubicBezTo>
                <a:cubicBezTo>
                  <a:pt x="8126339" y="3269944"/>
                  <a:pt x="8141923" y="3254353"/>
                  <a:pt x="8141923" y="3235126"/>
                </a:cubicBezTo>
                <a:cubicBezTo>
                  <a:pt x="8141923" y="3215898"/>
                  <a:pt x="8126339" y="3200307"/>
                  <a:pt x="8107111" y="3200307"/>
                </a:cubicBezTo>
                <a:close/>
                <a:moveTo>
                  <a:pt x="8192003" y="3200307"/>
                </a:moveTo>
                <a:cubicBezTo>
                  <a:pt x="8172775" y="3200307"/>
                  <a:pt x="8157178" y="3215898"/>
                  <a:pt x="8157178" y="3235126"/>
                </a:cubicBezTo>
                <a:cubicBezTo>
                  <a:pt x="8157178" y="3254353"/>
                  <a:pt x="8172775" y="3269944"/>
                  <a:pt x="8192003" y="3269944"/>
                </a:cubicBezTo>
                <a:cubicBezTo>
                  <a:pt x="8211231" y="3269944"/>
                  <a:pt x="8226815" y="3254353"/>
                  <a:pt x="8226815" y="3235126"/>
                </a:cubicBezTo>
                <a:cubicBezTo>
                  <a:pt x="8226815" y="3215898"/>
                  <a:pt x="8211231" y="3200307"/>
                  <a:pt x="8192003" y="3200307"/>
                </a:cubicBezTo>
                <a:close/>
                <a:moveTo>
                  <a:pt x="8276895" y="3200307"/>
                </a:moveTo>
                <a:cubicBezTo>
                  <a:pt x="8257668" y="3200307"/>
                  <a:pt x="8242070" y="3215898"/>
                  <a:pt x="8242070" y="3235126"/>
                </a:cubicBezTo>
                <a:cubicBezTo>
                  <a:pt x="8242070" y="3254353"/>
                  <a:pt x="8257668" y="3269944"/>
                  <a:pt x="8276895" y="3269944"/>
                </a:cubicBezTo>
                <a:cubicBezTo>
                  <a:pt x="8296123" y="3269944"/>
                  <a:pt x="8311708" y="3254353"/>
                  <a:pt x="8311708" y="3235126"/>
                </a:cubicBezTo>
                <a:cubicBezTo>
                  <a:pt x="8311708" y="3215898"/>
                  <a:pt x="8296123" y="3200307"/>
                  <a:pt x="8276895" y="3200307"/>
                </a:cubicBezTo>
                <a:close/>
                <a:moveTo>
                  <a:pt x="8361789" y="3200307"/>
                </a:moveTo>
                <a:cubicBezTo>
                  <a:pt x="8342561" y="3200307"/>
                  <a:pt x="8326963" y="3215898"/>
                  <a:pt x="8326963" y="3235126"/>
                </a:cubicBezTo>
                <a:cubicBezTo>
                  <a:pt x="8326963" y="3254353"/>
                  <a:pt x="8342561" y="3269944"/>
                  <a:pt x="8361789" y="3269944"/>
                </a:cubicBezTo>
                <a:cubicBezTo>
                  <a:pt x="8381016" y="3269944"/>
                  <a:pt x="8396601" y="3254353"/>
                  <a:pt x="8396601" y="3235126"/>
                </a:cubicBezTo>
                <a:cubicBezTo>
                  <a:pt x="8396601" y="3215898"/>
                  <a:pt x="8381016" y="3200307"/>
                  <a:pt x="8361789" y="3200307"/>
                </a:cubicBezTo>
                <a:close/>
                <a:moveTo>
                  <a:pt x="8446681" y="3200307"/>
                </a:moveTo>
                <a:cubicBezTo>
                  <a:pt x="8427453" y="3200307"/>
                  <a:pt x="8411856" y="3215898"/>
                  <a:pt x="8411856" y="3235126"/>
                </a:cubicBezTo>
                <a:cubicBezTo>
                  <a:pt x="8411856" y="3254353"/>
                  <a:pt x="8427453" y="3269944"/>
                  <a:pt x="8446681" y="3269944"/>
                </a:cubicBezTo>
                <a:cubicBezTo>
                  <a:pt x="8465909" y="3269944"/>
                  <a:pt x="8481493" y="3254353"/>
                  <a:pt x="8481493" y="3235126"/>
                </a:cubicBezTo>
                <a:cubicBezTo>
                  <a:pt x="8481493" y="3215898"/>
                  <a:pt x="8465909" y="3200307"/>
                  <a:pt x="8446681" y="3200307"/>
                </a:cubicBezTo>
                <a:close/>
                <a:moveTo>
                  <a:pt x="8531573" y="3200307"/>
                </a:moveTo>
                <a:cubicBezTo>
                  <a:pt x="8512345" y="3200307"/>
                  <a:pt x="8496748" y="3215898"/>
                  <a:pt x="8496748" y="3235126"/>
                </a:cubicBezTo>
                <a:cubicBezTo>
                  <a:pt x="8496748" y="3254353"/>
                  <a:pt x="8512345" y="3269944"/>
                  <a:pt x="8531573" y="3269944"/>
                </a:cubicBezTo>
                <a:cubicBezTo>
                  <a:pt x="8550801" y="3269944"/>
                  <a:pt x="8566385" y="3254353"/>
                  <a:pt x="8566385" y="3235126"/>
                </a:cubicBezTo>
                <a:cubicBezTo>
                  <a:pt x="8566385" y="3215898"/>
                  <a:pt x="8550801" y="3200307"/>
                  <a:pt x="8531573" y="3200307"/>
                </a:cubicBezTo>
                <a:close/>
                <a:moveTo>
                  <a:pt x="8616465" y="3200307"/>
                </a:moveTo>
                <a:cubicBezTo>
                  <a:pt x="8597238" y="3200307"/>
                  <a:pt x="8581640" y="3215898"/>
                  <a:pt x="8581640" y="3235126"/>
                </a:cubicBezTo>
                <a:cubicBezTo>
                  <a:pt x="8581640" y="3254353"/>
                  <a:pt x="8597238" y="3269944"/>
                  <a:pt x="8616465" y="3269944"/>
                </a:cubicBezTo>
                <a:cubicBezTo>
                  <a:pt x="8635693" y="3269944"/>
                  <a:pt x="8651278" y="3254353"/>
                  <a:pt x="8651278" y="3235126"/>
                </a:cubicBezTo>
                <a:cubicBezTo>
                  <a:pt x="8651278" y="3215898"/>
                  <a:pt x="8635693" y="3200307"/>
                  <a:pt x="8616465" y="3200307"/>
                </a:cubicBezTo>
                <a:close/>
                <a:moveTo>
                  <a:pt x="8701358" y="3200307"/>
                </a:moveTo>
                <a:cubicBezTo>
                  <a:pt x="8682130" y="3200307"/>
                  <a:pt x="8666532" y="3215898"/>
                  <a:pt x="8666532" y="3235126"/>
                </a:cubicBezTo>
                <a:cubicBezTo>
                  <a:pt x="8666532" y="3254353"/>
                  <a:pt x="8682130" y="3269944"/>
                  <a:pt x="8701358" y="3269944"/>
                </a:cubicBezTo>
                <a:cubicBezTo>
                  <a:pt x="8720585" y="3269944"/>
                  <a:pt x="8736170" y="3254353"/>
                  <a:pt x="8736170" y="3235126"/>
                </a:cubicBezTo>
                <a:cubicBezTo>
                  <a:pt x="8736170" y="3215898"/>
                  <a:pt x="8720585" y="3200307"/>
                  <a:pt x="8701358" y="3200307"/>
                </a:cubicBezTo>
                <a:close/>
                <a:moveTo>
                  <a:pt x="8786251" y="3200307"/>
                </a:moveTo>
                <a:cubicBezTo>
                  <a:pt x="8767023" y="3200307"/>
                  <a:pt x="8751426" y="3215898"/>
                  <a:pt x="8751426" y="3235126"/>
                </a:cubicBezTo>
                <a:cubicBezTo>
                  <a:pt x="8751426" y="3254353"/>
                  <a:pt x="8767023" y="3269944"/>
                  <a:pt x="8786251" y="3269944"/>
                </a:cubicBezTo>
                <a:cubicBezTo>
                  <a:pt x="8805479" y="3269944"/>
                  <a:pt x="8821063" y="3254353"/>
                  <a:pt x="8821063" y="3235126"/>
                </a:cubicBezTo>
                <a:cubicBezTo>
                  <a:pt x="8821063" y="3215898"/>
                  <a:pt x="8805479" y="3200307"/>
                  <a:pt x="8786251" y="3200307"/>
                </a:cubicBezTo>
                <a:close/>
                <a:moveTo>
                  <a:pt x="8871143" y="3200307"/>
                </a:moveTo>
                <a:cubicBezTo>
                  <a:pt x="8851915" y="3200307"/>
                  <a:pt x="8836318" y="3215898"/>
                  <a:pt x="8836318" y="3235126"/>
                </a:cubicBezTo>
                <a:cubicBezTo>
                  <a:pt x="8836318" y="3254353"/>
                  <a:pt x="8851915" y="3269944"/>
                  <a:pt x="8871143" y="3269944"/>
                </a:cubicBezTo>
                <a:cubicBezTo>
                  <a:pt x="8890371" y="3269944"/>
                  <a:pt x="8905955" y="3254353"/>
                  <a:pt x="8905955" y="3235126"/>
                </a:cubicBezTo>
                <a:cubicBezTo>
                  <a:pt x="8905955" y="3215898"/>
                  <a:pt x="8890371" y="3200307"/>
                  <a:pt x="8871143" y="3200307"/>
                </a:cubicBezTo>
                <a:close/>
                <a:moveTo>
                  <a:pt x="8956035" y="3200307"/>
                </a:moveTo>
                <a:cubicBezTo>
                  <a:pt x="8936808" y="3200307"/>
                  <a:pt x="8921210" y="3215898"/>
                  <a:pt x="8921210" y="3235126"/>
                </a:cubicBezTo>
                <a:cubicBezTo>
                  <a:pt x="8921210" y="3254353"/>
                  <a:pt x="8936808" y="3269944"/>
                  <a:pt x="8956035" y="3269944"/>
                </a:cubicBezTo>
                <a:cubicBezTo>
                  <a:pt x="8975263" y="3269944"/>
                  <a:pt x="8990848" y="3254353"/>
                  <a:pt x="8990848" y="3235126"/>
                </a:cubicBezTo>
                <a:cubicBezTo>
                  <a:pt x="8990848" y="3215898"/>
                  <a:pt x="8975263" y="3200307"/>
                  <a:pt x="8956035" y="3200307"/>
                </a:cubicBezTo>
                <a:close/>
                <a:moveTo>
                  <a:pt x="9040928" y="3200307"/>
                </a:moveTo>
                <a:cubicBezTo>
                  <a:pt x="9021700" y="3200307"/>
                  <a:pt x="9006102" y="3215898"/>
                  <a:pt x="9006102" y="3235126"/>
                </a:cubicBezTo>
                <a:cubicBezTo>
                  <a:pt x="9006102" y="3254353"/>
                  <a:pt x="9021700" y="3269944"/>
                  <a:pt x="9040928" y="3269944"/>
                </a:cubicBezTo>
                <a:cubicBezTo>
                  <a:pt x="9060155" y="3269944"/>
                  <a:pt x="9075740" y="3254353"/>
                  <a:pt x="9075740" y="3235126"/>
                </a:cubicBezTo>
                <a:cubicBezTo>
                  <a:pt x="9075740" y="3215898"/>
                  <a:pt x="9060155" y="3200307"/>
                  <a:pt x="9040928" y="3200307"/>
                </a:cubicBezTo>
                <a:close/>
                <a:moveTo>
                  <a:pt x="9125821" y="3200307"/>
                </a:moveTo>
                <a:cubicBezTo>
                  <a:pt x="9106593" y="3200307"/>
                  <a:pt x="9090996" y="3215898"/>
                  <a:pt x="9090996" y="3235126"/>
                </a:cubicBezTo>
                <a:cubicBezTo>
                  <a:pt x="9090996" y="3254353"/>
                  <a:pt x="9106593" y="3269944"/>
                  <a:pt x="9125821" y="3269944"/>
                </a:cubicBezTo>
                <a:cubicBezTo>
                  <a:pt x="9145049" y="3269944"/>
                  <a:pt x="9160633" y="3254353"/>
                  <a:pt x="9160633" y="3235126"/>
                </a:cubicBezTo>
                <a:cubicBezTo>
                  <a:pt x="9160633" y="3215898"/>
                  <a:pt x="9145049" y="3200307"/>
                  <a:pt x="9125821" y="3200307"/>
                </a:cubicBezTo>
                <a:close/>
                <a:moveTo>
                  <a:pt x="9210713" y="3200307"/>
                </a:moveTo>
                <a:cubicBezTo>
                  <a:pt x="9191485" y="3200307"/>
                  <a:pt x="9175888" y="3215898"/>
                  <a:pt x="9175888" y="3235126"/>
                </a:cubicBezTo>
                <a:cubicBezTo>
                  <a:pt x="9175888" y="3254353"/>
                  <a:pt x="9191485" y="3269944"/>
                  <a:pt x="9210713" y="3269944"/>
                </a:cubicBezTo>
                <a:cubicBezTo>
                  <a:pt x="9229941" y="3269944"/>
                  <a:pt x="9245525" y="3254353"/>
                  <a:pt x="9245525" y="3235126"/>
                </a:cubicBezTo>
                <a:cubicBezTo>
                  <a:pt x="9245525" y="3215898"/>
                  <a:pt x="9229941" y="3200307"/>
                  <a:pt x="9210713" y="3200307"/>
                </a:cubicBezTo>
                <a:close/>
                <a:moveTo>
                  <a:pt x="9295605" y="3200307"/>
                </a:moveTo>
                <a:cubicBezTo>
                  <a:pt x="9276378" y="3200307"/>
                  <a:pt x="9260780" y="3215898"/>
                  <a:pt x="9260780" y="3235126"/>
                </a:cubicBezTo>
                <a:cubicBezTo>
                  <a:pt x="9260780" y="3254353"/>
                  <a:pt x="9276378" y="3269944"/>
                  <a:pt x="9295605" y="3269944"/>
                </a:cubicBezTo>
                <a:cubicBezTo>
                  <a:pt x="9314833" y="3269944"/>
                  <a:pt x="9330418" y="3254353"/>
                  <a:pt x="9330418" y="3235126"/>
                </a:cubicBezTo>
                <a:cubicBezTo>
                  <a:pt x="9330418" y="3215898"/>
                  <a:pt x="9314833" y="3200307"/>
                  <a:pt x="9295605" y="3200307"/>
                </a:cubicBezTo>
                <a:close/>
                <a:moveTo>
                  <a:pt x="9380498" y="3200307"/>
                </a:moveTo>
                <a:cubicBezTo>
                  <a:pt x="9361270" y="3200307"/>
                  <a:pt x="9345672" y="3215898"/>
                  <a:pt x="9345672" y="3235126"/>
                </a:cubicBezTo>
                <a:cubicBezTo>
                  <a:pt x="9345672" y="3254353"/>
                  <a:pt x="9361270" y="3269944"/>
                  <a:pt x="9380498" y="3269944"/>
                </a:cubicBezTo>
                <a:cubicBezTo>
                  <a:pt x="9399725" y="3269944"/>
                  <a:pt x="9415310" y="3254353"/>
                  <a:pt x="9415310" y="3235126"/>
                </a:cubicBezTo>
                <a:cubicBezTo>
                  <a:pt x="9415310" y="3215898"/>
                  <a:pt x="9399725" y="3200307"/>
                  <a:pt x="9380498" y="3200307"/>
                </a:cubicBezTo>
                <a:close/>
                <a:moveTo>
                  <a:pt x="9465391" y="3200307"/>
                </a:moveTo>
                <a:cubicBezTo>
                  <a:pt x="9446163" y="3200307"/>
                  <a:pt x="9430566" y="3215898"/>
                  <a:pt x="9430566" y="3235126"/>
                </a:cubicBezTo>
                <a:cubicBezTo>
                  <a:pt x="9430566" y="3254353"/>
                  <a:pt x="9446163" y="3269944"/>
                  <a:pt x="9465391" y="3269944"/>
                </a:cubicBezTo>
                <a:cubicBezTo>
                  <a:pt x="9484619" y="3269944"/>
                  <a:pt x="9500203" y="3254353"/>
                  <a:pt x="9500203" y="3235126"/>
                </a:cubicBezTo>
                <a:cubicBezTo>
                  <a:pt x="9500203" y="3215898"/>
                  <a:pt x="9484619" y="3200307"/>
                  <a:pt x="9465391" y="3200307"/>
                </a:cubicBezTo>
                <a:close/>
                <a:moveTo>
                  <a:pt x="9550283" y="3200307"/>
                </a:moveTo>
                <a:cubicBezTo>
                  <a:pt x="9531055" y="3200307"/>
                  <a:pt x="9515458" y="3215898"/>
                  <a:pt x="9515458" y="3235126"/>
                </a:cubicBezTo>
                <a:cubicBezTo>
                  <a:pt x="9515458" y="3254353"/>
                  <a:pt x="9531055" y="3269944"/>
                  <a:pt x="9550283" y="3269944"/>
                </a:cubicBezTo>
                <a:cubicBezTo>
                  <a:pt x="9569511" y="3269944"/>
                  <a:pt x="9585095" y="3254353"/>
                  <a:pt x="9585095" y="3235126"/>
                </a:cubicBezTo>
                <a:cubicBezTo>
                  <a:pt x="9585095" y="3215898"/>
                  <a:pt x="9569511" y="3200307"/>
                  <a:pt x="9550283" y="3200307"/>
                </a:cubicBezTo>
                <a:close/>
                <a:moveTo>
                  <a:pt x="2249497" y="3285168"/>
                </a:moveTo>
                <a:cubicBezTo>
                  <a:pt x="2230269" y="3285168"/>
                  <a:pt x="2214678" y="3300759"/>
                  <a:pt x="2214678" y="3319986"/>
                </a:cubicBezTo>
                <a:cubicBezTo>
                  <a:pt x="2214678" y="3339214"/>
                  <a:pt x="2230269" y="3354805"/>
                  <a:pt x="2249497" y="3354805"/>
                </a:cubicBezTo>
                <a:cubicBezTo>
                  <a:pt x="2268725" y="3354805"/>
                  <a:pt x="2284316" y="3339214"/>
                  <a:pt x="2284316" y="3319986"/>
                </a:cubicBezTo>
                <a:cubicBezTo>
                  <a:pt x="2284316" y="3300759"/>
                  <a:pt x="2268725" y="3285168"/>
                  <a:pt x="2249497" y="3285168"/>
                </a:cubicBezTo>
                <a:close/>
                <a:moveTo>
                  <a:pt x="2334389" y="3285168"/>
                </a:moveTo>
                <a:cubicBezTo>
                  <a:pt x="2315162" y="3285168"/>
                  <a:pt x="2299570" y="3300759"/>
                  <a:pt x="2299570" y="3319986"/>
                </a:cubicBezTo>
                <a:cubicBezTo>
                  <a:pt x="2299570" y="3339214"/>
                  <a:pt x="2315162" y="3354805"/>
                  <a:pt x="2334389" y="3354805"/>
                </a:cubicBezTo>
                <a:cubicBezTo>
                  <a:pt x="2353617" y="3354805"/>
                  <a:pt x="2369208" y="3339214"/>
                  <a:pt x="2369208" y="3319986"/>
                </a:cubicBezTo>
                <a:cubicBezTo>
                  <a:pt x="2369208" y="3300759"/>
                  <a:pt x="2353617" y="3285168"/>
                  <a:pt x="2334389" y="3285168"/>
                </a:cubicBezTo>
                <a:close/>
                <a:moveTo>
                  <a:pt x="2419282" y="3285168"/>
                </a:moveTo>
                <a:cubicBezTo>
                  <a:pt x="2400054" y="3285168"/>
                  <a:pt x="2384463" y="3300759"/>
                  <a:pt x="2384463" y="3319986"/>
                </a:cubicBezTo>
                <a:cubicBezTo>
                  <a:pt x="2384463" y="3339214"/>
                  <a:pt x="2400054" y="3354805"/>
                  <a:pt x="2419282" y="3354805"/>
                </a:cubicBezTo>
                <a:cubicBezTo>
                  <a:pt x="2438509" y="3354805"/>
                  <a:pt x="2454100" y="3339214"/>
                  <a:pt x="2454100" y="3319986"/>
                </a:cubicBezTo>
                <a:cubicBezTo>
                  <a:pt x="2454100" y="3300759"/>
                  <a:pt x="2438509" y="3285168"/>
                  <a:pt x="2419282" y="3285168"/>
                </a:cubicBezTo>
                <a:close/>
                <a:moveTo>
                  <a:pt x="2504174" y="3285168"/>
                </a:moveTo>
                <a:cubicBezTo>
                  <a:pt x="2484946" y="3285168"/>
                  <a:pt x="2469355" y="3300759"/>
                  <a:pt x="2469355" y="3319986"/>
                </a:cubicBezTo>
                <a:cubicBezTo>
                  <a:pt x="2469355" y="3339214"/>
                  <a:pt x="2484946" y="3354805"/>
                  <a:pt x="2504174" y="3354805"/>
                </a:cubicBezTo>
                <a:cubicBezTo>
                  <a:pt x="2523402" y="3354805"/>
                  <a:pt x="2538993" y="3339214"/>
                  <a:pt x="2538993" y="3319986"/>
                </a:cubicBezTo>
                <a:cubicBezTo>
                  <a:pt x="2538993" y="3300759"/>
                  <a:pt x="2523402" y="3285168"/>
                  <a:pt x="2504174" y="3285168"/>
                </a:cubicBezTo>
                <a:close/>
                <a:moveTo>
                  <a:pt x="2589067" y="3285168"/>
                </a:moveTo>
                <a:cubicBezTo>
                  <a:pt x="2569839" y="3285168"/>
                  <a:pt x="2554248" y="3300759"/>
                  <a:pt x="2554248" y="3319986"/>
                </a:cubicBezTo>
                <a:cubicBezTo>
                  <a:pt x="2554248" y="3339214"/>
                  <a:pt x="2569839" y="3354805"/>
                  <a:pt x="2589067" y="3354805"/>
                </a:cubicBezTo>
                <a:cubicBezTo>
                  <a:pt x="2608295" y="3354805"/>
                  <a:pt x="2623886" y="3339214"/>
                  <a:pt x="2623886" y="3319986"/>
                </a:cubicBezTo>
                <a:cubicBezTo>
                  <a:pt x="2623886" y="3300759"/>
                  <a:pt x="2608295" y="3285168"/>
                  <a:pt x="2589067" y="3285168"/>
                </a:cubicBezTo>
                <a:close/>
                <a:moveTo>
                  <a:pt x="2673959" y="3285168"/>
                </a:moveTo>
                <a:cubicBezTo>
                  <a:pt x="2654732" y="3285168"/>
                  <a:pt x="2639140" y="3300759"/>
                  <a:pt x="2639140" y="3319986"/>
                </a:cubicBezTo>
                <a:cubicBezTo>
                  <a:pt x="2639140" y="3339214"/>
                  <a:pt x="2654732" y="3354805"/>
                  <a:pt x="2673959" y="3354805"/>
                </a:cubicBezTo>
                <a:cubicBezTo>
                  <a:pt x="2693187" y="3354805"/>
                  <a:pt x="2708778" y="3339214"/>
                  <a:pt x="2708778" y="3319986"/>
                </a:cubicBezTo>
                <a:cubicBezTo>
                  <a:pt x="2708778" y="3300759"/>
                  <a:pt x="2693187" y="3285168"/>
                  <a:pt x="2673959" y="3285168"/>
                </a:cubicBezTo>
                <a:close/>
                <a:moveTo>
                  <a:pt x="2758852" y="3285168"/>
                </a:moveTo>
                <a:cubicBezTo>
                  <a:pt x="2739624" y="3285168"/>
                  <a:pt x="2724033" y="3300759"/>
                  <a:pt x="2724033" y="3319986"/>
                </a:cubicBezTo>
                <a:cubicBezTo>
                  <a:pt x="2724033" y="3339214"/>
                  <a:pt x="2739624" y="3354805"/>
                  <a:pt x="2758852" y="3354805"/>
                </a:cubicBezTo>
                <a:cubicBezTo>
                  <a:pt x="2778079" y="3354805"/>
                  <a:pt x="2793670" y="3339214"/>
                  <a:pt x="2793670" y="3319986"/>
                </a:cubicBezTo>
                <a:cubicBezTo>
                  <a:pt x="2793670" y="3300759"/>
                  <a:pt x="2778079" y="3285168"/>
                  <a:pt x="2758852" y="3285168"/>
                </a:cubicBezTo>
                <a:close/>
                <a:moveTo>
                  <a:pt x="2843744" y="3285168"/>
                </a:moveTo>
                <a:cubicBezTo>
                  <a:pt x="2824516" y="3285168"/>
                  <a:pt x="2808925" y="3300759"/>
                  <a:pt x="2808925" y="3319986"/>
                </a:cubicBezTo>
                <a:cubicBezTo>
                  <a:pt x="2808925" y="3339214"/>
                  <a:pt x="2824516" y="3354805"/>
                  <a:pt x="2843744" y="3354805"/>
                </a:cubicBezTo>
                <a:cubicBezTo>
                  <a:pt x="2862972" y="3354805"/>
                  <a:pt x="2878563" y="3339214"/>
                  <a:pt x="2878563" y="3319986"/>
                </a:cubicBezTo>
                <a:cubicBezTo>
                  <a:pt x="2878563" y="3300759"/>
                  <a:pt x="2862972" y="3285168"/>
                  <a:pt x="2843744" y="3285168"/>
                </a:cubicBezTo>
                <a:close/>
                <a:moveTo>
                  <a:pt x="3268206" y="3285168"/>
                </a:moveTo>
                <a:cubicBezTo>
                  <a:pt x="3248978" y="3285168"/>
                  <a:pt x="3233387" y="3300759"/>
                  <a:pt x="3233387" y="3319986"/>
                </a:cubicBezTo>
                <a:cubicBezTo>
                  <a:pt x="3233387" y="3339214"/>
                  <a:pt x="3248978" y="3354805"/>
                  <a:pt x="3268206" y="3354805"/>
                </a:cubicBezTo>
                <a:cubicBezTo>
                  <a:pt x="3287434" y="3354805"/>
                  <a:pt x="3303025" y="3339214"/>
                  <a:pt x="3303025" y="3319986"/>
                </a:cubicBezTo>
                <a:cubicBezTo>
                  <a:pt x="3303025" y="3300759"/>
                  <a:pt x="3287434" y="3285168"/>
                  <a:pt x="3268206" y="3285168"/>
                </a:cubicBezTo>
                <a:close/>
                <a:moveTo>
                  <a:pt x="5560310" y="3285168"/>
                </a:moveTo>
                <a:cubicBezTo>
                  <a:pt x="5541083" y="3285168"/>
                  <a:pt x="5525485" y="3300759"/>
                  <a:pt x="5525485" y="3319986"/>
                </a:cubicBezTo>
                <a:cubicBezTo>
                  <a:pt x="5525485" y="3339214"/>
                  <a:pt x="5541083" y="3354805"/>
                  <a:pt x="5560310" y="3354805"/>
                </a:cubicBezTo>
                <a:cubicBezTo>
                  <a:pt x="5579538" y="3354805"/>
                  <a:pt x="5595123" y="3339214"/>
                  <a:pt x="5595123" y="3319986"/>
                </a:cubicBezTo>
                <a:cubicBezTo>
                  <a:pt x="5595123" y="3300759"/>
                  <a:pt x="5579538" y="3285168"/>
                  <a:pt x="5560310" y="3285168"/>
                </a:cubicBezTo>
                <a:close/>
                <a:moveTo>
                  <a:pt x="5645203" y="3285168"/>
                </a:moveTo>
                <a:cubicBezTo>
                  <a:pt x="5625975" y="3285168"/>
                  <a:pt x="5610377" y="3300759"/>
                  <a:pt x="5610377" y="3319986"/>
                </a:cubicBezTo>
                <a:cubicBezTo>
                  <a:pt x="5610377" y="3339214"/>
                  <a:pt x="5625975" y="3354805"/>
                  <a:pt x="5645203" y="3354805"/>
                </a:cubicBezTo>
                <a:cubicBezTo>
                  <a:pt x="5664430" y="3354805"/>
                  <a:pt x="5680015" y="3339214"/>
                  <a:pt x="5680015" y="3319986"/>
                </a:cubicBezTo>
                <a:cubicBezTo>
                  <a:pt x="5680015" y="3300759"/>
                  <a:pt x="5664430" y="3285168"/>
                  <a:pt x="5645203" y="3285168"/>
                </a:cubicBezTo>
                <a:close/>
                <a:moveTo>
                  <a:pt x="5730095" y="3285168"/>
                </a:moveTo>
                <a:cubicBezTo>
                  <a:pt x="5710867" y="3285168"/>
                  <a:pt x="5695269" y="3300759"/>
                  <a:pt x="5695269" y="3319986"/>
                </a:cubicBezTo>
                <a:cubicBezTo>
                  <a:pt x="5695269" y="3339214"/>
                  <a:pt x="5710867" y="3354805"/>
                  <a:pt x="5730095" y="3354805"/>
                </a:cubicBezTo>
                <a:cubicBezTo>
                  <a:pt x="5749323" y="3354805"/>
                  <a:pt x="5764907" y="3339214"/>
                  <a:pt x="5764907" y="3319986"/>
                </a:cubicBezTo>
                <a:cubicBezTo>
                  <a:pt x="5764907" y="3300759"/>
                  <a:pt x="5749323" y="3285168"/>
                  <a:pt x="5730095" y="3285168"/>
                </a:cubicBezTo>
                <a:close/>
                <a:moveTo>
                  <a:pt x="5814987" y="3285168"/>
                </a:moveTo>
                <a:cubicBezTo>
                  <a:pt x="5795759" y="3285168"/>
                  <a:pt x="5780162" y="3300759"/>
                  <a:pt x="5780162" y="3319986"/>
                </a:cubicBezTo>
                <a:cubicBezTo>
                  <a:pt x="5780162" y="3339214"/>
                  <a:pt x="5795759" y="3354805"/>
                  <a:pt x="5814987" y="3354805"/>
                </a:cubicBezTo>
                <a:cubicBezTo>
                  <a:pt x="5834215" y="3354805"/>
                  <a:pt x="5849799" y="3339214"/>
                  <a:pt x="5849799" y="3319986"/>
                </a:cubicBezTo>
                <a:cubicBezTo>
                  <a:pt x="5849799" y="3300759"/>
                  <a:pt x="5834215" y="3285168"/>
                  <a:pt x="5814987" y="3285168"/>
                </a:cubicBezTo>
                <a:close/>
                <a:moveTo>
                  <a:pt x="5899880" y="3285168"/>
                </a:moveTo>
                <a:cubicBezTo>
                  <a:pt x="5880653" y="3285168"/>
                  <a:pt x="5865055" y="3300759"/>
                  <a:pt x="5865055" y="3319986"/>
                </a:cubicBezTo>
                <a:cubicBezTo>
                  <a:pt x="5865055" y="3339214"/>
                  <a:pt x="5880653" y="3354805"/>
                  <a:pt x="5899880" y="3354805"/>
                </a:cubicBezTo>
                <a:cubicBezTo>
                  <a:pt x="5919108" y="3354805"/>
                  <a:pt x="5934693" y="3339214"/>
                  <a:pt x="5934693" y="3319986"/>
                </a:cubicBezTo>
                <a:cubicBezTo>
                  <a:pt x="5934693" y="3300759"/>
                  <a:pt x="5919108" y="3285168"/>
                  <a:pt x="5899880" y="3285168"/>
                </a:cubicBezTo>
                <a:close/>
                <a:moveTo>
                  <a:pt x="5984773" y="3285168"/>
                </a:moveTo>
                <a:cubicBezTo>
                  <a:pt x="5965545" y="3285168"/>
                  <a:pt x="5949947" y="3300759"/>
                  <a:pt x="5949947" y="3319986"/>
                </a:cubicBezTo>
                <a:cubicBezTo>
                  <a:pt x="5949947" y="3339214"/>
                  <a:pt x="5965545" y="3354805"/>
                  <a:pt x="5984773" y="3354805"/>
                </a:cubicBezTo>
                <a:cubicBezTo>
                  <a:pt x="6004000" y="3354805"/>
                  <a:pt x="6019585" y="3339214"/>
                  <a:pt x="6019585" y="3319986"/>
                </a:cubicBezTo>
                <a:cubicBezTo>
                  <a:pt x="6019585" y="3300759"/>
                  <a:pt x="6004000" y="3285168"/>
                  <a:pt x="5984773" y="3285168"/>
                </a:cubicBezTo>
                <a:close/>
                <a:moveTo>
                  <a:pt x="6069665" y="3285168"/>
                </a:moveTo>
                <a:cubicBezTo>
                  <a:pt x="6050437" y="3285168"/>
                  <a:pt x="6034839" y="3300759"/>
                  <a:pt x="6034839" y="3319986"/>
                </a:cubicBezTo>
                <a:cubicBezTo>
                  <a:pt x="6034839" y="3339214"/>
                  <a:pt x="6050437" y="3354805"/>
                  <a:pt x="6069665" y="3354805"/>
                </a:cubicBezTo>
                <a:cubicBezTo>
                  <a:pt x="6088893" y="3354805"/>
                  <a:pt x="6104477" y="3339214"/>
                  <a:pt x="6104477" y="3319986"/>
                </a:cubicBezTo>
                <a:cubicBezTo>
                  <a:pt x="6104477" y="3300759"/>
                  <a:pt x="6088893" y="3285168"/>
                  <a:pt x="6069665" y="3285168"/>
                </a:cubicBezTo>
                <a:close/>
                <a:moveTo>
                  <a:pt x="6154557" y="3285168"/>
                </a:moveTo>
                <a:cubicBezTo>
                  <a:pt x="6135329" y="3285168"/>
                  <a:pt x="6119732" y="3300759"/>
                  <a:pt x="6119732" y="3319986"/>
                </a:cubicBezTo>
                <a:cubicBezTo>
                  <a:pt x="6119732" y="3339214"/>
                  <a:pt x="6135329" y="3354805"/>
                  <a:pt x="6154557" y="3354805"/>
                </a:cubicBezTo>
                <a:cubicBezTo>
                  <a:pt x="6173785" y="3354805"/>
                  <a:pt x="6189369" y="3339214"/>
                  <a:pt x="6189369" y="3319986"/>
                </a:cubicBezTo>
                <a:cubicBezTo>
                  <a:pt x="6189369" y="3300759"/>
                  <a:pt x="6173785" y="3285168"/>
                  <a:pt x="6154557" y="3285168"/>
                </a:cubicBezTo>
                <a:close/>
                <a:moveTo>
                  <a:pt x="6239450" y="3285168"/>
                </a:moveTo>
                <a:cubicBezTo>
                  <a:pt x="6220223" y="3285168"/>
                  <a:pt x="6204625" y="3300759"/>
                  <a:pt x="6204625" y="3319986"/>
                </a:cubicBezTo>
                <a:cubicBezTo>
                  <a:pt x="6204625" y="3339214"/>
                  <a:pt x="6220223" y="3354805"/>
                  <a:pt x="6239450" y="3354805"/>
                </a:cubicBezTo>
                <a:cubicBezTo>
                  <a:pt x="6258678" y="3354805"/>
                  <a:pt x="6274263" y="3339214"/>
                  <a:pt x="6274263" y="3319986"/>
                </a:cubicBezTo>
                <a:cubicBezTo>
                  <a:pt x="6274263" y="3300759"/>
                  <a:pt x="6258678" y="3285168"/>
                  <a:pt x="6239450" y="3285168"/>
                </a:cubicBezTo>
                <a:close/>
                <a:moveTo>
                  <a:pt x="6324343" y="3285168"/>
                </a:moveTo>
                <a:cubicBezTo>
                  <a:pt x="6305115" y="3285168"/>
                  <a:pt x="6289517" y="3300759"/>
                  <a:pt x="6289517" y="3319986"/>
                </a:cubicBezTo>
                <a:cubicBezTo>
                  <a:pt x="6289517" y="3339214"/>
                  <a:pt x="6305115" y="3354805"/>
                  <a:pt x="6324343" y="3354805"/>
                </a:cubicBezTo>
                <a:cubicBezTo>
                  <a:pt x="6343570" y="3354805"/>
                  <a:pt x="6359155" y="3339214"/>
                  <a:pt x="6359155" y="3319986"/>
                </a:cubicBezTo>
                <a:cubicBezTo>
                  <a:pt x="6359155" y="3300759"/>
                  <a:pt x="6343570" y="3285168"/>
                  <a:pt x="6324343" y="3285168"/>
                </a:cubicBezTo>
                <a:close/>
                <a:moveTo>
                  <a:pt x="6409235" y="3285168"/>
                </a:moveTo>
                <a:cubicBezTo>
                  <a:pt x="6390007" y="3285168"/>
                  <a:pt x="6374409" y="3300759"/>
                  <a:pt x="6374409" y="3319986"/>
                </a:cubicBezTo>
                <a:cubicBezTo>
                  <a:pt x="6374409" y="3339214"/>
                  <a:pt x="6390007" y="3354805"/>
                  <a:pt x="6409235" y="3354805"/>
                </a:cubicBezTo>
                <a:cubicBezTo>
                  <a:pt x="6428463" y="3354805"/>
                  <a:pt x="6444047" y="3339214"/>
                  <a:pt x="6444047" y="3319986"/>
                </a:cubicBezTo>
                <a:cubicBezTo>
                  <a:pt x="6444047" y="3300759"/>
                  <a:pt x="6428463" y="3285168"/>
                  <a:pt x="6409235" y="3285168"/>
                </a:cubicBezTo>
                <a:close/>
                <a:moveTo>
                  <a:pt x="6494127" y="3285168"/>
                </a:moveTo>
                <a:cubicBezTo>
                  <a:pt x="6474899" y="3285168"/>
                  <a:pt x="6459302" y="3300759"/>
                  <a:pt x="6459302" y="3319986"/>
                </a:cubicBezTo>
                <a:cubicBezTo>
                  <a:pt x="6459302" y="3339214"/>
                  <a:pt x="6474899" y="3354805"/>
                  <a:pt x="6494127" y="3354805"/>
                </a:cubicBezTo>
                <a:cubicBezTo>
                  <a:pt x="6513355" y="3354805"/>
                  <a:pt x="6528939" y="3339214"/>
                  <a:pt x="6528939" y="3319986"/>
                </a:cubicBezTo>
                <a:cubicBezTo>
                  <a:pt x="6528939" y="3300759"/>
                  <a:pt x="6513355" y="3285168"/>
                  <a:pt x="6494127" y="3285168"/>
                </a:cubicBezTo>
                <a:close/>
                <a:moveTo>
                  <a:pt x="6579020" y="3285168"/>
                </a:moveTo>
                <a:cubicBezTo>
                  <a:pt x="6559793" y="3285168"/>
                  <a:pt x="6544195" y="3300759"/>
                  <a:pt x="6544195" y="3319986"/>
                </a:cubicBezTo>
                <a:cubicBezTo>
                  <a:pt x="6544195" y="3339214"/>
                  <a:pt x="6559793" y="3354805"/>
                  <a:pt x="6579020" y="3354805"/>
                </a:cubicBezTo>
                <a:cubicBezTo>
                  <a:pt x="6598248" y="3354805"/>
                  <a:pt x="6613833" y="3339214"/>
                  <a:pt x="6613833" y="3319986"/>
                </a:cubicBezTo>
                <a:cubicBezTo>
                  <a:pt x="6613833" y="3300759"/>
                  <a:pt x="6598248" y="3285168"/>
                  <a:pt x="6579020" y="3285168"/>
                </a:cubicBezTo>
                <a:close/>
                <a:moveTo>
                  <a:pt x="6663913" y="3285168"/>
                </a:moveTo>
                <a:cubicBezTo>
                  <a:pt x="6644685" y="3285168"/>
                  <a:pt x="6629087" y="3300759"/>
                  <a:pt x="6629087" y="3319986"/>
                </a:cubicBezTo>
                <a:cubicBezTo>
                  <a:pt x="6629087" y="3339214"/>
                  <a:pt x="6644685" y="3354805"/>
                  <a:pt x="6663913" y="3354805"/>
                </a:cubicBezTo>
                <a:cubicBezTo>
                  <a:pt x="6683140" y="3354805"/>
                  <a:pt x="6698725" y="3339214"/>
                  <a:pt x="6698725" y="3319986"/>
                </a:cubicBezTo>
                <a:cubicBezTo>
                  <a:pt x="6698725" y="3300759"/>
                  <a:pt x="6683140" y="3285168"/>
                  <a:pt x="6663913" y="3285168"/>
                </a:cubicBezTo>
                <a:close/>
                <a:moveTo>
                  <a:pt x="6748805" y="3285168"/>
                </a:moveTo>
                <a:cubicBezTo>
                  <a:pt x="6729577" y="3285168"/>
                  <a:pt x="6713979" y="3300759"/>
                  <a:pt x="6713979" y="3319986"/>
                </a:cubicBezTo>
                <a:cubicBezTo>
                  <a:pt x="6713979" y="3339214"/>
                  <a:pt x="6729577" y="3354805"/>
                  <a:pt x="6748805" y="3354805"/>
                </a:cubicBezTo>
                <a:cubicBezTo>
                  <a:pt x="6768033" y="3354805"/>
                  <a:pt x="6783617" y="3339214"/>
                  <a:pt x="6783617" y="3319986"/>
                </a:cubicBezTo>
                <a:cubicBezTo>
                  <a:pt x="6783617" y="3300759"/>
                  <a:pt x="6768033" y="3285168"/>
                  <a:pt x="6748805" y="3285168"/>
                </a:cubicBezTo>
                <a:close/>
                <a:moveTo>
                  <a:pt x="6833697" y="3285168"/>
                </a:moveTo>
                <a:cubicBezTo>
                  <a:pt x="6814469" y="3285168"/>
                  <a:pt x="6798872" y="3300759"/>
                  <a:pt x="6798872" y="3319986"/>
                </a:cubicBezTo>
                <a:cubicBezTo>
                  <a:pt x="6798872" y="3339214"/>
                  <a:pt x="6814469" y="3354805"/>
                  <a:pt x="6833697" y="3354805"/>
                </a:cubicBezTo>
                <a:cubicBezTo>
                  <a:pt x="6852925" y="3354805"/>
                  <a:pt x="6868509" y="3339214"/>
                  <a:pt x="6868509" y="3319986"/>
                </a:cubicBezTo>
                <a:cubicBezTo>
                  <a:pt x="6868509" y="3300759"/>
                  <a:pt x="6852925" y="3285168"/>
                  <a:pt x="6833697" y="3285168"/>
                </a:cubicBezTo>
                <a:close/>
                <a:moveTo>
                  <a:pt x="6918589" y="3285168"/>
                </a:moveTo>
                <a:cubicBezTo>
                  <a:pt x="6899362" y="3285168"/>
                  <a:pt x="6883764" y="3300759"/>
                  <a:pt x="6883764" y="3319986"/>
                </a:cubicBezTo>
                <a:cubicBezTo>
                  <a:pt x="6883764" y="3339214"/>
                  <a:pt x="6899362" y="3354805"/>
                  <a:pt x="6918589" y="3354805"/>
                </a:cubicBezTo>
                <a:cubicBezTo>
                  <a:pt x="6937817" y="3354805"/>
                  <a:pt x="6953402" y="3339214"/>
                  <a:pt x="6953402" y="3319986"/>
                </a:cubicBezTo>
                <a:cubicBezTo>
                  <a:pt x="6953402" y="3300759"/>
                  <a:pt x="6937817" y="3285168"/>
                  <a:pt x="6918589" y="3285168"/>
                </a:cubicBezTo>
                <a:close/>
                <a:moveTo>
                  <a:pt x="7003483" y="3285168"/>
                </a:moveTo>
                <a:cubicBezTo>
                  <a:pt x="6984255" y="3285168"/>
                  <a:pt x="6968657" y="3300759"/>
                  <a:pt x="6968657" y="3319986"/>
                </a:cubicBezTo>
                <a:cubicBezTo>
                  <a:pt x="6968657" y="3339214"/>
                  <a:pt x="6984255" y="3354805"/>
                  <a:pt x="7003483" y="3354805"/>
                </a:cubicBezTo>
                <a:cubicBezTo>
                  <a:pt x="7022710" y="3354805"/>
                  <a:pt x="7038295" y="3339214"/>
                  <a:pt x="7038295" y="3319986"/>
                </a:cubicBezTo>
                <a:cubicBezTo>
                  <a:pt x="7038295" y="3300759"/>
                  <a:pt x="7022710" y="3285168"/>
                  <a:pt x="7003483" y="3285168"/>
                </a:cubicBezTo>
                <a:close/>
                <a:moveTo>
                  <a:pt x="7088401" y="3285168"/>
                </a:moveTo>
                <a:cubicBezTo>
                  <a:pt x="7069173" y="3285168"/>
                  <a:pt x="7053576" y="3300759"/>
                  <a:pt x="7053576" y="3319986"/>
                </a:cubicBezTo>
                <a:cubicBezTo>
                  <a:pt x="7053576" y="3339214"/>
                  <a:pt x="7069173" y="3354805"/>
                  <a:pt x="7088401" y="3354805"/>
                </a:cubicBezTo>
                <a:cubicBezTo>
                  <a:pt x="7107629" y="3354805"/>
                  <a:pt x="7123213" y="3339214"/>
                  <a:pt x="7123213" y="3319986"/>
                </a:cubicBezTo>
                <a:cubicBezTo>
                  <a:pt x="7123213" y="3300759"/>
                  <a:pt x="7107629" y="3285168"/>
                  <a:pt x="7088401" y="3285168"/>
                </a:cubicBezTo>
                <a:close/>
                <a:moveTo>
                  <a:pt x="7173293" y="3285168"/>
                </a:moveTo>
                <a:cubicBezTo>
                  <a:pt x="7154065" y="3285168"/>
                  <a:pt x="7138468" y="3300759"/>
                  <a:pt x="7138468" y="3319986"/>
                </a:cubicBezTo>
                <a:cubicBezTo>
                  <a:pt x="7138468" y="3339214"/>
                  <a:pt x="7154065" y="3354805"/>
                  <a:pt x="7173293" y="3354805"/>
                </a:cubicBezTo>
                <a:cubicBezTo>
                  <a:pt x="7192521" y="3354805"/>
                  <a:pt x="7208105" y="3339214"/>
                  <a:pt x="7208105" y="3319986"/>
                </a:cubicBezTo>
                <a:cubicBezTo>
                  <a:pt x="7208105" y="3300759"/>
                  <a:pt x="7192521" y="3285168"/>
                  <a:pt x="7173293" y="3285168"/>
                </a:cubicBezTo>
                <a:close/>
                <a:moveTo>
                  <a:pt x="7258186" y="3285168"/>
                </a:moveTo>
                <a:cubicBezTo>
                  <a:pt x="7238959" y="3285168"/>
                  <a:pt x="7223361" y="3300759"/>
                  <a:pt x="7223361" y="3319986"/>
                </a:cubicBezTo>
                <a:cubicBezTo>
                  <a:pt x="7223361" y="3339214"/>
                  <a:pt x="7238959" y="3354805"/>
                  <a:pt x="7258186" y="3354805"/>
                </a:cubicBezTo>
                <a:cubicBezTo>
                  <a:pt x="7277414" y="3354805"/>
                  <a:pt x="7292999" y="3339214"/>
                  <a:pt x="7292999" y="3319986"/>
                </a:cubicBezTo>
                <a:cubicBezTo>
                  <a:pt x="7292999" y="3300759"/>
                  <a:pt x="7277414" y="3285168"/>
                  <a:pt x="7258186" y="3285168"/>
                </a:cubicBezTo>
                <a:close/>
                <a:moveTo>
                  <a:pt x="7427971" y="3285168"/>
                </a:moveTo>
                <a:cubicBezTo>
                  <a:pt x="7408743" y="3285168"/>
                  <a:pt x="7393146" y="3300759"/>
                  <a:pt x="7393146" y="3319986"/>
                </a:cubicBezTo>
                <a:cubicBezTo>
                  <a:pt x="7393146" y="3339214"/>
                  <a:pt x="7408743" y="3354805"/>
                  <a:pt x="7427971" y="3354805"/>
                </a:cubicBezTo>
                <a:cubicBezTo>
                  <a:pt x="7447199" y="3354805"/>
                  <a:pt x="7462783" y="3339214"/>
                  <a:pt x="7462783" y="3319986"/>
                </a:cubicBezTo>
                <a:cubicBezTo>
                  <a:pt x="7462783" y="3300759"/>
                  <a:pt x="7447199" y="3285168"/>
                  <a:pt x="7427971" y="3285168"/>
                </a:cubicBezTo>
                <a:close/>
                <a:moveTo>
                  <a:pt x="7512863" y="3285168"/>
                </a:moveTo>
                <a:cubicBezTo>
                  <a:pt x="7493635" y="3285168"/>
                  <a:pt x="7478038" y="3300759"/>
                  <a:pt x="7478038" y="3319986"/>
                </a:cubicBezTo>
                <a:cubicBezTo>
                  <a:pt x="7478038" y="3339214"/>
                  <a:pt x="7493635" y="3354805"/>
                  <a:pt x="7512863" y="3354805"/>
                </a:cubicBezTo>
                <a:cubicBezTo>
                  <a:pt x="7532091" y="3354805"/>
                  <a:pt x="7547675" y="3339214"/>
                  <a:pt x="7547675" y="3319986"/>
                </a:cubicBezTo>
                <a:cubicBezTo>
                  <a:pt x="7547675" y="3300759"/>
                  <a:pt x="7532091" y="3285168"/>
                  <a:pt x="7512863" y="3285168"/>
                </a:cubicBezTo>
                <a:close/>
                <a:moveTo>
                  <a:pt x="7597755" y="3285168"/>
                </a:moveTo>
                <a:cubicBezTo>
                  <a:pt x="7578528" y="3285168"/>
                  <a:pt x="7562930" y="3300759"/>
                  <a:pt x="7562930" y="3319986"/>
                </a:cubicBezTo>
                <a:cubicBezTo>
                  <a:pt x="7562930" y="3339214"/>
                  <a:pt x="7578528" y="3354805"/>
                  <a:pt x="7597755" y="3354805"/>
                </a:cubicBezTo>
                <a:cubicBezTo>
                  <a:pt x="7616983" y="3354805"/>
                  <a:pt x="7632568" y="3339214"/>
                  <a:pt x="7632568" y="3319986"/>
                </a:cubicBezTo>
                <a:cubicBezTo>
                  <a:pt x="7632568" y="3300759"/>
                  <a:pt x="7616983" y="3285168"/>
                  <a:pt x="7597755" y="3285168"/>
                </a:cubicBezTo>
                <a:close/>
                <a:moveTo>
                  <a:pt x="7682649" y="3285168"/>
                </a:moveTo>
                <a:cubicBezTo>
                  <a:pt x="7663421" y="3285168"/>
                  <a:pt x="7647823" y="3300759"/>
                  <a:pt x="7647823" y="3319986"/>
                </a:cubicBezTo>
                <a:cubicBezTo>
                  <a:pt x="7647823" y="3339214"/>
                  <a:pt x="7663421" y="3354805"/>
                  <a:pt x="7682649" y="3354805"/>
                </a:cubicBezTo>
                <a:cubicBezTo>
                  <a:pt x="7701876" y="3354805"/>
                  <a:pt x="7717461" y="3339214"/>
                  <a:pt x="7717461" y="3319986"/>
                </a:cubicBezTo>
                <a:cubicBezTo>
                  <a:pt x="7717461" y="3300759"/>
                  <a:pt x="7701876" y="3285168"/>
                  <a:pt x="7682649" y="3285168"/>
                </a:cubicBezTo>
                <a:close/>
                <a:moveTo>
                  <a:pt x="7767541" y="3285168"/>
                </a:moveTo>
                <a:cubicBezTo>
                  <a:pt x="7748313" y="3285168"/>
                  <a:pt x="7732716" y="3300759"/>
                  <a:pt x="7732716" y="3319986"/>
                </a:cubicBezTo>
                <a:cubicBezTo>
                  <a:pt x="7732716" y="3339214"/>
                  <a:pt x="7748313" y="3354805"/>
                  <a:pt x="7767541" y="3354805"/>
                </a:cubicBezTo>
                <a:cubicBezTo>
                  <a:pt x="7786769" y="3354805"/>
                  <a:pt x="7802353" y="3339214"/>
                  <a:pt x="7802353" y="3319986"/>
                </a:cubicBezTo>
                <a:cubicBezTo>
                  <a:pt x="7802353" y="3300759"/>
                  <a:pt x="7786769" y="3285168"/>
                  <a:pt x="7767541" y="3285168"/>
                </a:cubicBezTo>
                <a:close/>
                <a:moveTo>
                  <a:pt x="7852433" y="3285168"/>
                </a:moveTo>
                <a:cubicBezTo>
                  <a:pt x="7833205" y="3285168"/>
                  <a:pt x="7817608" y="3300759"/>
                  <a:pt x="7817608" y="3319986"/>
                </a:cubicBezTo>
                <a:cubicBezTo>
                  <a:pt x="7817608" y="3339214"/>
                  <a:pt x="7833205" y="3354805"/>
                  <a:pt x="7852433" y="3354805"/>
                </a:cubicBezTo>
                <a:cubicBezTo>
                  <a:pt x="7871661" y="3354805"/>
                  <a:pt x="7887245" y="3339214"/>
                  <a:pt x="7887245" y="3319986"/>
                </a:cubicBezTo>
                <a:cubicBezTo>
                  <a:pt x="7887245" y="3300759"/>
                  <a:pt x="7871661" y="3285168"/>
                  <a:pt x="7852433" y="3285168"/>
                </a:cubicBezTo>
                <a:close/>
                <a:moveTo>
                  <a:pt x="7937325" y="3285168"/>
                </a:moveTo>
                <a:cubicBezTo>
                  <a:pt x="7918098" y="3285168"/>
                  <a:pt x="7902500" y="3300759"/>
                  <a:pt x="7902500" y="3319986"/>
                </a:cubicBezTo>
                <a:cubicBezTo>
                  <a:pt x="7902500" y="3339214"/>
                  <a:pt x="7918098" y="3354805"/>
                  <a:pt x="7937325" y="3354805"/>
                </a:cubicBezTo>
                <a:cubicBezTo>
                  <a:pt x="7956553" y="3354805"/>
                  <a:pt x="7972138" y="3339214"/>
                  <a:pt x="7972138" y="3319986"/>
                </a:cubicBezTo>
                <a:cubicBezTo>
                  <a:pt x="7972138" y="3300759"/>
                  <a:pt x="7956553" y="3285168"/>
                  <a:pt x="7937325" y="3285168"/>
                </a:cubicBezTo>
                <a:close/>
                <a:moveTo>
                  <a:pt x="8022219" y="3285168"/>
                </a:moveTo>
                <a:cubicBezTo>
                  <a:pt x="8002991" y="3285168"/>
                  <a:pt x="7987393" y="3300759"/>
                  <a:pt x="7987393" y="3319986"/>
                </a:cubicBezTo>
                <a:cubicBezTo>
                  <a:pt x="7987393" y="3339214"/>
                  <a:pt x="8002991" y="3354805"/>
                  <a:pt x="8022219" y="3354805"/>
                </a:cubicBezTo>
                <a:cubicBezTo>
                  <a:pt x="8041446" y="3354805"/>
                  <a:pt x="8057031" y="3339214"/>
                  <a:pt x="8057031" y="3319986"/>
                </a:cubicBezTo>
                <a:cubicBezTo>
                  <a:pt x="8057031" y="3300759"/>
                  <a:pt x="8041446" y="3285168"/>
                  <a:pt x="8022219" y="3285168"/>
                </a:cubicBezTo>
                <a:close/>
                <a:moveTo>
                  <a:pt x="8107111" y="3285168"/>
                </a:moveTo>
                <a:cubicBezTo>
                  <a:pt x="8087883" y="3285168"/>
                  <a:pt x="8072286" y="3300759"/>
                  <a:pt x="8072286" y="3319986"/>
                </a:cubicBezTo>
                <a:cubicBezTo>
                  <a:pt x="8072286" y="3339214"/>
                  <a:pt x="8087883" y="3354805"/>
                  <a:pt x="8107111" y="3354805"/>
                </a:cubicBezTo>
                <a:cubicBezTo>
                  <a:pt x="8126339" y="3354805"/>
                  <a:pt x="8141923" y="3339214"/>
                  <a:pt x="8141923" y="3319986"/>
                </a:cubicBezTo>
                <a:cubicBezTo>
                  <a:pt x="8141923" y="3300759"/>
                  <a:pt x="8126339" y="3285168"/>
                  <a:pt x="8107111" y="3285168"/>
                </a:cubicBezTo>
                <a:close/>
                <a:moveTo>
                  <a:pt x="8192003" y="3285168"/>
                </a:moveTo>
                <a:cubicBezTo>
                  <a:pt x="8172775" y="3285168"/>
                  <a:pt x="8157178" y="3300759"/>
                  <a:pt x="8157178" y="3319986"/>
                </a:cubicBezTo>
                <a:cubicBezTo>
                  <a:pt x="8157178" y="3339214"/>
                  <a:pt x="8172775" y="3354805"/>
                  <a:pt x="8192003" y="3354805"/>
                </a:cubicBezTo>
                <a:cubicBezTo>
                  <a:pt x="8211231" y="3354805"/>
                  <a:pt x="8226815" y="3339214"/>
                  <a:pt x="8226815" y="3319986"/>
                </a:cubicBezTo>
                <a:cubicBezTo>
                  <a:pt x="8226815" y="3300759"/>
                  <a:pt x="8211231" y="3285168"/>
                  <a:pt x="8192003" y="3285168"/>
                </a:cubicBezTo>
                <a:close/>
                <a:moveTo>
                  <a:pt x="8276895" y="3285168"/>
                </a:moveTo>
                <a:cubicBezTo>
                  <a:pt x="8257668" y="3285168"/>
                  <a:pt x="8242070" y="3300759"/>
                  <a:pt x="8242070" y="3319986"/>
                </a:cubicBezTo>
                <a:cubicBezTo>
                  <a:pt x="8242070" y="3339214"/>
                  <a:pt x="8257668" y="3354805"/>
                  <a:pt x="8276895" y="3354805"/>
                </a:cubicBezTo>
                <a:cubicBezTo>
                  <a:pt x="8296123" y="3354805"/>
                  <a:pt x="8311708" y="3339214"/>
                  <a:pt x="8311708" y="3319986"/>
                </a:cubicBezTo>
                <a:cubicBezTo>
                  <a:pt x="8311708" y="3300759"/>
                  <a:pt x="8296123" y="3285168"/>
                  <a:pt x="8276895" y="3285168"/>
                </a:cubicBezTo>
                <a:close/>
                <a:moveTo>
                  <a:pt x="8361789" y="3285168"/>
                </a:moveTo>
                <a:cubicBezTo>
                  <a:pt x="8342561" y="3285168"/>
                  <a:pt x="8326963" y="3300759"/>
                  <a:pt x="8326963" y="3319986"/>
                </a:cubicBezTo>
                <a:cubicBezTo>
                  <a:pt x="8326963" y="3339214"/>
                  <a:pt x="8342561" y="3354805"/>
                  <a:pt x="8361789" y="3354805"/>
                </a:cubicBezTo>
                <a:cubicBezTo>
                  <a:pt x="8381016" y="3354805"/>
                  <a:pt x="8396601" y="3339214"/>
                  <a:pt x="8396601" y="3319986"/>
                </a:cubicBezTo>
                <a:cubicBezTo>
                  <a:pt x="8396601" y="3300759"/>
                  <a:pt x="8381016" y="3285168"/>
                  <a:pt x="8361789" y="3285168"/>
                </a:cubicBezTo>
                <a:close/>
                <a:moveTo>
                  <a:pt x="8446681" y="3285168"/>
                </a:moveTo>
                <a:cubicBezTo>
                  <a:pt x="8427453" y="3285168"/>
                  <a:pt x="8411856" y="3300759"/>
                  <a:pt x="8411856" y="3319986"/>
                </a:cubicBezTo>
                <a:cubicBezTo>
                  <a:pt x="8411856" y="3339214"/>
                  <a:pt x="8427453" y="3354805"/>
                  <a:pt x="8446681" y="3354805"/>
                </a:cubicBezTo>
                <a:cubicBezTo>
                  <a:pt x="8465909" y="3354805"/>
                  <a:pt x="8481493" y="3339214"/>
                  <a:pt x="8481493" y="3319986"/>
                </a:cubicBezTo>
                <a:cubicBezTo>
                  <a:pt x="8481493" y="3300759"/>
                  <a:pt x="8465909" y="3285168"/>
                  <a:pt x="8446681" y="3285168"/>
                </a:cubicBezTo>
                <a:close/>
                <a:moveTo>
                  <a:pt x="8531573" y="3285168"/>
                </a:moveTo>
                <a:cubicBezTo>
                  <a:pt x="8512345" y="3285168"/>
                  <a:pt x="8496748" y="3300759"/>
                  <a:pt x="8496748" y="3319986"/>
                </a:cubicBezTo>
                <a:cubicBezTo>
                  <a:pt x="8496748" y="3339214"/>
                  <a:pt x="8512345" y="3354805"/>
                  <a:pt x="8531573" y="3354805"/>
                </a:cubicBezTo>
                <a:cubicBezTo>
                  <a:pt x="8550801" y="3354805"/>
                  <a:pt x="8566385" y="3339214"/>
                  <a:pt x="8566385" y="3319986"/>
                </a:cubicBezTo>
                <a:cubicBezTo>
                  <a:pt x="8566385" y="3300759"/>
                  <a:pt x="8550801" y="3285168"/>
                  <a:pt x="8531573" y="3285168"/>
                </a:cubicBezTo>
                <a:close/>
                <a:moveTo>
                  <a:pt x="8616465" y="3285168"/>
                </a:moveTo>
                <a:cubicBezTo>
                  <a:pt x="8597238" y="3285168"/>
                  <a:pt x="8581640" y="3300759"/>
                  <a:pt x="8581640" y="3319986"/>
                </a:cubicBezTo>
                <a:cubicBezTo>
                  <a:pt x="8581640" y="3339214"/>
                  <a:pt x="8597238" y="3354805"/>
                  <a:pt x="8616465" y="3354805"/>
                </a:cubicBezTo>
                <a:cubicBezTo>
                  <a:pt x="8635693" y="3354805"/>
                  <a:pt x="8651278" y="3339214"/>
                  <a:pt x="8651278" y="3319986"/>
                </a:cubicBezTo>
                <a:cubicBezTo>
                  <a:pt x="8651278" y="3300759"/>
                  <a:pt x="8635693" y="3285168"/>
                  <a:pt x="8616465" y="3285168"/>
                </a:cubicBezTo>
                <a:close/>
                <a:moveTo>
                  <a:pt x="8701358" y="3285168"/>
                </a:moveTo>
                <a:cubicBezTo>
                  <a:pt x="8682130" y="3285168"/>
                  <a:pt x="8666532" y="3300759"/>
                  <a:pt x="8666532" y="3319986"/>
                </a:cubicBezTo>
                <a:cubicBezTo>
                  <a:pt x="8666532" y="3339214"/>
                  <a:pt x="8682130" y="3354805"/>
                  <a:pt x="8701358" y="3354805"/>
                </a:cubicBezTo>
                <a:cubicBezTo>
                  <a:pt x="8720585" y="3354805"/>
                  <a:pt x="8736170" y="3339214"/>
                  <a:pt x="8736170" y="3319986"/>
                </a:cubicBezTo>
                <a:cubicBezTo>
                  <a:pt x="8736170" y="3300759"/>
                  <a:pt x="8720585" y="3285168"/>
                  <a:pt x="8701358" y="3285168"/>
                </a:cubicBezTo>
                <a:close/>
                <a:moveTo>
                  <a:pt x="8786251" y="3285168"/>
                </a:moveTo>
                <a:cubicBezTo>
                  <a:pt x="8767023" y="3285168"/>
                  <a:pt x="8751426" y="3300759"/>
                  <a:pt x="8751426" y="3319986"/>
                </a:cubicBezTo>
                <a:cubicBezTo>
                  <a:pt x="8751426" y="3339214"/>
                  <a:pt x="8767023" y="3354805"/>
                  <a:pt x="8786251" y="3354805"/>
                </a:cubicBezTo>
                <a:cubicBezTo>
                  <a:pt x="8805479" y="3354805"/>
                  <a:pt x="8821063" y="3339214"/>
                  <a:pt x="8821063" y="3319986"/>
                </a:cubicBezTo>
                <a:cubicBezTo>
                  <a:pt x="8821063" y="3300759"/>
                  <a:pt x="8805479" y="3285168"/>
                  <a:pt x="8786251" y="3285168"/>
                </a:cubicBezTo>
                <a:close/>
                <a:moveTo>
                  <a:pt x="8871143" y="3285168"/>
                </a:moveTo>
                <a:cubicBezTo>
                  <a:pt x="8851915" y="3285168"/>
                  <a:pt x="8836318" y="3300759"/>
                  <a:pt x="8836318" y="3319986"/>
                </a:cubicBezTo>
                <a:cubicBezTo>
                  <a:pt x="8836318" y="3339214"/>
                  <a:pt x="8851915" y="3354805"/>
                  <a:pt x="8871143" y="3354805"/>
                </a:cubicBezTo>
                <a:cubicBezTo>
                  <a:pt x="8890371" y="3354805"/>
                  <a:pt x="8905955" y="3339214"/>
                  <a:pt x="8905955" y="3319986"/>
                </a:cubicBezTo>
                <a:cubicBezTo>
                  <a:pt x="8905955" y="3300759"/>
                  <a:pt x="8890371" y="3285168"/>
                  <a:pt x="8871143" y="3285168"/>
                </a:cubicBezTo>
                <a:close/>
                <a:moveTo>
                  <a:pt x="8956035" y="3285168"/>
                </a:moveTo>
                <a:cubicBezTo>
                  <a:pt x="8936808" y="3285168"/>
                  <a:pt x="8921210" y="3300759"/>
                  <a:pt x="8921210" y="3319986"/>
                </a:cubicBezTo>
                <a:cubicBezTo>
                  <a:pt x="8921210" y="3339214"/>
                  <a:pt x="8936808" y="3354805"/>
                  <a:pt x="8956035" y="3354805"/>
                </a:cubicBezTo>
                <a:cubicBezTo>
                  <a:pt x="8975263" y="3354805"/>
                  <a:pt x="8990848" y="3339214"/>
                  <a:pt x="8990848" y="3319986"/>
                </a:cubicBezTo>
                <a:cubicBezTo>
                  <a:pt x="8990848" y="3300759"/>
                  <a:pt x="8975263" y="3285168"/>
                  <a:pt x="8956035" y="3285168"/>
                </a:cubicBezTo>
                <a:close/>
                <a:moveTo>
                  <a:pt x="9040928" y="3285168"/>
                </a:moveTo>
                <a:cubicBezTo>
                  <a:pt x="9021700" y="3285168"/>
                  <a:pt x="9006102" y="3300759"/>
                  <a:pt x="9006102" y="3319986"/>
                </a:cubicBezTo>
                <a:cubicBezTo>
                  <a:pt x="9006102" y="3339214"/>
                  <a:pt x="9021700" y="3354805"/>
                  <a:pt x="9040928" y="3354805"/>
                </a:cubicBezTo>
                <a:cubicBezTo>
                  <a:pt x="9060155" y="3354805"/>
                  <a:pt x="9075740" y="3339214"/>
                  <a:pt x="9075740" y="3319986"/>
                </a:cubicBezTo>
                <a:cubicBezTo>
                  <a:pt x="9075740" y="3300759"/>
                  <a:pt x="9060155" y="3285168"/>
                  <a:pt x="9040928" y="3285168"/>
                </a:cubicBezTo>
                <a:close/>
                <a:moveTo>
                  <a:pt x="9125821" y="3285168"/>
                </a:moveTo>
                <a:cubicBezTo>
                  <a:pt x="9106593" y="3285168"/>
                  <a:pt x="9090996" y="3300759"/>
                  <a:pt x="9090996" y="3319986"/>
                </a:cubicBezTo>
                <a:cubicBezTo>
                  <a:pt x="9090996" y="3339214"/>
                  <a:pt x="9106593" y="3354805"/>
                  <a:pt x="9125821" y="3354805"/>
                </a:cubicBezTo>
                <a:cubicBezTo>
                  <a:pt x="9145049" y="3354805"/>
                  <a:pt x="9160633" y="3339214"/>
                  <a:pt x="9160633" y="3319986"/>
                </a:cubicBezTo>
                <a:cubicBezTo>
                  <a:pt x="9160633" y="3300759"/>
                  <a:pt x="9145049" y="3285168"/>
                  <a:pt x="9125821" y="3285168"/>
                </a:cubicBezTo>
                <a:close/>
                <a:moveTo>
                  <a:pt x="9210713" y="3285168"/>
                </a:moveTo>
                <a:cubicBezTo>
                  <a:pt x="9191485" y="3285168"/>
                  <a:pt x="9175888" y="3300759"/>
                  <a:pt x="9175888" y="3319986"/>
                </a:cubicBezTo>
                <a:cubicBezTo>
                  <a:pt x="9175888" y="3339214"/>
                  <a:pt x="9191485" y="3354805"/>
                  <a:pt x="9210713" y="3354805"/>
                </a:cubicBezTo>
                <a:cubicBezTo>
                  <a:pt x="9229941" y="3354805"/>
                  <a:pt x="9245525" y="3339214"/>
                  <a:pt x="9245525" y="3319986"/>
                </a:cubicBezTo>
                <a:cubicBezTo>
                  <a:pt x="9245525" y="3300759"/>
                  <a:pt x="9229941" y="3285168"/>
                  <a:pt x="9210713" y="3285168"/>
                </a:cubicBezTo>
                <a:close/>
                <a:moveTo>
                  <a:pt x="9295605" y="3285168"/>
                </a:moveTo>
                <a:cubicBezTo>
                  <a:pt x="9276378" y="3285168"/>
                  <a:pt x="9260780" y="3300759"/>
                  <a:pt x="9260780" y="3319986"/>
                </a:cubicBezTo>
                <a:cubicBezTo>
                  <a:pt x="9260780" y="3339214"/>
                  <a:pt x="9276378" y="3354805"/>
                  <a:pt x="9295605" y="3354805"/>
                </a:cubicBezTo>
                <a:cubicBezTo>
                  <a:pt x="9314833" y="3354805"/>
                  <a:pt x="9330418" y="3339214"/>
                  <a:pt x="9330418" y="3319986"/>
                </a:cubicBezTo>
                <a:cubicBezTo>
                  <a:pt x="9330418" y="3300759"/>
                  <a:pt x="9314833" y="3285168"/>
                  <a:pt x="9295605" y="3285168"/>
                </a:cubicBezTo>
                <a:close/>
                <a:moveTo>
                  <a:pt x="9380498" y="3285168"/>
                </a:moveTo>
                <a:cubicBezTo>
                  <a:pt x="9361270" y="3285168"/>
                  <a:pt x="9345672" y="3300759"/>
                  <a:pt x="9345672" y="3319986"/>
                </a:cubicBezTo>
                <a:cubicBezTo>
                  <a:pt x="9345672" y="3339214"/>
                  <a:pt x="9361270" y="3354805"/>
                  <a:pt x="9380498" y="3354805"/>
                </a:cubicBezTo>
                <a:cubicBezTo>
                  <a:pt x="9399725" y="3354805"/>
                  <a:pt x="9415310" y="3339214"/>
                  <a:pt x="9415310" y="3319986"/>
                </a:cubicBezTo>
                <a:cubicBezTo>
                  <a:pt x="9415310" y="3300759"/>
                  <a:pt x="9399725" y="3285168"/>
                  <a:pt x="9380498" y="3285168"/>
                </a:cubicBezTo>
                <a:close/>
                <a:moveTo>
                  <a:pt x="9465391" y="3285168"/>
                </a:moveTo>
                <a:cubicBezTo>
                  <a:pt x="9446163" y="3285168"/>
                  <a:pt x="9430566" y="3300759"/>
                  <a:pt x="9430566" y="3319986"/>
                </a:cubicBezTo>
                <a:cubicBezTo>
                  <a:pt x="9430566" y="3339214"/>
                  <a:pt x="9446163" y="3354805"/>
                  <a:pt x="9465391" y="3354805"/>
                </a:cubicBezTo>
                <a:cubicBezTo>
                  <a:pt x="9484619" y="3354805"/>
                  <a:pt x="9500203" y="3339214"/>
                  <a:pt x="9500203" y="3319986"/>
                </a:cubicBezTo>
                <a:cubicBezTo>
                  <a:pt x="9500203" y="3300759"/>
                  <a:pt x="9484619" y="3285168"/>
                  <a:pt x="9465391" y="3285168"/>
                </a:cubicBezTo>
                <a:close/>
                <a:moveTo>
                  <a:pt x="2334389" y="3370027"/>
                </a:moveTo>
                <a:cubicBezTo>
                  <a:pt x="2315162" y="3370027"/>
                  <a:pt x="2299570" y="3385618"/>
                  <a:pt x="2299570" y="3404846"/>
                </a:cubicBezTo>
                <a:cubicBezTo>
                  <a:pt x="2299570" y="3424074"/>
                  <a:pt x="2315162" y="3439665"/>
                  <a:pt x="2334389" y="3439665"/>
                </a:cubicBezTo>
                <a:cubicBezTo>
                  <a:pt x="2353617" y="3439665"/>
                  <a:pt x="2369208" y="3424074"/>
                  <a:pt x="2369208" y="3404846"/>
                </a:cubicBezTo>
                <a:cubicBezTo>
                  <a:pt x="2369208" y="3385618"/>
                  <a:pt x="2353617" y="3370027"/>
                  <a:pt x="2334389" y="3370027"/>
                </a:cubicBezTo>
                <a:close/>
                <a:moveTo>
                  <a:pt x="2504174" y="3370027"/>
                </a:moveTo>
                <a:cubicBezTo>
                  <a:pt x="2484946" y="3370027"/>
                  <a:pt x="2469355" y="3385618"/>
                  <a:pt x="2469355" y="3404846"/>
                </a:cubicBezTo>
                <a:cubicBezTo>
                  <a:pt x="2469355" y="3424074"/>
                  <a:pt x="2484946" y="3439665"/>
                  <a:pt x="2504174" y="3439665"/>
                </a:cubicBezTo>
                <a:cubicBezTo>
                  <a:pt x="2523402" y="3439665"/>
                  <a:pt x="2538993" y="3424074"/>
                  <a:pt x="2538993" y="3404846"/>
                </a:cubicBezTo>
                <a:cubicBezTo>
                  <a:pt x="2538993" y="3385618"/>
                  <a:pt x="2523402" y="3370027"/>
                  <a:pt x="2504174" y="3370027"/>
                </a:cubicBezTo>
                <a:close/>
                <a:moveTo>
                  <a:pt x="2589067" y="3370027"/>
                </a:moveTo>
                <a:cubicBezTo>
                  <a:pt x="2569839" y="3370027"/>
                  <a:pt x="2554248" y="3385618"/>
                  <a:pt x="2554248" y="3404846"/>
                </a:cubicBezTo>
                <a:cubicBezTo>
                  <a:pt x="2554248" y="3424074"/>
                  <a:pt x="2569839" y="3439665"/>
                  <a:pt x="2589067" y="3439665"/>
                </a:cubicBezTo>
                <a:cubicBezTo>
                  <a:pt x="2608295" y="3439665"/>
                  <a:pt x="2623886" y="3424074"/>
                  <a:pt x="2623886" y="3404846"/>
                </a:cubicBezTo>
                <a:cubicBezTo>
                  <a:pt x="2623886" y="3385618"/>
                  <a:pt x="2608295" y="3370027"/>
                  <a:pt x="2589067" y="3370027"/>
                </a:cubicBezTo>
                <a:close/>
                <a:moveTo>
                  <a:pt x="2673959" y="3370027"/>
                </a:moveTo>
                <a:cubicBezTo>
                  <a:pt x="2654732" y="3370027"/>
                  <a:pt x="2639140" y="3385618"/>
                  <a:pt x="2639140" y="3404846"/>
                </a:cubicBezTo>
                <a:cubicBezTo>
                  <a:pt x="2639140" y="3424074"/>
                  <a:pt x="2654732" y="3439665"/>
                  <a:pt x="2673959" y="3439665"/>
                </a:cubicBezTo>
                <a:cubicBezTo>
                  <a:pt x="2693187" y="3439665"/>
                  <a:pt x="2708778" y="3424074"/>
                  <a:pt x="2708778" y="3404846"/>
                </a:cubicBezTo>
                <a:cubicBezTo>
                  <a:pt x="2708778" y="3385618"/>
                  <a:pt x="2693187" y="3370027"/>
                  <a:pt x="2673959" y="3370027"/>
                </a:cubicBezTo>
                <a:close/>
                <a:moveTo>
                  <a:pt x="2758852" y="3370027"/>
                </a:moveTo>
                <a:cubicBezTo>
                  <a:pt x="2739624" y="3370027"/>
                  <a:pt x="2724033" y="3385618"/>
                  <a:pt x="2724033" y="3404846"/>
                </a:cubicBezTo>
                <a:cubicBezTo>
                  <a:pt x="2724033" y="3424074"/>
                  <a:pt x="2739624" y="3439665"/>
                  <a:pt x="2758852" y="3439665"/>
                </a:cubicBezTo>
                <a:cubicBezTo>
                  <a:pt x="2778079" y="3439665"/>
                  <a:pt x="2793670" y="3424074"/>
                  <a:pt x="2793670" y="3404846"/>
                </a:cubicBezTo>
                <a:cubicBezTo>
                  <a:pt x="2793670" y="3385618"/>
                  <a:pt x="2778079" y="3370027"/>
                  <a:pt x="2758852" y="3370027"/>
                </a:cubicBezTo>
                <a:close/>
                <a:moveTo>
                  <a:pt x="3353099" y="3370027"/>
                </a:moveTo>
                <a:cubicBezTo>
                  <a:pt x="3333872" y="3370027"/>
                  <a:pt x="3318280" y="3385618"/>
                  <a:pt x="3318280" y="3404846"/>
                </a:cubicBezTo>
                <a:cubicBezTo>
                  <a:pt x="3318280" y="3424074"/>
                  <a:pt x="3333872" y="3439665"/>
                  <a:pt x="3353099" y="3439665"/>
                </a:cubicBezTo>
                <a:cubicBezTo>
                  <a:pt x="3372327" y="3439665"/>
                  <a:pt x="3387918" y="3424074"/>
                  <a:pt x="3387918" y="3404846"/>
                </a:cubicBezTo>
                <a:cubicBezTo>
                  <a:pt x="3387918" y="3385618"/>
                  <a:pt x="3372327" y="3370027"/>
                  <a:pt x="3353099" y="3370027"/>
                </a:cubicBezTo>
                <a:close/>
                <a:moveTo>
                  <a:pt x="5475417" y="3370027"/>
                </a:moveTo>
                <a:cubicBezTo>
                  <a:pt x="5456189" y="3370027"/>
                  <a:pt x="5440592" y="3385618"/>
                  <a:pt x="5440592" y="3404846"/>
                </a:cubicBezTo>
                <a:cubicBezTo>
                  <a:pt x="5440592" y="3424074"/>
                  <a:pt x="5456189" y="3439665"/>
                  <a:pt x="5475417" y="3439665"/>
                </a:cubicBezTo>
                <a:cubicBezTo>
                  <a:pt x="5494645" y="3439665"/>
                  <a:pt x="5510229" y="3424074"/>
                  <a:pt x="5510229" y="3404846"/>
                </a:cubicBezTo>
                <a:cubicBezTo>
                  <a:pt x="5510229" y="3385618"/>
                  <a:pt x="5494645" y="3370027"/>
                  <a:pt x="5475417" y="3370027"/>
                </a:cubicBezTo>
                <a:close/>
                <a:moveTo>
                  <a:pt x="5560310" y="3370027"/>
                </a:moveTo>
                <a:cubicBezTo>
                  <a:pt x="5541083" y="3370027"/>
                  <a:pt x="5525485" y="3385618"/>
                  <a:pt x="5525485" y="3404846"/>
                </a:cubicBezTo>
                <a:cubicBezTo>
                  <a:pt x="5525485" y="3424074"/>
                  <a:pt x="5541083" y="3439665"/>
                  <a:pt x="5560310" y="3439665"/>
                </a:cubicBezTo>
                <a:cubicBezTo>
                  <a:pt x="5579538" y="3439665"/>
                  <a:pt x="5595123" y="3424074"/>
                  <a:pt x="5595123" y="3404846"/>
                </a:cubicBezTo>
                <a:cubicBezTo>
                  <a:pt x="5595123" y="3385618"/>
                  <a:pt x="5579538" y="3370027"/>
                  <a:pt x="5560310" y="3370027"/>
                </a:cubicBezTo>
                <a:close/>
                <a:moveTo>
                  <a:pt x="5645203" y="3370027"/>
                </a:moveTo>
                <a:cubicBezTo>
                  <a:pt x="5625975" y="3370027"/>
                  <a:pt x="5610377" y="3385618"/>
                  <a:pt x="5610377" y="3404846"/>
                </a:cubicBezTo>
                <a:cubicBezTo>
                  <a:pt x="5610377" y="3424074"/>
                  <a:pt x="5625975" y="3439665"/>
                  <a:pt x="5645203" y="3439665"/>
                </a:cubicBezTo>
                <a:cubicBezTo>
                  <a:pt x="5664430" y="3439665"/>
                  <a:pt x="5680015" y="3424074"/>
                  <a:pt x="5680015" y="3404846"/>
                </a:cubicBezTo>
                <a:cubicBezTo>
                  <a:pt x="5680015" y="3385618"/>
                  <a:pt x="5664430" y="3370027"/>
                  <a:pt x="5645203" y="3370027"/>
                </a:cubicBezTo>
                <a:close/>
                <a:moveTo>
                  <a:pt x="5730095" y="3370027"/>
                </a:moveTo>
                <a:cubicBezTo>
                  <a:pt x="5710867" y="3370027"/>
                  <a:pt x="5695269" y="3385618"/>
                  <a:pt x="5695269" y="3404846"/>
                </a:cubicBezTo>
                <a:cubicBezTo>
                  <a:pt x="5695269" y="3424074"/>
                  <a:pt x="5710867" y="3439665"/>
                  <a:pt x="5730095" y="3439665"/>
                </a:cubicBezTo>
                <a:cubicBezTo>
                  <a:pt x="5749323" y="3439665"/>
                  <a:pt x="5764907" y="3424074"/>
                  <a:pt x="5764907" y="3404846"/>
                </a:cubicBezTo>
                <a:cubicBezTo>
                  <a:pt x="5764907" y="3385618"/>
                  <a:pt x="5749323" y="3370027"/>
                  <a:pt x="5730095" y="3370027"/>
                </a:cubicBezTo>
                <a:close/>
                <a:moveTo>
                  <a:pt x="5814987" y="3370027"/>
                </a:moveTo>
                <a:cubicBezTo>
                  <a:pt x="5795759" y="3370027"/>
                  <a:pt x="5780162" y="3385618"/>
                  <a:pt x="5780162" y="3404846"/>
                </a:cubicBezTo>
                <a:cubicBezTo>
                  <a:pt x="5780162" y="3424074"/>
                  <a:pt x="5795759" y="3439665"/>
                  <a:pt x="5814987" y="3439665"/>
                </a:cubicBezTo>
                <a:cubicBezTo>
                  <a:pt x="5834215" y="3439665"/>
                  <a:pt x="5849799" y="3424074"/>
                  <a:pt x="5849799" y="3404846"/>
                </a:cubicBezTo>
                <a:cubicBezTo>
                  <a:pt x="5849799" y="3385618"/>
                  <a:pt x="5834215" y="3370027"/>
                  <a:pt x="5814987" y="3370027"/>
                </a:cubicBezTo>
                <a:close/>
                <a:moveTo>
                  <a:pt x="5899880" y="3370027"/>
                </a:moveTo>
                <a:cubicBezTo>
                  <a:pt x="5880653" y="3370027"/>
                  <a:pt x="5865055" y="3385618"/>
                  <a:pt x="5865055" y="3404846"/>
                </a:cubicBezTo>
                <a:cubicBezTo>
                  <a:pt x="5865055" y="3424074"/>
                  <a:pt x="5880653" y="3439665"/>
                  <a:pt x="5899880" y="3439665"/>
                </a:cubicBezTo>
                <a:cubicBezTo>
                  <a:pt x="5919108" y="3439665"/>
                  <a:pt x="5934693" y="3424074"/>
                  <a:pt x="5934693" y="3404846"/>
                </a:cubicBezTo>
                <a:cubicBezTo>
                  <a:pt x="5934693" y="3385618"/>
                  <a:pt x="5919108" y="3370027"/>
                  <a:pt x="5899880" y="3370027"/>
                </a:cubicBezTo>
                <a:close/>
                <a:moveTo>
                  <a:pt x="5984773" y="3370027"/>
                </a:moveTo>
                <a:cubicBezTo>
                  <a:pt x="5965545" y="3370027"/>
                  <a:pt x="5949947" y="3385618"/>
                  <a:pt x="5949947" y="3404846"/>
                </a:cubicBezTo>
                <a:cubicBezTo>
                  <a:pt x="5949947" y="3424074"/>
                  <a:pt x="5965545" y="3439665"/>
                  <a:pt x="5984773" y="3439665"/>
                </a:cubicBezTo>
                <a:cubicBezTo>
                  <a:pt x="6004000" y="3439665"/>
                  <a:pt x="6019585" y="3424074"/>
                  <a:pt x="6019585" y="3404846"/>
                </a:cubicBezTo>
                <a:cubicBezTo>
                  <a:pt x="6019585" y="3385618"/>
                  <a:pt x="6004000" y="3370027"/>
                  <a:pt x="5984773" y="3370027"/>
                </a:cubicBezTo>
                <a:close/>
                <a:moveTo>
                  <a:pt x="6069665" y="3370027"/>
                </a:moveTo>
                <a:cubicBezTo>
                  <a:pt x="6050437" y="3370027"/>
                  <a:pt x="6034839" y="3385618"/>
                  <a:pt x="6034839" y="3404846"/>
                </a:cubicBezTo>
                <a:cubicBezTo>
                  <a:pt x="6034839" y="3424074"/>
                  <a:pt x="6050437" y="3439665"/>
                  <a:pt x="6069665" y="3439665"/>
                </a:cubicBezTo>
                <a:cubicBezTo>
                  <a:pt x="6088893" y="3439665"/>
                  <a:pt x="6104477" y="3424074"/>
                  <a:pt x="6104477" y="3404846"/>
                </a:cubicBezTo>
                <a:cubicBezTo>
                  <a:pt x="6104477" y="3385618"/>
                  <a:pt x="6088893" y="3370027"/>
                  <a:pt x="6069665" y="3370027"/>
                </a:cubicBezTo>
                <a:close/>
                <a:moveTo>
                  <a:pt x="6154557" y="3370027"/>
                </a:moveTo>
                <a:cubicBezTo>
                  <a:pt x="6135329" y="3370027"/>
                  <a:pt x="6119732" y="3385618"/>
                  <a:pt x="6119732" y="3404846"/>
                </a:cubicBezTo>
                <a:cubicBezTo>
                  <a:pt x="6119732" y="3424074"/>
                  <a:pt x="6135329" y="3439665"/>
                  <a:pt x="6154557" y="3439665"/>
                </a:cubicBezTo>
                <a:cubicBezTo>
                  <a:pt x="6173785" y="3439665"/>
                  <a:pt x="6189369" y="3424074"/>
                  <a:pt x="6189369" y="3404846"/>
                </a:cubicBezTo>
                <a:cubicBezTo>
                  <a:pt x="6189369" y="3385618"/>
                  <a:pt x="6173785" y="3370027"/>
                  <a:pt x="6154557" y="3370027"/>
                </a:cubicBezTo>
                <a:close/>
                <a:moveTo>
                  <a:pt x="6239450" y="3370027"/>
                </a:moveTo>
                <a:cubicBezTo>
                  <a:pt x="6220223" y="3370027"/>
                  <a:pt x="6204625" y="3385618"/>
                  <a:pt x="6204625" y="3404846"/>
                </a:cubicBezTo>
                <a:cubicBezTo>
                  <a:pt x="6204625" y="3424074"/>
                  <a:pt x="6220223" y="3439665"/>
                  <a:pt x="6239450" y="3439665"/>
                </a:cubicBezTo>
                <a:cubicBezTo>
                  <a:pt x="6258678" y="3439665"/>
                  <a:pt x="6274263" y="3424074"/>
                  <a:pt x="6274263" y="3404846"/>
                </a:cubicBezTo>
                <a:cubicBezTo>
                  <a:pt x="6274263" y="3385618"/>
                  <a:pt x="6258678" y="3370027"/>
                  <a:pt x="6239450" y="3370027"/>
                </a:cubicBezTo>
                <a:close/>
                <a:moveTo>
                  <a:pt x="6324343" y="3370027"/>
                </a:moveTo>
                <a:cubicBezTo>
                  <a:pt x="6305115" y="3370027"/>
                  <a:pt x="6289517" y="3385618"/>
                  <a:pt x="6289517" y="3404846"/>
                </a:cubicBezTo>
                <a:cubicBezTo>
                  <a:pt x="6289517" y="3424074"/>
                  <a:pt x="6305115" y="3439665"/>
                  <a:pt x="6324343" y="3439665"/>
                </a:cubicBezTo>
                <a:cubicBezTo>
                  <a:pt x="6343570" y="3439665"/>
                  <a:pt x="6359155" y="3424074"/>
                  <a:pt x="6359155" y="3404846"/>
                </a:cubicBezTo>
                <a:cubicBezTo>
                  <a:pt x="6359155" y="3385618"/>
                  <a:pt x="6343570" y="3370027"/>
                  <a:pt x="6324343" y="3370027"/>
                </a:cubicBezTo>
                <a:close/>
                <a:moveTo>
                  <a:pt x="6409235" y="3370027"/>
                </a:moveTo>
                <a:cubicBezTo>
                  <a:pt x="6390007" y="3370027"/>
                  <a:pt x="6374409" y="3385618"/>
                  <a:pt x="6374409" y="3404846"/>
                </a:cubicBezTo>
                <a:cubicBezTo>
                  <a:pt x="6374409" y="3424074"/>
                  <a:pt x="6390007" y="3439665"/>
                  <a:pt x="6409235" y="3439665"/>
                </a:cubicBezTo>
                <a:cubicBezTo>
                  <a:pt x="6428463" y="3439665"/>
                  <a:pt x="6444047" y="3424074"/>
                  <a:pt x="6444047" y="3404846"/>
                </a:cubicBezTo>
                <a:cubicBezTo>
                  <a:pt x="6444047" y="3385618"/>
                  <a:pt x="6428463" y="3370027"/>
                  <a:pt x="6409235" y="3370027"/>
                </a:cubicBezTo>
                <a:close/>
                <a:moveTo>
                  <a:pt x="6494127" y="3370027"/>
                </a:moveTo>
                <a:cubicBezTo>
                  <a:pt x="6474899" y="3370027"/>
                  <a:pt x="6459302" y="3385618"/>
                  <a:pt x="6459302" y="3404846"/>
                </a:cubicBezTo>
                <a:cubicBezTo>
                  <a:pt x="6459302" y="3424074"/>
                  <a:pt x="6474899" y="3439665"/>
                  <a:pt x="6494127" y="3439665"/>
                </a:cubicBezTo>
                <a:cubicBezTo>
                  <a:pt x="6513355" y="3439665"/>
                  <a:pt x="6528939" y="3424074"/>
                  <a:pt x="6528939" y="3404846"/>
                </a:cubicBezTo>
                <a:cubicBezTo>
                  <a:pt x="6528939" y="3385618"/>
                  <a:pt x="6513355" y="3370027"/>
                  <a:pt x="6494127" y="3370027"/>
                </a:cubicBezTo>
                <a:close/>
                <a:moveTo>
                  <a:pt x="6579020" y="3370027"/>
                </a:moveTo>
                <a:cubicBezTo>
                  <a:pt x="6559793" y="3370027"/>
                  <a:pt x="6544195" y="3385618"/>
                  <a:pt x="6544195" y="3404846"/>
                </a:cubicBezTo>
                <a:cubicBezTo>
                  <a:pt x="6544195" y="3424074"/>
                  <a:pt x="6559793" y="3439665"/>
                  <a:pt x="6579020" y="3439665"/>
                </a:cubicBezTo>
                <a:cubicBezTo>
                  <a:pt x="6598248" y="3439665"/>
                  <a:pt x="6613833" y="3424074"/>
                  <a:pt x="6613833" y="3404846"/>
                </a:cubicBezTo>
                <a:cubicBezTo>
                  <a:pt x="6613833" y="3385618"/>
                  <a:pt x="6598248" y="3370027"/>
                  <a:pt x="6579020" y="3370027"/>
                </a:cubicBezTo>
                <a:close/>
                <a:moveTo>
                  <a:pt x="6663913" y="3370027"/>
                </a:moveTo>
                <a:cubicBezTo>
                  <a:pt x="6644685" y="3370027"/>
                  <a:pt x="6629087" y="3385618"/>
                  <a:pt x="6629087" y="3404846"/>
                </a:cubicBezTo>
                <a:cubicBezTo>
                  <a:pt x="6629087" y="3424074"/>
                  <a:pt x="6644685" y="3439665"/>
                  <a:pt x="6663913" y="3439665"/>
                </a:cubicBezTo>
                <a:cubicBezTo>
                  <a:pt x="6683140" y="3439665"/>
                  <a:pt x="6698725" y="3424074"/>
                  <a:pt x="6698725" y="3404846"/>
                </a:cubicBezTo>
                <a:cubicBezTo>
                  <a:pt x="6698725" y="3385618"/>
                  <a:pt x="6683140" y="3370027"/>
                  <a:pt x="6663913" y="3370027"/>
                </a:cubicBezTo>
                <a:close/>
                <a:moveTo>
                  <a:pt x="6748805" y="3370027"/>
                </a:moveTo>
                <a:cubicBezTo>
                  <a:pt x="6729577" y="3370027"/>
                  <a:pt x="6713979" y="3385618"/>
                  <a:pt x="6713979" y="3404846"/>
                </a:cubicBezTo>
                <a:cubicBezTo>
                  <a:pt x="6713979" y="3424074"/>
                  <a:pt x="6729577" y="3439665"/>
                  <a:pt x="6748805" y="3439665"/>
                </a:cubicBezTo>
                <a:cubicBezTo>
                  <a:pt x="6768033" y="3439665"/>
                  <a:pt x="6783617" y="3424074"/>
                  <a:pt x="6783617" y="3404846"/>
                </a:cubicBezTo>
                <a:cubicBezTo>
                  <a:pt x="6783617" y="3385618"/>
                  <a:pt x="6768033" y="3370027"/>
                  <a:pt x="6748805" y="3370027"/>
                </a:cubicBezTo>
                <a:close/>
                <a:moveTo>
                  <a:pt x="6833697" y="3370027"/>
                </a:moveTo>
                <a:cubicBezTo>
                  <a:pt x="6814469" y="3370027"/>
                  <a:pt x="6798872" y="3385618"/>
                  <a:pt x="6798872" y="3404846"/>
                </a:cubicBezTo>
                <a:cubicBezTo>
                  <a:pt x="6798872" y="3424074"/>
                  <a:pt x="6814469" y="3439665"/>
                  <a:pt x="6833697" y="3439665"/>
                </a:cubicBezTo>
                <a:cubicBezTo>
                  <a:pt x="6852925" y="3439665"/>
                  <a:pt x="6868509" y="3424074"/>
                  <a:pt x="6868509" y="3404846"/>
                </a:cubicBezTo>
                <a:cubicBezTo>
                  <a:pt x="6868509" y="3385618"/>
                  <a:pt x="6852925" y="3370027"/>
                  <a:pt x="6833697" y="3370027"/>
                </a:cubicBezTo>
                <a:close/>
                <a:moveTo>
                  <a:pt x="7003483" y="3370027"/>
                </a:moveTo>
                <a:cubicBezTo>
                  <a:pt x="6984255" y="3370027"/>
                  <a:pt x="6968657" y="3385618"/>
                  <a:pt x="6968657" y="3404846"/>
                </a:cubicBezTo>
                <a:cubicBezTo>
                  <a:pt x="6968657" y="3424074"/>
                  <a:pt x="6984255" y="3439665"/>
                  <a:pt x="7003483" y="3439665"/>
                </a:cubicBezTo>
                <a:cubicBezTo>
                  <a:pt x="7022710" y="3439665"/>
                  <a:pt x="7038295" y="3424074"/>
                  <a:pt x="7038295" y="3404846"/>
                </a:cubicBezTo>
                <a:cubicBezTo>
                  <a:pt x="7038295" y="3385618"/>
                  <a:pt x="7022710" y="3370027"/>
                  <a:pt x="7003483" y="3370027"/>
                </a:cubicBezTo>
                <a:close/>
                <a:moveTo>
                  <a:pt x="7088401" y="3370027"/>
                </a:moveTo>
                <a:cubicBezTo>
                  <a:pt x="7069173" y="3370027"/>
                  <a:pt x="7053576" y="3385618"/>
                  <a:pt x="7053576" y="3404846"/>
                </a:cubicBezTo>
                <a:cubicBezTo>
                  <a:pt x="7053576" y="3424074"/>
                  <a:pt x="7069173" y="3439665"/>
                  <a:pt x="7088401" y="3439665"/>
                </a:cubicBezTo>
                <a:cubicBezTo>
                  <a:pt x="7107629" y="3439665"/>
                  <a:pt x="7123213" y="3424074"/>
                  <a:pt x="7123213" y="3404846"/>
                </a:cubicBezTo>
                <a:cubicBezTo>
                  <a:pt x="7123213" y="3385618"/>
                  <a:pt x="7107629" y="3370027"/>
                  <a:pt x="7088401" y="3370027"/>
                </a:cubicBezTo>
                <a:close/>
                <a:moveTo>
                  <a:pt x="7173293" y="3370027"/>
                </a:moveTo>
                <a:cubicBezTo>
                  <a:pt x="7154065" y="3370027"/>
                  <a:pt x="7138468" y="3385618"/>
                  <a:pt x="7138468" y="3404846"/>
                </a:cubicBezTo>
                <a:cubicBezTo>
                  <a:pt x="7138468" y="3424074"/>
                  <a:pt x="7154065" y="3439665"/>
                  <a:pt x="7173293" y="3439665"/>
                </a:cubicBezTo>
                <a:cubicBezTo>
                  <a:pt x="7192521" y="3439665"/>
                  <a:pt x="7208105" y="3424074"/>
                  <a:pt x="7208105" y="3404846"/>
                </a:cubicBezTo>
                <a:cubicBezTo>
                  <a:pt x="7208105" y="3385618"/>
                  <a:pt x="7192521" y="3370027"/>
                  <a:pt x="7173293" y="3370027"/>
                </a:cubicBezTo>
                <a:close/>
                <a:moveTo>
                  <a:pt x="7258186" y="3370027"/>
                </a:moveTo>
                <a:cubicBezTo>
                  <a:pt x="7238959" y="3370027"/>
                  <a:pt x="7223361" y="3385618"/>
                  <a:pt x="7223361" y="3404846"/>
                </a:cubicBezTo>
                <a:cubicBezTo>
                  <a:pt x="7223361" y="3424074"/>
                  <a:pt x="7238959" y="3439665"/>
                  <a:pt x="7258186" y="3439665"/>
                </a:cubicBezTo>
                <a:cubicBezTo>
                  <a:pt x="7277414" y="3439665"/>
                  <a:pt x="7292999" y="3424074"/>
                  <a:pt x="7292999" y="3404846"/>
                </a:cubicBezTo>
                <a:cubicBezTo>
                  <a:pt x="7292999" y="3385618"/>
                  <a:pt x="7277414" y="3370027"/>
                  <a:pt x="7258186" y="3370027"/>
                </a:cubicBezTo>
                <a:close/>
                <a:moveTo>
                  <a:pt x="7682649" y="3370027"/>
                </a:moveTo>
                <a:cubicBezTo>
                  <a:pt x="7663421" y="3370027"/>
                  <a:pt x="7647823" y="3385618"/>
                  <a:pt x="7647823" y="3404846"/>
                </a:cubicBezTo>
                <a:cubicBezTo>
                  <a:pt x="7647823" y="3424074"/>
                  <a:pt x="7663421" y="3439665"/>
                  <a:pt x="7682649" y="3439665"/>
                </a:cubicBezTo>
                <a:cubicBezTo>
                  <a:pt x="7701876" y="3439665"/>
                  <a:pt x="7717461" y="3424074"/>
                  <a:pt x="7717461" y="3404846"/>
                </a:cubicBezTo>
                <a:cubicBezTo>
                  <a:pt x="7717461" y="3385618"/>
                  <a:pt x="7701876" y="3370027"/>
                  <a:pt x="7682649" y="3370027"/>
                </a:cubicBezTo>
                <a:close/>
                <a:moveTo>
                  <a:pt x="7767541" y="3370027"/>
                </a:moveTo>
                <a:cubicBezTo>
                  <a:pt x="7748313" y="3370027"/>
                  <a:pt x="7732716" y="3385618"/>
                  <a:pt x="7732716" y="3404846"/>
                </a:cubicBezTo>
                <a:cubicBezTo>
                  <a:pt x="7732716" y="3424074"/>
                  <a:pt x="7748313" y="3439665"/>
                  <a:pt x="7767541" y="3439665"/>
                </a:cubicBezTo>
                <a:cubicBezTo>
                  <a:pt x="7786769" y="3439665"/>
                  <a:pt x="7802353" y="3424074"/>
                  <a:pt x="7802353" y="3404846"/>
                </a:cubicBezTo>
                <a:cubicBezTo>
                  <a:pt x="7802353" y="3385618"/>
                  <a:pt x="7786769" y="3370027"/>
                  <a:pt x="7767541" y="3370027"/>
                </a:cubicBezTo>
                <a:close/>
                <a:moveTo>
                  <a:pt x="7852433" y="3370027"/>
                </a:moveTo>
                <a:cubicBezTo>
                  <a:pt x="7833205" y="3370027"/>
                  <a:pt x="7817608" y="3385618"/>
                  <a:pt x="7817608" y="3404846"/>
                </a:cubicBezTo>
                <a:cubicBezTo>
                  <a:pt x="7817608" y="3424074"/>
                  <a:pt x="7833205" y="3439665"/>
                  <a:pt x="7852433" y="3439665"/>
                </a:cubicBezTo>
                <a:cubicBezTo>
                  <a:pt x="7871661" y="3439665"/>
                  <a:pt x="7887245" y="3424074"/>
                  <a:pt x="7887245" y="3404846"/>
                </a:cubicBezTo>
                <a:cubicBezTo>
                  <a:pt x="7887245" y="3385618"/>
                  <a:pt x="7871661" y="3370027"/>
                  <a:pt x="7852433" y="3370027"/>
                </a:cubicBezTo>
                <a:close/>
                <a:moveTo>
                  <a:pt x="7937325" y="3370027"/>
                </a:moveTo>
                <a:cubicBezTo>
                  <a:pt x="7918098" y="3370027"/>
                  <a:pt x="7902500" y="3385618"/>
                  <a:pt x="7902500" y="3404846"/>
                </a:cubicBezTo>
                <a:cubicBezTo>
                  <a:pt x="7902500" y="3424074"/>
                  <a:pt x="7918098" y="3439665"/>
                  <a:pt x="7937325" y="3439665"/>
                </a:cubicBezTo>
                <a:cubicBezTo>
                  <a:pt x="7956553" y="3439665"/>
                  <a:pt x="7972138" y="3424074"/>
                  <a:pt x="7972138" y="3404846"/>
                </a:cubicBezTo>
                <a:cubicBezTo>
                  <a:pt x="7972138" y="3385618"/>
                  <a:pt x="7956553" y="3370027"/>
                  <a:pt x="7937325" y="3370027"/>
                </a:cubicBezTo>
                <a:close/>
                <a:moveTo>
                  <a:pt x="8022219" y="3370027"/>
                </a:moveTo>
                <a:cubicBezTo>
                  <a:pt x="8002991" y="3370027"/>
                  <a:pt x="7987393" y="3385618"/>
                  <a:pt x="7987393" y="3404846"/>
                </a:cubicBezTo>
                <a:cubicBezTo>
                  <a:pt x="7987393" y="3424074"/>
                  <a:pt x="8002991" y="3439665"/>
                  <a:pt x="8022219" y="3439665"/>
                </a:cubicBezTo>
                <a:cubicBezTo>
                  <a:pt x="8041446" y="3439665"/>
                  <a:pt x="8057031" y="3424074"/>
                  <a:pt x="8057031" y="3404846"/>
                </a:cubicBezTo>
                <a:cubicBezTo>
                  <a:pt x="8057031" y="3385618"/>
                  <a:pt x="8041446" y="3370027"/>
                  <a:pt x="8022219" y="3370027"/>
                </a:cubicBezTo>
                <a:close/>
                <a:moveTo>
                  <a:pt x="8107111" y="3370027"/>
                </a:moveTo>
                <a:cubicBezTo>
                  <a:pt x="8087883" y="3370027"/>
                  <a:pt x="8072286" y="3385618"/>
                  <a:pt x="8072286" y="3404846"/>
                </a:cubicBezTo>
                <a:cubicBezTo>
                  <a:pt x="8072286" y="3424074"/>
                  <a:pt x="8087883" y="3439665"/>
                  <a:pt x="8107111" y="3439665"/>
                </a:cubicBezTo>
                <a:cubicBezTo>
                  <a:pt x="8126339" y="3439665"/>
                  <a:pt x="8141923" y="3424074"/>
                  <a:pt x="8141923" y="3404846"/>
                </a:cubicBezTo>
                <a:cubicBezTo>
                  <a:pt x="8141923" y="3385618"/>
                  <a:pt x="8126339" y="3370027"/>
                  <a:pt x="8107111" y="3370027"/>
                </a:cubicBezTo>
                <a:close/>
                <a:moveTo>
                  <a:pt x="8192003" y="3370027"/>
                </a:moveTo>
                <a:cubicBezTo>
                  <a:pt x="8172775" y="3370027"/>
                  <a:pt x="8157178" y="3385618"/>
                  <a:pt x="8157178" y="3404846"/>
                </a:cubicBezTo>
                <a:cubicBezTo>
                  <a:pt x="8157178" y="3424074"/>
                  <a:pt x="8172775" y="3439665"/>
                  <a:pt x="8192003" y="3439665"/>
                </a:cubicBezTo>
                <a:cubicBezTo>
                  <a:pt x="8211231" y="3439665"/>
                  <a:pt x="8226815" y="3424074"/>
                  <a:pt x="8226815" y="3404846"/>
                </a:cubicBezTo>
                <a:cubicBezTo>
                  <a:pt x="8226815" y="3385618"/>
                  <a:pt x="8211231" y="3370027"/>
                  <a:pt x="8192003" y="3370027"/>
                </a:cubicBezTo>
                <a:close/>
                <a:moveTo>
                  <a:pt x="8276895" y="3370027"/>
                </a:moveTo>
                <a:cubicBezTo>
                  <a:pt x="8257668" y="3370027"/>
                  <a:pt x="8242070" y="3385618"/>
                  <a:pt x="8242070" y="3404846"/>
                </a:cubicBezTo>
                <a:cubicBezTo>
                  <a:pt x="8242070" y="3424074"/>
                  <a:pt x="8257668" y="3439665"/>
                  <a:pt x="8276895" y="3439665"/>
                </a:cubicBezTo>
                <a:cubicBezTo>
                  <a:pt x="8296123" y="3439665"/>
                  <a:pt x="8311708" y="3424074"/>
                  <a:pt x="8311708" y="3404846"/>
                </a:cubicBezTo>
                <a:cubicBezTo>
                  <a:pt x="8311708" y="3385618"/>
                  <a:pt x="8296123" y="3370027"/>
                  <a:pt x="8276895" y="3370027"/>
                </a:cubicBezTo>
                <a:close/>
                <a:moveTo>
                  <a:pt x="8361789" y="3370027"/>
                </a:moveTo>
                <a:cubicBezTo>
                  <a:pt x="8342561" y="3370027"/>
                  <a:pt x="8326963" y="3385618"/>
                  <a:pt x="8326963" y="3404846"/>
                </a:cubicBezTo>
                <a:cubicBezTo>
                  <a:pt x="8326963" y="3424074"/>
                  <a:pt x="8342561" y="3439665"/>
                  <a:pt x="8361789" y="3439665"/>
                </a:cubicBezTo>
                <a:cubicBezTo>
                  <a:pt x="8381016" y="3439665"/>
                  <a:pt x="8396601" y="3424074"/>
                  <a:pt x="8396601" y="3404846"/>
                </a:cubicBezTo>
                <a:cubicBezTo>
                  <a:pt x="8396601" y="3385618"/>
                  <a:pt x="8381016" y="3370027"/>
                  <a:pt x="8361789" y="3370027"/>
                </a:cubicBezTo>
                <a:close/>
                <a:moveTo>
                  <a:pt x="8446681" y="3370027"/>
                </a:moveTo>
                <a:cubicBezTo>
                  <a:pt x="8427453" y="3370027"/>
                  <a:pt x="8411856" y="3385618"/>
                  <a:pt x="8411856" y="3404846"/>
                </a:cubicBezTo>
                <a:cubicBezTo>
                  <a:pt x="8411856" y="3424074"/>
                  <a:pt x="8427453" y="3439665"/>
                  <a:pt x="8446681" y="3439665"/>
                </a:cubicBezTo>
                <a:cubicBezTo>
                  <a:pt x="8465909" y="3439665"/>
                  <a:pt x="8481493" y="3424074"/>
                  <a:pt x="8481493" y="3404846"/>
                </a:cubicBezTo>
                <a:cubicBezTo>
                  <a:pt x="8481493" y="3385618"/>
                  <a:pt x="8465909" y="3370027"/>
                  <a:pt x="8446681" y="3370027"/>
                </a:cubicBezTo>
                <a:close/>
                <a:moveTo>
                  <a:pt x="8531573" y="3370027"/>
                </a:moveTo>
                <a:cubicBezTo>
                  <a:pt x="8512345" y="3370027"/>
                  <a:pt x="8496748" y="3385618"/>
                  <a:pt x="8496748" y="3404846"/>
                </a:cubicBezTo>
                <a:cubicBezTo>
                  <a:pt x="8496748" y="3424074"/>
                  <a:pt x="8512345" y="3439665"/>
                  <a:pt x="8531573" y="3439665"/>
                </a:cubicBezTo>
                <a:cubicBezTo>
                  <a:pt x="8550801" y="3439665"/>
                  <a:pt x="8566385" y="3424074"/>
                  <a:pt x="8566385" y="3404846"/>
                </a:cubicBezTo>
                <a:cubicBezTo>
                  <a:pt x="8566385" y="3385618"/>
                  <a:pt x="8550801" y="3370027"/>
                  <a:pt x="8531573" y="3370027"/>
                </a:cubicBezTo>
                <a:close/>
                <a:moveTo>
                  <a:pt x="8616465" y="3370027"/>
                </a:moveTo>
                <a:cubicBezTo>
                  <a:pt x="8597238" y="3370027"/>
                  <a:pt x="8581640" y="3385618"/>
                  <a:pt x="8581640" y="3404846"/>
                </a:cubicBezTo>
                <a:cubicBezTo>
                  <a:pt x="8581640" y="3424074"/>
                  <a:pt x="8597238" y="3439665"/>
                  <a:pt x="8616465" y="3439665"/>
                </a:cubicBezTo>
                <a:cubicBezTo>
                  <a:pt x="8635693" y="3439665"/>
                  <a:pt x="8651278" y="3424074"/>
                  <a:pt x="8651278" y="3404846"/>
                </a:cubicBezTo>
                <a:cubicBezTo>
                  <a:pt x="8651278" y="3385618"/>
                  <a:pt x="8635693" y="3370027"/>
                  <a:pt x="8616465" y="3370027"/>
                </a:cubicBezTo>
                <a:close/>
                <a:moveTo>
                  <a:pt x="8701358" y="3370027"/>
                </a:moveTo>
                <a:cubicBezTo>
                  <a:pt x="8682130" y="3370027"/>
                  <a:pt x="8666532" y="3385618"/>
                  <a:pt x="8666532" y="3404846"/>
                </a:cubicBezTo>
                <a:cubicBezTo>
                  <a:pt x="8666532" y="3424074"/>
                  <a:pt x="8682130" y="3439665"/>
                  <a:pt x="8701358" y="3439665"/>
                </a:cubicBezTo>
                <a:cubicBezTo>
                  <a:pt x="8720585" y="3439665"/>
                  <a:pt x="8736170" y="3424074"/>
                  <a:pt x="8736170" y="3404846"/>
                </a:cubicBezTo>
                <a:cubicBezTo>
                  <a:pt x="8736170" y="3385618"/>
                  <a:pt x="8720585" y="3370027"/>
                  <a:pt x="8701358" y="3370027"/>
                </a:cubicBezTo>
                <a:close/>
                <a:moveTo>
                  <a:pt x="8786251" y="3370027"/>
                </a:moveTo>
                <a:cubicBezTo>
                  <a:pt x="8767023" y="3370027"/>
                  <a:pt x="8751426" y="3385618"/>
                  <a:pt x="8751426" y="3404846"/>
                </a:cubicBezTo>
                <a:cubicBezTo>
                  <a:pt x="8751426" y="3424074"/>
                  <a:pt x="8767023" y="3439665"/>
                  <a:pt x="8786251" y="3439665"/>
                </a:cubicBezTo>
                <a:cubicBezTo>
                  <a:pt x="8805479" y="3439665"/>
                  <a:pt x="8821063" y="3424074"/>
                  <a:pt x="8821063" y="3404846"/>
                </a:cubicBezTo>
                <a:cubicBezTo>
                  <a:pt x="8821063" y="3385618"/>
                  <a:pt x="8805479" y="3370027"/>
                  <a:pt x="8786251" y="3370027"/>
                </a:cubicBezTo>
                <a:close/>
                <a:moveTo>
                  <a:pt x="8871143" y="3370027"/>
                </a:moveTo>
                <a:cubicBezTo>
                  <a:pt x="8851915" y="3370027"/>
                  <a:pt x="8836318" y="3385618"/>
                  <a:pt x="8836318" y="3404846"/>
                </a:cubicBezTo>
                <a:cubicBezTo>
                  <a:pt x="8836318" y="3424074"/>
                  <a:pt x="8851915" y="3439665"/>
                  <a:pt x="8871143" y="3439665"/>
                </a:cubicBezTo>
                <a:cubicBezTo>
                  <a:pt x="8890371" y="3439665"/>
                  <a:pt x="8905955" y="3424074"/>
                  <a:pt x="8905955" y="3404846"/>
                </a:cubicBezTo>
                <a:cubicBezTo>
                  <a:pt x="8905955" y="3385618"/>
                  <a:pt x="8890371" y="3370027"/>
                  <a:pt x="8871143" y="3370027"/>
                </a:cubicBezTo>
                <a:close/>
                <a:moveTo>
                  <a:pt x="8956035" y="3370027"/>
                </a:moveTo>
                <a:cubicBezTo>
                  <a:pt x="8936808" y="3370027"/>
                  <a:pt x="8921210" y="3385618"/>
                  <a:pt x="8921210" y="3404846"/>
                </a:cubicBezTo>
                <a:cubicBezTo>
                  <a:pt x="8921210" y="3424074"/>
                  <a:pt x="8936808" y="3439665"/>
                  <a:pt x="8956035" y="3439665"/>
                </a:cubicBezTo>
                <a:cubicBezTo>
                  <a:pt x="8975263" y="3439665"/>
                  <a:pt x="8990848" y="3424074"/>
                  <a:pt x="8990848" y="3404846"/>
                </a:cubicBezTo>
                <a:cubicBezTo>
                  <a:pt x="8990848" y="3385618"/>
                  <a:pt x="8975263" y="3370027"/>
                  <a:pt x="8956035" y="3370027"/>
                </a:cubicBezTo>
                <a:close/>
                <a:moveTo>
                  <a:pt x="9040928" y="3370027"/>
                </a:moveTo>
                <a:cubicBezTo>
                  <a:pt x="9021700" y="3370027"/>
                  <a:pt x="9006102" y="3385618"/>
                  <a:pt x="9006102" y="3404846"/>
                </a:cubicBezTo>
                <a:cubicBezTo>
                  <a:pt x="9006102" y="3424074"/>
                  <a:pt x="9021700" y="3439665"/>
                  <a:pt x="9040928" y="3439665"/>
                </a:cubicBezTo>
                <a:cubicBezTo>
                  <a:pt x="9060155" y="3439665"/>
                  <a:pt x="9075740" y="3424074"/>
                  <a:pt x="9075740" y="3404846"/>
                </a:cubicBezTo>
                <a:cubicBezTo>
                  <a:pt x="9075740" y="3385618"/>
                  <a:pt x="9060155" y="3370027"/>
                  <a:pt x="9040928" y="3370027"/>
                </a:cubicBezTo>
                <a:close/>
                <a:moveTo>
                  <a:pt x="9125821" y="3370027"/>
                </a:moveTo>
                <a:cubicBezTo>
                  <a:pt x="9106593" y="3370027"/>
                  <a:pt x="9090996" y="3385618"/>
                  <a:pt x="9090996" y="3404846"/>
                </a:cubicBezTo>
                <a:cubicBezTo>
                  <a:pt x="9090996" y="3424074"/>
                  <a:pt x="9106593" y="3439665"/>
                  <a:pt x="9125821" y="3439665"/>
                </a:cubicBezTo>
                <a:cubicBezTo>
                  <a:pt x="9145049" y="3439665"/>
                  <a:pt x="9160633" y="3424074"/>
                  <a:pt x="9160633" y="3404846"/>
                </a:cubicBezTo>
                <a:cubicBezTo>
                  <a:pt x="9160633" y="3385618"/>
                  <a:pt x="9145049" y="3370027"/>
                  <a:pt x="9125821" y="3370027"/>
                </a:cubicBezTo>
                <a:close/>
                <a:moveTo>
                  <a:pt x="9210713" y="3370027"/>
                </a:moveTo>
                <a:cubicBezTo>
                  <a:pt x="9191485" y="3370027"/>
                  <a:pt x="9175888" y="3385618"/>
                  <a:pt x="9175888" y="3404846"/>
                </a:cubicBezTo>
                <a:cubicBezTo>
                  <a:pt x="9175888" y="3424074"/>
                  <a:pt x="9191485" y="3439665"/>
                  <a:pt x="9210713" y="3439665"/>
                </a:cubicBezTo>
                <a:cubicBezTo>
                  <a:pt x="9229941" y="3439665"/>
                  <a:pt x="9245525" y="3424074"/>
                  <a:pt x="9245525" y="3404846"/>
                </a:cubicBezTo>
                <a:cubicBezTo>
                  <a:pt x="9245525" y="3385618"/>
                  <a:pt x="9229941" y="3370027"/>
                  <a:pt x="9210713" y="3370027"/>
                </a:cubicBezTo>
                <a:close/>
                <a:moveTo>
                  <a:pt x="9295605" y="3370027"/>
                </a:moveTo>
                <a:cubicBezTo>
                  <a:pt x="9276378" y="3370027"/>
                  <a:pt x="9260780" y="3385618"/>
                  <a:pt x="9260780" y="3404846"/>
                </a:cubicBezTo>
                <a:cubicBezTo>
                  <a:pt x="9260780" y="3424074"/>
                  <a:pt x="9276378" y="3439665"/>
                  <a:pt x="9295605" y="3439665"/>
                </a:cubicBezTo>
                <a:cubicBezTo>
                  <a:pt x="9314833" y="3439665"/>
                  <a:pt x="9330418" y="3424074"/>
                  <a:pt x="9330418" y="3404846"/>
                </a:cubicBezTo>
                <a:cubicBezTo>
                  <a:pt x="9330418" y="3385618"/>
                  <a:pt x="9314833" y="3370027"/>
                  <a:pt x="9295605" y="3370027"/>
                </a:cubicBezTo>
                <a:close/>
                <a:moveTo>
                  <a:pt x="9380498" y="3370027"/>
                </a:moveTo>
                <a:cubicBezTo>
                  <a:pt x="9361270" y="3370027"/>
                  <a:pt x="9345672" y="3385618"/>
                  <a:pt x="9345672" y="3404846"/>
                </a:cubicBezTo>
                <a:cubicBezTo>
                  <a:pt x="9345672" y="3424074"/>
                  <a:pt x="9361270" y="3439665"/>
                  <a:pt x="9380498" y="3439665"/>
                </a:cubicBezTo>
                <a:cubicBezTo>
                  <a:pt x="9399725" y="3439665"/>
                  <a:pt x="9415310" y="3424074"/>
                  <a:pt x="9415310" y="3404846"/>
                </a:cubicBezTo>
                <a:cubicBezTo>
                  <a:pt x="9415310" y="3385618"/>
                  <a:pt x="9399725" y="3370027"/>
                  <a:pt x="9380498" y="3370027"/>
                </a:cubicBezTo>
                <a:close/>
                <a:moveTo>
                  <a:pt x="9465391" y="3370027"/>
                </a:moveTo>
                <a:cubicBezTo>
                  <a:pt x="9446163" y="3370027"/>
                  <a:pt x="9430566" y="3385618"/>
                  <a:pt x="9430566" y="3404846"/>
                </a:cubicBezTo>
                <a:cubicBezTo>
                  <a:pt x="9430566" y="3424074"/>
                  <a:pt x="9446163" y="3439665"/>
                  <a:pt x="9465391" y="3439665"/>
                </a:cubicBezTo>
                <a:cubicBezTo>
                  <a:pt x="9484619" y="3439665"/>
                  <a:pt x="9500203" y="3424074"/>
                  <a:pt x="9500203" y="3404846"/>
                </a:cubicBezTo>
                <a:cubicBezTo>
                  <a:pt x="9500203" y="3385618"/>
                  <a:pt x="9484619" y="3370027"/>
                  <a:pt x="9465391" y="3370027"/>
                </a:cubicBezTo>
                <a:close/>
                <a:moveTo>
                  <a:pt x="891220" y="3454887"/>
                </a:moveTo>
                <a:cubicBezTo>
                  <a:pt x="871992" y="3454887"/>
                  <a:pt x="856401" y="3470478"/>
                  <a:pt x="856401" y="3489706"/>
                </a:cubicBezTo>
                <a:cubicBezTo>
                  <a:pt x="856401" y="3508934"/>
                  <a:pt x="871992" y="3524525"/>
                  <a:pt x="891220" y="3524525"/>
                </a:cubicBezTo>
                <a:cubicBezTo>
                  <a:pt x="910448" y="3524525"/>
                  <a:pt x="926039" y="3508934"/>
                  <a:pt x="926039" y="3489706"/>
                </a:cubicBezTo>
                <a:cubicBezTo>
                  <a:pt x="926039" y="3470478"/>
                  <a:pt x="910448" y="3454887"/>
                  <a:pt x="891220" y="3454887"/>
                </a:cubicBezTo>
                <a:close/>
                <a:moveTo>
                  <a:pt x="2419282" y="3454887"/>
                </a:moveTo>
                <a:cubicBezTo>
                  <a:pt x="2400054" y="3454887"/>
                  <a:pt x="2384463" y="3470478"/>
                  <a:pt x="2384463" y="3489706"/>
                </a:cubicBezTo>
                <a:cubicBezTo>
                  <a:pt x="2384463" y="3508934"/>
                  <a:pt x="2400054" y="3524525"/>
                  <a:pt x="2419282" y="3524525"/>
                </a:cubicBezTo>
                <a:cubicBezTo>
                  <a:pt x="2438509" y="3524525"/>
                  <a:pt x="2454100" y="3508934"/>
                  <a:pt x="2454100" y="3489706"/>
                </a:cubicBezTo>
                <a:cubicBezTo>
                  <a:pt x="2454100" y="3470478"/>
                  <a:pt x="2438509" y="3454887"/>
                  <a:pt x="2419282" y="3454887"/>
                </a:cubicBezTo>
                <a:close/>
                <a:moveTo>
                  <a:pt x="2589067" y="3454887"/>
                </a:moveTo>
                <a:cubicBezTo>
                  <a:pt x="2569839" y="3454887"/>
                  <a:pt x="2554248" y="3470478"/>
                  <a:pt x="2554248" y="3489706"/>
                </a:cubicBezTo>
                <a:cubicBezTo>
                  <a:pt x="2554248" y="3508934"/>
                  <a:pt x="2569839" y="3524525"/>
                  <a:pt x="2589067" y="3524525"/>
                </a:cubicBezTo>
                <a:cubicBezTo>
                  <a:pt x="2608295" y="3524525"/>
                  <a:pt x="2623886" y="3508934"/>
                  <a:pt x="2623886" y="3489706"/>
                </a:cubicBezTo>
                <a:cubicBezTo>
                  <a:pt x="2623886" y="3470478"/>
                  <a:pt x="2608295" y="3454887"/>
                  <a:pt x="2589067" y="3454887"/>
                </a:cubicBezTo>
                <a:close/>
                <a:moveTo>
                  <a:pt x="2673959" y="3454887"/>
                </a:moveTo>
                <a:cubicBezTo>
                  <a:pt x="2654732" y="3454887"/>
                  <a:pt x="2639140" y="3470478"/>
                  <a:pt x="2639140" y="3489706"/>
                </a:cubicBezTo>
                <a:cubicBezTo>
                  <a:pt x="2639140" y="3508934"/>
                  <a:pt x="2654732" y="3524525"/>
                  <a:pt x="2673959" y="3524525"/>
                </a:cubicBezTo>
                <a:cubicBezTo>
                  <a:pt x="2693187" y="3524525"/>
                  <a:pt x="2708778" y="3508934"/>
                  <a:pt x="2708778" y="3489706"/>
                </a:cubicBezTo>
                <a:cubicBezTo>
                  <a:pt x="2708778" y="3470478"/>
                  <a:pt x="2693187" y="3454887"/>
                  <a:pt x="2673959" y="3454887"/>
                </a:cubicBezTo>
                <a:close/>
                <a:moveTo>
                  <a:pt x="2758852" y="3454887"/>
                </a:moveTo>
                <a:cubicBezTo>
                  <a:pt x="2739624" y="3454887"/>
                  <a:pt x="2724033" y="3470478"/>
                  <a:pt x="2724033" y="3489706"/>
                </a:cubicBezTo>
                <a:cubicBezTo>
                  <a:pt x="2724033" y="3508934"/>
                  <a:pt x="2739624" y="3524525"/>
                  <a:pt x="2758852" y="3524525"/>
                </a:cubicBezTo>
                <a:cubicBezTo>
                  <a:pt x="2778079" y="3524525"/>
                  <a:pt x="2793670" y="3508934"/>
                  <a:pt x="2793670" y="3489706"/>
                </a:cubicBezTo>
                <a:cubicBezTo>
                  <a:pt x="2793670" y="3470478"/>
                  <a:pt x="2778079" y="3454887"/>
                  <a:pt x="2758852" y="3454887"/>
                </a:cubicBezTo>
                <a:close/>
                <a:moveTo>
                  <a:pt x="3522884" y="3454887"/>
                </a:moveTo>
                <a:cubicBezTo>
                  <a:pt x="3503656" y="3454887"/>
                  <a:pt x="3488065" y="3470478"/>
                  <a:pt x="3488065" y="3489706"/>
                </a:cubicBezTo>
                <a:cubicBezTo>
                  <a:pt x="3488065" y="3508934"/>
                  <a:pt x="3503656" y="3524525"/>
                  <a:pt x="3522884" y="3524525"/>
                </a:cubicBezTo>
                <a:cubicBezTo>
                  <a:pt x="3542112" y="3524525"/>
                  <a:pt x="3557703" y="3508934"/>
                  <a:pt x="3557703" y="3489706"/>
                </a:cubicBezTo>
                <a:cubicBezTo>
                  <a:pt x="3557703" y="3470478"/>
                  <a:pt x="3542112" y="3454887"/>
                  <a:pt x="3522884" y="3454887"/>
                </a:cubicBezTo>
                <a:close/>
                <a:moveTo>
                  <a:pt x="5390525" y="3454887"/>
                </a:moveTo>
                <a:cubicBezTo>
                  <a:pt x="5371297" y="3454887"/>
                  <a:pt x="5355699" y="3470478"/>
                  <a:pt x="5355699" y="3489706"/>
                </a:cubicBezTo>
                <a:cubicBezTo>
                  <a:pt x="5355699" y="3508934"/>
                  <a:pt x="5371297" y="3524525"/>
                  <a:pt x="5390525" y="3524525"/>
                </a:cubicBezTo>
                <a:cubicBezTo>
                  <a:pt x="5409753" y="3524525"/>
                  <a:pt x="5425337" y="3508934"/>
                  <a:pt x="5425337" y="3489706"/>
                </a:cubicBezTo>
                <a:cubicBezTo>
                  <a:pt x="5425337" y="3470478"/>
                  <a:pt x="5409753" y="3454887"/>
                  <a:pt x="5390525" y="3454887"/>
                </a:cubicBezTo>
                <a:close/>
                <a:moveTo>
                  <a:pt x="5475417" y="3454887"/>
                </a:moveTo>
                <a:cubicBezTo>
                  <a:pt x="5456189" y="3454887"/>
                  <a:pt x="5440592" y="3470478"/>
                  <a:pt x="5440592" y="3489706"/>
                </a:cubicBezTo>
                <a:cubicBezTo>
                  <a:pt x="5440592" y="3508934"/>
                  <a:pt x="5456189" y="3524525"/>
                  <a:pt x="5475417" y="3524525"/>
                </a:cubicBezTo>
                <a:cubicBezTo>
                  <a:pt x="5494645" y="3524525"/>
                  <a:pt x="5510229" y="3508934"/>
                  <a:pt x="5510229" y="3489706"/>
                </a:cubicBezTo>
                <a:cubicBezTo>
                  <a:pt x="5510229" y="3470478"/>
                  <a:pt x="5494645" y="3454887"/>
                  <a:pt x="5475417" y="3454887"/>
                </a:cubicBezTo>
                <a:close/>
                <a:moveTo>
                  <a:pt x="5560310" y="3454887"/>
                </a:moveTo>
                <a:cubicBezTo>
                  <a:pt x="5541083" y="3454887"/>
                  <a:pt x="5525485" y="3470478"/>
                  <a:pt x="5525485" y="3489706"/>
                </a:cubicBezTo>
                <a:cubicBezTo>
                  <a:pt x="5525485" y="3508934"/>
                  <a:pt x="5541083" y="3524525"/>
                  <a:pt x="5560310" y="3524525"/>
                </a:cubicBezTo>
                <a:cubicBezTo>
                  <a:pt x="5579538" y="3524525"/>
                  <a:pt x="5595123" y="3508934"/>
                  <a:pt x="5595123" y="3489706"/>
                </a:cubicBezTo>
                <a:cubicBezTo>
                  <a:pt x="5595123" y="3470478"/>
                  <a:pt x="5579538" y="3454887"/>
                  <a:pt x="5560310" y="3454887"/>
                </a:cubicBezTo>
                <a:close/>
                <a:moveTo>
                  <a:pt x="5645203" y="3454887"/>
                </a:moveTo>
                <a:cubicBezTo>
                  <a:pt x="5625975" y="3454887"/>
                  <a:pt x="5610377" y="3470478"/>
                  <a:pt x="5610377" y="3489706"/>
                </a:cubicBezTo>
                <a:cubicBezTo>
                  <a:pt x="5610377" y="3508934"/>
                  <a:pt x="5625975" y="3524525"/>
                  <a:pt x="5645203" y="3524525"/>
                </a:cubicBezTo>
                <a:cubicBezTo>
                  <a:pt x="5664430" y="3524525"/>
                  <a:pt x="5680015" y="3508934"/>
                  <a:pt x="5680015" y="3489706"/>
                </a:cubicBezTo>
                <a:cubicBezTo>
                  <a:pt x="5680015" y="3470478"/>
                  <a:pt x="5664430" y="3454887"/>
                  <a:pt x="5645203" y="3454887"/>
                </a:cubicBezTo>
                <a:close/>
                <a:moveTo>
                  <a:pt x="5730095" y="3454887"/>
                </a:moveTo>
                <a:cubicBezTo>
                  <a:pt x="5710867" y="3454887"/>
                  <a:pt x="5695269" y="3470478"/>
                  <a:pt x="5695269" y="3489706"/>
                </a:cubicBezTo>
                <a:cubicBezTo>
                  <a:pt x="5695269" y="3508934"/>
                  <a:pt x="5710867" y="3524525"/>
                  <a:pt x="5730095" y="3524525"/>
                </a:cubicBezTo>
                <a:cubicBezTo>
                  <a:pt x="5749323" y="3524525"/>
                  <a:pt x="5764907" y="3508934"/>
                  <a:pt x="5764907" y="3489706"/>
                </a:cubicBezTo>
                <a:cubicBezTo>
                  <a:pt x="5764907" y="3470478"/>
                  <a:pt x="5749323" y="3454887"/>
                  <a:pt x="5730095" y="3454887"/>
                </a:cubicBezTo>
                <a:close/>
                <a:moveTo>
                  <a:pt x="5814987" y="3454887"/>
                </a:moveTo>
                <a:cubicBezTo>
                  <a:pt x="5795759" y="3454887"/>
                  <a:pt x="5780162" y="3470478"/>
                  <a:pt x="5780162" y="3489706"/>
                </a:cubicBezTo>
                <a:cubicBezTo>
                  <a:pt x="5780162" y="3508934"/>
                  <a:pt x="5795759" y="3524525"/>
                  <a:pt x="5814987" y="3524525"/>
                </a:cubicBezTo>
                <a:cubicBezTo>
                  <a:pt x="5834215" y="3524525"/>
                  <a:pt x="5849799" y="3508934"/>
                  <a:pt x="5849799" y="3489706"/>
                </a:cubicBezTo>
                <a:cubicBezTo>
                  <a:pt x="5849799" y="3470478"/>
                  <a:pt x="5834215" y="3454887"/>
                  <a:pt x="5814987" y="3454887"/>
                </a:cubicBezTo>
                <a:close/>
                <a:moveTo>
                  <a:pt x="5899880" y="3454887"/>
                </a:moveTo>
                <a:cubicBezTo>
                  <a:pt x="5880653" y="3454887"/>
                  <a:pt x="5865055" y="3470478"/>
                  <a:pt x="5865055" y="3489706"/>
                </a:cubicBezTo>
                <a:cubicBezTo>
                  <a:pt x="5865055" y="3508934"/>
                  <a:pt x="5880653" y="3524525"/>
                  <a:pt x="5899880" y="3524525"/>
                </a:cubicBezTo>
                <a:cubicBezTo>
                  <a:pt x="5919108" y="3524525"/>
                  <a:pt x="5934693" y="3508934"/>
                  <a:pt x="5934693" y="3489706"/>
                </a:cubicBezTo>
                <a:cubicBezTo>
                  <a:pt x="5934693" y="3470478"/>
                  <a:pt x="5919108" y="3454887"/>
                  <a:pt x="5899880" y="3454887"/>
                </a:cubicBezTo>
                <a:close/>
                <a:moveTo>
                  <a:pt x="5984773" y="3454887"/>
                </a:moveTo>
                <a:cubicBezTo>
                  <a:pt x="5965545" y="3454887"/>
                  <a:pt x="5949947" y="3470478"/>
                  <a:pt x="5949947" y="3489706"/>
                </a:cubicBezTo>
                <a:cubicBezTo>
                  <a:pt x="5949947" y="3508934"/>
                  <a:pt x="5965545" y="3524525"/>
                  <a:pt x="5984773" y="3524525"/>
                </a:cubicBezTo>
                <a:cubicBezTo>
                  <a:pt x="6004000" y="3524525"/>
                  <a:pt x="6019585" y="3508934"/>
                  <a:pt x="6019585" y="3489706"/>
                </a:cubicBezTo>
                <a:cubicBezTo>
                  <a:pt x="6019585" y="3470478"/>
                  <a:pt x="6004000" y="3454887"/>
                  <a:pt x="5984773" y="3454887"/>
                </a:cubicBezTo>
                <a:close/>
                <a:moveTo>
                  <a:pt x="6069665" y="3454887"/>
                </a:moveTo>
                <a:cubicBezTo>
                  <a:pt x="6050437" y="3454887"/>
                  <a:pt x="6034839" y="3470478"/>
                  <a:pt x="6034839" y="3489706"/>
                </a:cubicBezTo>
                <a:cubicBezTo>
                  <a:pt x="6034839" y="3508934"/>
                  <a:pt x="6050437" y="3524525"/>
                  <a:pt x="6069665" y="3524525"/>
                </a:cubicBezTo>
                <a:cubicBezTo>
                  <a:pt x="6088893" y="3524525"/>
                  <a:pt x="6104477" y="3508934"/>
                  <a:pt x="6104477" y="3489706"/>
                </a:cubicBezTo>
                <a:cubicBezTo>
                  <a:pt x="6104477" y="3470478"/>
                  <a:pt x="6088893" y="3454887"/>
                  <a:pt x="6069665" y="3454887"/>
                </a:cubicBezTo>
                <a:close/>
                <a:moveTo>
                  <a:pt x="6154557" y="3454887"/>
                </a:moveTo>
                <a:cubicBezTo>
                  <a:pt x="6135329" y="3454887"/>
                  <a:pt x="6119732" y="3470478"/>
                  <a:pt x="6119732" y="3489706"/>
                </a:cubicBezTo>
                <a:cubicBezTo>
                  <a:pt x="6119732" y="3508934"/>
                  <a:pt x="6135329" y="3524525"/>
                  <a:pt x="6154557" y="3524525"/>
                </a:cubicBezTo>
                <a:cubicBezTo>
                  <a:pt x="6173785" y="3524525"/>
                  <a:pt x="6189369" y="3508934"/>
                  <a:pt x="6189369" y="3489706"/>
                </a:cubicBezTo>
                <a:cubicBezTo>
                  <a:pt x="6189369" y="3470478"/>
                  <a:pt x="6173785" y="3454887"/>
                  <a:pt x="6154557" y="3454887"/>
                </a:cubicBezTo>
                <a:close/>
                <a:moveTo>
                  <a:pt x="6239450" y="3454887"/>
                </a:moveTo>
                <a:cubicBezTo>
                  <a:pt x="6220223" y="3454887"/>
                  <a:pt x="6204625" y="3470478"/>
                  <a:pt x="6204625" y="3489706"/>
                </a:cubicBezTo>
                <a:cubicBezTo>
                  <a:pt x="6204625" y="3508934"/>
                  <a:pt x="6220223" y="3524525"/>
                  <a:pt x="6239450" y="3524525"/>
                </a:cubicBezTo>
                <a:cubicBezTo>
                  <a:pt x="6258678" y="3524525"/>
                  <a:pt x="6274263" y="3508934"/>
                  <a:pt x="6274263" y="3489706"/>
                </a:cubicBezTo>
                <a:cubicBezTo>
                  <a:pt x="6274263" y="3470478"/>
                  <a:pt x="6258678" y="3454887"/>
                  <a:pt x="6239450" y="3454887"/>
                </a:cubicBezTo>
                <a:close/>
                <a:moveTo>
                  <a:pt x="6324343" y="3454887"/>
                </a:moveTo>
                <a:cubicBezTo>
                  <a:pt x="6305115" y="3454887"/>
                  <a:pt x="6289517" y="3470478"/>
                  <a:pt x="6289517" y="3489706"/>
                </a:cubicBezTo>
                <a:cubicBezTo>
                  <a:pt x="6289517" y="3508934"/>
                  <a:pt x="6305115" y="3524525"/>
                  <a:pt x="6324343" y="3524525"/>
                </a:cubicBezTo>
                <a:cubicBezTo>
                  <a:pt x="6343570" y="3524525"/>
                  <a:pt x="6359155" y="3508934"/>
                  <a:pt x="6359155" y="3489706"/>
                </a:cubicBezTo>
                <a:cubicBezTo>
                  <a:pt x="6359155" y="3470478"/>
                  <a:pt x="6343570" y="3454887"/>
                  <a:pt x="6324343" y="3454887"/>
                </a:cubicBezTo>
                <a:close/>
                <a:moveTo>
                  <a:pt x="6409235" y="3454887"/>
                </a:moveTo>
                <a:cubicBezTo>
                  <a:pt x="6390007" y="3454887"/>
                  <a:pt x="6374409" y="3470478"/>
                  <a:pt x="6374409" y="3489706"/>
                </a:cubicBezTo>
                <a:cubicBezTo>
                  <a:pt x="6374409" y="3508934"/>
                  <a:pt x="6390007" y="3524525"/>
                  <a:pt x="6409235" y="3524525"/>
                </a:cubicBezTo>
                <a:cubicBezTo>
                  <a:pt x="6428463" y="3524525"/>
                  <a:pt x="6444047" y="3508934"/>
                  <a:pt x="6444047" y="3489706"/>
                </a:cubicBezTo>
                <a:cubicBezTo>
                  <a:pt x="6444047" y="3470478"/>
                  <a:pt x="6428463" y="3454887"/>
                  <a:pt x="6409235" y="3454887"/>
                </a:cubicBezTo>
                <a:close/>
                <a:moveTo>
                  <a:pt x="6494127" y="3454887"/>
                </a:moveTo>
                <a:cubicBezTo>
                  <a:pt x="6474899" y="3454887"/>
                  <a:pt x="6459302" y="3470478"/>
                  <a:pt x="6459302" y="3489706"/>
                </a:cubicBezTo>
                <a:cubicBezTo>
                  <a:pt x="6459302" y="3508934"/>
                  <a:pt x="6474899" y="3524525"/>
                  <a:pt x="6494127" y="3524525"/>
                </a:cubicBezTo>
                <a:cubicBezTo>
                  <a:pt x="6513355" y="3524525"/>
                  <a:pt x="6528939" y="3508934"/>
                  <a:pt x="6528939" y="3489706"/>
                </a:cubicBezTo>
                <a:cubicBezTo>
                  <a:pt x="6528939" y="3470478"/>
                  <a:pt x="6513355" y="3454887"/>
                  <a:pt x="6494127" y="3454887"/>
                </a:cubicBezTo>
                <a:close/>
                <a:moveTo>
                  <a:pt x="6579020" y="3454887"/>
                </a:moveTo>
                <a:cubicBezTo>
                  <a:pt x="6559793" y="3454887"/>
                  <a:pt x="6544195" y="3470478"/>
                  <a:pt x="6544195" y="3489706"/>
                </a:cubicBezTo>
                <a:cubicBezTo>
                  <a:pt x="6544195" y="3508934"/>
                  <a:pt x="6559793" y="3524525"/>
                  <a:pt x="6579020" y="3524525"/>
                </a:cubicBezTo>
                <a:cubicBezTo>
                  <a:pt x="6598248" y="3524525"/>
                  <a:pt x="6613833" y="3508934"/>
                  <a:pt x="6613833" y="3489706"/>
                </a:cubicBezTo>
                <a:cubicBezTo>
                  <a:pt x="6613833" y="3470478"/>
                  <a:pt x="6598248" y="3454887"/>
                  <a:pt x="6579020" y="3454887"/>
                </a:cubicBezTo>
                <a:close/>
                <a:moveTo>
                  <a:pt x="6663913" y="3454887"/>
                </a:moveTo>
                <a:cubicBezTo>
                  <a:pt x="6644685" y="3454887"/>
                  <a:pt x="6629087" y="3470478"/>
                  <a:pt x="6629087" y="3489706"/>
                </a:cubicBezTo>
                <a:cubicBezTo>
                  <a:pt x="6629087" y="3508934"/>
                  <a:pt x="6644685" y="3524525"/>
                  <a:pt x="6663913" y="3524525"/>
                </a:cubicBezTo>
                <a:cubicBezTo>
                  <a:pt x="6683140" y="3524525"/>
                  <a:pt x="6698725" y="3508934"/>
                  <a:pt x="6698725" y="3489706"/>
                </a:cubicBezTo>
                <a:cubicBezTo>
                  <a:pt x="6698725" y="3470478"/>
                  <a:pt x="6683140" y="3454887"/>
                  <a:pt x="6663913" y="3454887"/>
                </a:cubicBezTo>
                <a:close/>
                <a:moveTo>
                  <a:pt x="6748805" y="3454887"/>
                </a:moveTo>
                <a:cubicBezTo>
                  <a:pt x="6729577" y="3454887"/>
                  <a:pt x="6713979" y="3470478"/>
                  <a:pt x="6713979" y="3489706"/>
                </a:cubicBezTo>
                <a:cubicBezTo>
                  <a:pt x="6713979" y="3508934"/>
                  <a:pt x="6729577" y="3524525"/>
                  <a:pt x="6748805" y="3524525"/>
                </a:cubicBezTo>
                <a:cubicBezTo>
                  <a:pt x="6768033" y="3524525"/>
                  <a:pt x="6783617" y="3508934"/>
                  <a:pt x="6783617" y="3489706"/>
                </a:cubicBezTo>
                <a:cubicBezTo>
                  <a:pt x="6783617" y="3470478"/>
                  <a:pt x="6768033" y="3454887"/>
                  <a:pt x="6748805" y="3454887"/>
                </a:cubicBezTo>
                <a:close/>
                <a:moveTo>
                  <a:pt x="6833697" y="3454887"/>
                </a:moveTo>
                <a:cubicBezTo>
                  <a:pt x="6814469" y="3454887"/>
                  <a:pt x="6798872" y="3470478"/>
                  <a:pt x="6798872" y="3489706"/>
                </a:cubicBezTo>
                <a:cubicBezTo>
                  <a:pt x="6798872" y="3508934"/>
                  <a:pt x="6814469" y="3524525"/>
                  <a:pt x="6833697" y="3524525"/>
                </a:cubicBezTo>
                <a:cubicBezTo>
                  <a:pt x="6852925" y="3524525"/>
                  <a:pt x="6868509" y="3508934"/>
                  <a:pt x="6868509" y="3489706"/>
                </a:cubicBezTo>
                <a:cubicBezTo>
                  <a:pt x="6868509" y="3470478"/>
                  <a:pt x="6852925" y="3454887"/>
                  <a:pt x="6833697" y="3454887"/>
                </a:cubicBezTo>
                <a:close/>
                <a:moveTo>
                  <a:pt x="7088401" y="3454887"/>
                </a:moveTo>
                <a:cubicBezTo>
                  <a:pt x="7069173" y="3454887"/>
                  <a:pt x="7053576" y="3470478"/>
                  <a:pt x="7053576" y="3489706"/>
                </a:cubicBezTo>
                <a:cubicBezTo>
                  <a:pt x="7053576" y="3508934"/>
                  <a:pt x="7069173" y="3524525"/>
                  <a:pt x="7088401" y="3524525"/>
                </a:cubicBezTo>
                <a:cubicBezTo>
                  <a:pt x="7107629" y="3524525"/>
                  <a:pt x="7123213" y="3508934"/>
                  <a:pt x="7123213" y="3489706"/>
                </a:cubicBezTo>
                <a:cubicBezTo>
                  <a:pt x="7123213" y="3470478"/>
                  <a:pt x="7107629" y="3454887"/>
                  <a:pt x="7088401" y="3454887"/>
                </a:cubicBezTo>
                <a:close/>
                <a:moveTo>
                  <a:pt x="7173293" y="3454887"/>
                </a:moveTo>
                <a:cubicBezTo>
                  <a:pt x="7154065" y="3454887"/>
                  <a:pt x="7138468" y="3470478"/>
                  <a:pt x="7138468" y="3489706"/>
                </a:cubicBezTo>
                <a:cubicBezTo>
                  <a:pt x="7138468" y="3508934"/>
                  <a:pt x="7154065" y="3524525"/>
                  <a:pt x="7173293" y="3524525"/>
                </a:cubicBezTo>
                <a:cubicBezTo>
                  <a:pt x="7192521" y="3524525"/>
                  <a:pt x="7208105" y="3508934"/>
                  <a:pt x="7208105" y="3489706"/>
                </a:cubicBezTo>
                <a:cubicBezTo>
                  <a:pt x="7208105" y="3470478"/>
                  <a:pt x="7192521" y="3454887"/>
                  <a:pt x="7173293" y="3454887"/>
                </a:cubicBezTo>
                <a:close/>
                <a:moveTo>
                  <a:pt x="7258186" y="3454887"/>
                </a:moveTo>
                <a:cubicBezTo>
                  <a:pt x="7238959" y="3454887"/>
                  <a:pt x="7223361" y="3470478"/>
                  <a:pt x="7223361" y="3489706"/>
                </a:cubicBezTo>
                <a:cubicBezTo>
                  <a:pt x="7223361" y="3508934"/>
                  <a:pt x="7238959" y="3524525"/>
                  <a:pt x="7258186" y="3524525"/>
                </a:cubicBezTo>
                <a:cubicBezTo>
                  <a:pt x="7277414" y="3524525"/>
                  <a:pt x="7292999" y="3508934"/>
                  <a:pt x="7292999" y="3489706"/>
                </a:cubicBezTo>
                <a:cubicBezTo>
                  <a:pt x="7292999" y="3470478"/>
                  <a:pt x="7277414" y="3454887"/>
                  <a:pt x="7258186" y="3454887"/>
                </a:cubicBezTo>
                <a:close/>
                <a:moveTo>
                  <a:pt x="7343079" y="3454887"/>
                </a:moveTo>
                <a:cubicBezTo>
                  <a:pt x="7323851" y="3454887"/>
                  <a:pt x="7308253" y="3470478"/>
                  <a:pt x="7308253" y="3489706"/>
                </a:cubicBezTo>
                <a:cubicBezTo>
                  <a:pt x="7308253" y="3508934"/>
                  <a:pt x="7323851" y="3524525"/>
                  <a:pt x="7343079" y="3524525"/>
                </a:cubicBezTo>
                <a:cubicBezTo>
                  <a:pt x="7362306" y="3524525"/>
                  <a:pt x="7377891" y="3508934"/>
                  <a:pt x="7377891" y="3489706"/>
                </a:cubicBezTo>
                <a:cubicBezTo>
                  <a:pt x="7377891" y="3470478"/>
                  <a:pt x="7362306" y="3454887"/>
                  <a:pt x="7343079" y="3454887"/>
                </a:cubicBezTo>
                <a:close/>
                <a:moveTo>
                  <a:pt x="7512863" y="3454887"/>
                </a:moveTo>
                <a:cubicBezTo>
                  <a:pt x="7493635" y="3454887"/>
                  <a:pt x="7478038" y="3470478"/>
                  <a:pt x="7478038" y="3489706"/>
                </a:cubicBezTo>
                <a:cubicBezTo>
                  <a:pt x="7478038" y="3508934"/>
                  <a:pt x="7493635" y="3524525"/>
                  <a:pt x="7512863" y="3524525"/>
                </a:cubicBezTo>
                <a:cubicBezTo>
                  <a:pt x="7532091" y="3524525"/>
                  <a:pt x="7547675" y="3508934"/>
                  <a:pt x="7547675" y="3489706"/>
                </a:cubicBezTo>
                <a:cubicBezTo>
                  <a:pt x="7547675" y="3470478"/>
                  <a:pt x="7532091" y="3454887"/>
                  <a:pt x="7512863" y="3454887"/>
                </a:cubicBezTo>
                <a:close/>
                <a:moveTo>
                  <a:pt x="7937325" y="3454887"/>
                </a:moveTo>
                <a:cubicBezTo>
                  <a:pt x="7918098" y="3454887"/>
                  <a:pt x="7902500" y="3470478"/>
                  <a:pt x="7902500" y="3489706"/>
                </a:cubicBezTo>
                <a:cubicBezTo>
                  <a:pt x="7902500" y="3508934"/>
                  <a:pt x="7918098" y="3524525"/>
                  <a:pt x="7937325" y="3524525"/>
                </a:cubicBezTo>
                <a:cubicBezTo>
                  <a:pt x="7956553" y="3524525"/>
                  <a:pt x="7972138" y="3508934"/>
                  <a:pt x="7972138" y="3489706"/>
                </a:cubicBezTo>
                <a:cubicBezTo>
                  <a:pt x="7972138" y="3470478"/>
                  <a:pt x="7956553" y="3454887"/>
                  <a:pt x="7937325" y="3454887"/>
                </a:cubicBezTo>
                <a:close/>
                <a:moveTo>
                  <a:pt x="8022219" y="3454887"/>
                </a:moveTo>
                <a:cubicBezTo>
                  <a:pt x="8002991" y="3454887"/>
                  <a:pt x="7987393" y="3470478"/>
                  <a:pt x="7987393" y="3489706"/>
                </a:cubicBezTo>
                <a:cubicBezTo>
                  <a:pt x="7987393" y="3508934"/>
                  <a:pt x="8002991" y="3524525"/>
                  <a:pt x="8022219" y="3524525"/>
                </a:cubicBezTo>
                <a:cubicBezTo>
                  <a:pt x="8041446" y="3524525"/>
                  <a:pt x="8057031" y="3508934"/>
                  <a:pt x="8057031" y="3489706"/>
                </a:cubicBezTo>
                <a:cubicBezTo>
                  <a:pt x="8057031" y="3470478"/>
                  <a:pt x="8041446" y="3454887"/>
                  <a:pt x="8022219" y="3454887"/>
                </a:cubicBezTo>
                <a:close/>
                <a:moveTo>
                  <a:pt x="8107111" y="3454887"/>
                </a:moveTo>
                <a:cubicBezTo>
                  <a:pt x="8087883" y="3454887"/>
                  <a:pt x="8072286" y="3470478"/>
                  <a:pt x="8072286" y="3489706"/>
                </a:cubicBezTo>
                <a:cubicBezTo>
                  <a:pt x="8072286" y="3508934"/>
                  <a:pt x="8087883" y="3524525"/>
                  <a:pt x="8107111" y="3524525"/>
                </a:cubicBezTo>
                <a:cubicBezTo>
                  <a:pt x="8126339" y="3524525"/>
                  <a:pt x="8141923" y="3508934"/>
                  <a:pt x="8141923" y="3489706"/>
                </a:cubicBezTo>
                <a:cubicBezTo>
                  <a:pt x="8141923" y="3470478"/>
                  <a:pt x="8126339" y="3454887"/>
                  <a:pt x="8107111" y="3454887"/>
                </a:cubicBezTo>
                <a:close/>
                <a:moveTo>
                  <a:pt x="8192003" y="3454887"/>
                </a:moveTo>
                <a:cubicBezTo>
                  <a:pt x="8172775" y="3454887"/>
                  <a:pt x="8157178" y="3470478"/>
                  <a:pt x="8157178" y="3489706"/>
                </a:cubicBezTo>
                <a:cubicBezTo>
                  <a:pt x="8157178" y="3508934"/>
                  <a:pt x="8172775" y="3524525"/>
                  <a:pt x="8192003" y="3524525"/>
                </a:cubicBezTo>
                <a:cubicBezTo>
                  <a:pt x="8211231" y="3524525"/>
                  <a:pt x="8226815" y="3508934"/>
                  <a:pt x="8226815" y="3489706"/>
                </a:cubicBezTo>
                <a:cubicBezTo>
                  <a:pt x="8226815" y="3470478"/>
                  <a:pt x="8211231" y="3454887"/>
                  <a:pt x="8192003" y="3454887"/>
                </a:cubicBezTo>
                <a:close/>
                <a:moveTo>
                  <a:pt x="8276895" y="3454887"/>
                </a:moveTo>
                <a:cubicBezTo>
                  <a:pt x="8257668" y="3454887"/>
                  <a:pt x="8242070" y="3470478"/>
                  <a:pt x="8242070" y="3489706"/>
                </a:cubicBezTo>
                <a:cubicBezTo>
                  <a:pt x="8242070" y="3508934"/>
                  <a:pt x="8257668" y="3524525"/>
                  <a:pt x="8276895" y="3524525"/>
                </a:cubicBezTo>
                <a:cubicBezTo>
                  <a:pt x="8296123" y="3524525"/>
                  <a:pt x="8311708" y="3508934"/>
                  <a:pt x="8311708" y="3489706"/>
                </a:cubicBezTo>
                <a:cubicBezTo>
                  <a:pt x="8311708" y="3470478"/>
                  <a:pt x="8296123" y="3454887"/>
                  <a:pt x="8276895" y="3454887"/>
                </a:cubicBezTo>
                <a:close/>
                <a:moveTo>
                  <a:pt x="8361789" y="3454887"/>
                </a:moveTo>
                <a:cubicBezTo>
                  <a:pt x="8342561" y="3454887"/>
                  <a:pt x="8326963" y="3470478"/>
                  <a:pt x="8326963" y="3489706"/>
                </a:cubicBezTo>
                <a:cubicBezTo>
                  <a:pt x="8326963" y="3508934"/>
                  <a:pt x="8342561" y="3524525"/>
                  <a:pt x="8361789" y="3524525"/>
                </a:cubicBezTo>
                <a:cubicBezTo>
                  <a:pt x="8381016" y="3524525"/>
                  <a:pt x="8396601" y="3508934"/>
                  <a:pt x="8396601" y="3489706"/>
                </a:cubicBezTo>
                <a:cubicBezTo>
                  <a:pt x="8396601" y="3470478"/>
                  <a:pt x="8381016" y="3454887"/>
                  <a:pt x="8361789" y="3454887"/>
                </a:cubicBezTo>
                <a:close/>
                <a:moveTo>
                  <a:pt x="8446681" y="3454887"/>
                </a:moveTo>
                <a:cubicBezTo>
                  <a:pt x="8427453" y="3454887"/>
                  <a:pt x="8411856" y="3470478"/>
                  <a:pt x="8411856" y="3489706"/>
                </a:cubicBezTo>
                <a:cubicBezTo>
                  <a:pt x="8411856" y="3508934"/>
                  <a:pt x="8427453" y="3524525"/>
                  <a:pt x="8446681" y="3524525"/>
                </a:cubicBezTo>
                <a:cubicBezTo>
                  <a:pt x="8465909" y="3524525"/>
                  <a:pt x="8481493" y="3508934"/>
                  <a:pt x="8481493" y="3489706"/>
                </a:cubicBezTo>
                <a:cubicBezTo>
                  <a:pt x="8481493" y="3470478"/>
                  <a:pt x="8465909" y="3454887"/>
                  <a:pt x="8446681" y="3454887"/>
                </a:cubicBezTo>
                <a:close/>
                <a:moveTo>
                  <a:pt x="8531573" y="3454887"/>
                </a:moveTo>
                <a:cubicBezTo>
                  <a:pt x="8512345" y="3454887"/>
                  <a:pt x="8496748" y="3470478"/>
                  <a:pt x="8496748" y="3489706"/>
                </a:cubicBezTo>
                <a:cubicBezTo>
                  <a:pt x="8496748" y="3508934"/>
                  <a:pt x="8512345" y="3524525"/>
                  <a:pt x="8531573" y="3524525"/>
                </a:cubicBezTo>
                <a:cubicBezTo>
                  <a:pt x="8550801" y="3524525"/>
                  <a:pt x="8566385" y="3508934"/>
                  <a:pt x="8566385" y="3489706"/>
                </a:cubicBezTo>
                <a:cubicBezTo>
                  <a:pt x="8566385" y="3470478"/>
                  <a:pt x="8550801" y="3454887"/>
                  <a:pt x="8531573" y="3454887"/>
                </a:cubicBezTo>
                <a:close/>
                <a:moveTo>
                  <a:pt x="8616465" y="3454887"/>
                </a:moveTo>
                <a:cubicBezTo>
                  <a:pt x="8597238" y="3454887"/>
                  <a:pt x="8581640" y="3470478"/>
                  <a:pt x="8581640" y="3489706"/>
                </a:cubicBezTo>
                <a:cubicBezTo>
                  <a:pt x="8581640" y="3508934"/>
                  <a:pt x="8597238" y="3524525"/>
                  <a:pt x="8616465" y="3524525"/>
                </a:cubicBezTo>
                <a:cubicBezTo>
                  <a:pt x="8635693" y="3524525"/>
                  <a:pt x="8651278" y="3508934"/>
                  <a:pt x="8651278" y="3489706"/>
                </a:cubicBezTo>
                <a:cubicBezTo>
                  <a:pt x="8651278" y="3470478"/>
                  <a:pt x="8635693" y="3454887"/>
                  <a:pt x="8616465" y="3454887"/>
                </a:cubicBezTo>
                <a:close/>
                <a:moveTo>
                  <a:pt x="8701358" y="3454887"/>
                </a:moveTo>
                <a:cubicBezTo>
                  <a:pt x="8682130" y="3454887"/>
                  <a:pt x="8666532" y="3470478"/>
                  <a:pt x="8666532" y="3489706"/>
                </a:cubicBezTo>
                <a:cubicBezTo>
                  <a:pt x="8666532" y="3508934"/>
                  <a:pt x="8682130" y="3524525"/>
                  <a:pt x="8701358" y="3524525"/>
                </a:cubicBezTo>
                <a:cubicBezTo>
                  <a:pt x="8720585" y="3524525"/>
                  <a:pt x="8736170" y="3508934"/>
                  <a:pt x="8736170" y="3489706"/>
                </a:cubicBezTo>
                <a:cubicBezTo>
                  <a:pt x="8736170" y="3470478"/>
                  <a:pt x="8720585" y="3454887"/>
                  <a:pt x="8701358" y="3454887"/>
                </a:cubicBezTo>
                <a:close/>
                <a:moveTo>
                  <a:pt x="8786251" y="3454887"/>
                </a:moveTo>
                <a:cubicBezTo>
                  <a:pt x="8767023" y="3454887"/>
                  <a:pt x="8751426" y="3470478"/>
                  <a:pt x="8751426" y="3489706"/>
                </a:cubicBezTo>
                <a:cubicBezTo>
                  <a:pt x="8751426" y="3508934"/>
                  <a:pt x="8767023" y="3524525"/>
                  <a:pt x="8786251" y="3524525"/>
                </a:cubicBezTo>
                <a:cubicBezTo>
                  <a:pt x="8805479" y="3524525"/>
                  <a:pt x="8821063" y="3508934"/>
                  <a:pt x="8821063" y="3489706"/>
                </a:cubicBezTo>
                <a:cubicBezTo>
                  <a:pt x="8821063" y="3470478"/>
                  <a:pt x="8805479" y="3454887"/>
                  <a:pt x="8786251" y="3454887"/>
                </a:cubicBezTo>
                <a:close/>
                <a:moveTo>
                  <a:pt x="8871143" y="3454887"/>
                </a:moveTo>
                <a:cubicBezTo>
                  <a:pt x="8851915" y="3454887"/>
                  <a:pt x="8836318" y="3470478"/>
                  <a:pt x="8836318" y="3489706"/>
                </a:cubicBezTo>
                <a:cubicBezTo>
                  <a:pt x="8836318" y="3508934"/>
                  <a:pt x="8851915" y="3524525"/>
                  <a:pt x="8871143" y="3524525"/>
                </a:cubicBezTo>
                <a:cubicBezTo>
                  <a:pt x="8890371" y="3524525"/>
                  <a:pt x="8905955" y="3508934"/>
                  <a:pt x="8905955" y="3489706"/>
                </a:cubicBezTo>
                <a:cubicBezTo>
                  <a:pt x="8905955" y="3470478"/>
                  <a:pt x="8890371" y="3454887"/>
                  <a:pt x="8871143" y="3454887"/>
                </a:cubicBezTo>
                <a:close/>
                <a:moveTo>
                  <a:pt x="8956035" y="3454887"/>
                </a:moveTo>
                <a:cubicBezTo>
                  <a:pt x="8936808" y="3454887"/>
                  <a:pt x="8921210" y="3470478"/>
                  <a:pt x="8921210" y="3489706"/>
                </a:cubicBezTo>
                <a:cubicBezTo>
                  <a:pt x="8921210" y="3508934"/>
                  <a:pt x="8936808" y="3524525"/>
                  <a:pt x="8956035" y="3524525"/>
                </a:cubicBezTo>
                <a:cubicBezTo>
                  <a:pt x="8975263" y="3524525"/>
                  <a:pt x="8990848" y="3508934"/>
                  <a:pt x="8990848" y="3489706"/>
                </a:cubicBezTo>
                <a:cubicBezTo>
                  <a:pt x="8990848" y="3470478"/>
                  <a:pt x="8975263" y="3454887"/>
                  <a:pt x="8956035" y="3454887"/>
                </a:cubicBezTo>
                <a:close/>
                <a:moveTo>
                  <a:pt x="9040928" y="3454887"/>
                </a:moveTo>
                <a:cubicBezTo>
                  <a:pt x="9021700" y="3454887"/>
                  <a:pt x="9006102" y="3470478"/>
                  <a:pt x="9006102" y="3489706"/>
                </a:cubicBezTo>
                <a:cubicBezTo>
                  <a:pt x="9006102" y="3508934"/>
                  <a:pt x="9021700" y="3524525"/>
                  <a:pt x="9040928" y="3524525"/>
                </a:cubicBezTo>
                <a:cubicBezTo>
                  <a:pt x="9060155" y="3524525"/>
                  <a:pt x="9075740" y="3508934"/>
                  <a:pt x="9075740" y="3489706"/>
                </a:cubicBezTo>
                <a:cubicBezTo>
                  <a:pt x="9075740" y="3470478"/>
                  <a:pt x="9060155" y="3454887"/>
                  <a:pt x="9040928" y="3454887"/>
                </a:cubicBezTo>
                <a:close/>
                <a:moveTo>
                  <a:pt x="9125821" y="3454887"/>
                </a:moveTo>
                <a:cubicBezTo>
                  <a:pt x="9106593" y="3454887"/>
                  <a:pt x="9090996" y="3470478"/>
                  <a:pt x="9090996" y="3489706"/>
                </a:cubicBezTo>
                <a:cubicBezTo>
                  <a:pt x="9090996" y="3508934"/>
                  <a:pt x="9106593" y="3524525"/>
                  <a:pt x="9125821" y="3524525"/>
                </a:cubicBezTo>
                <a:cubicBezTo>
                  <a:pt x="9145049" y="3524525"/>
                  <a:pt x="9160633" y="3508934"/>
                  <a:pt x="9160633" y="3489706"/>
                </a:cubicBezTo>
                <a:cubicBezTo>
                  <a:pt x="9160633" y="3470478"/>
                  <a:pt x="9145049" y="3454887"/>
                  <a:pt x="9125821" y="3454887"/>
                </a:cubicBezTo>
                <a:close/>
                <a:moveTo>
                  <a:pt x="9210713" y="3454887"/>
                </a:moveTo>
                <a:cubicBezTo>
                  <a:pt x="9191485" y="3454887"/>
                  <a:pt x="9175888" y="3470478"/>
                  <a:pt x="9175888" y="3489706"/>
                </a:cubicBezTo>
                <a:cubicBezTo>
                  <a:pt x="9175888" y="3508934"/>
                  <a:pt x="9191485" y="3524525"/>
                  <a:pt x="9210713" y="3524525"/>
                </a:cubicBezTo>
                <a:cubicBezTo>
                  <a:pt x="9229941" y="3524525"/>
                  <a:pt x="9245525" y="3508934"/>
                  <a:pt x="9245525" y="3489706"/>
                </a:cubicBezTo>
                <a:cubicBezTo>
                  <a:pt x="9245525" y="3470478"/>
                  <a:pt x="9229941" y="3454887"/>
                  <a:pt x="9210713" y="3454887"/>
                </a:cubicBezTo>
                <a:close/>
                <a:moveTo>
                  <a:pt x="9295605" y="3454887"/>
                </a:moveTo>
                <a:cubicBezTo>
                  <a:pt x="9276378" y="3454887"/>
                  <a:pt x="9260780" y="3470478"/>
                  <a:pt x="9260780" y="3489706"/>
                </a:cubicBezTo>
                <a:cubicBezTo>
                  <a:pt x="9260780" y="3508934"/>
                  <a:pt x="9276378" y="3524525"/>
                  <a:pt x="9295605" y="3524525"/>
                </a:cubicBezTo>
                <a:cubicBezTo>
                  <a:pt x="9314833" y="3524525"/>
                  <a:pt x="9330418" y="3508934"/>
                  <a:pt x="9330418" y="3489706"/>
                </a:cubicBezTo>
                <a:cubicBezTo>
                  <a:pt x="9330418" y="3470478"/>
                  <a:pt x="9314833" y="3454887"/>
                  <a:pt x="9295605" y="3454887"/>
                </a:cubicBezTo>
                <a:close/>
                <a:moveTo>
                  <a:pt x="9380498" y="3454887"/>
                </a:moveTo>
                <a:cubicBezTo>
                  <a:pt x="9361270" y="3454887"/>
                  <a:pt x="9345672" y="3470478"/>
                  <a:pt x="9345672" y="3489706"/>
                </a:cubicBezTo>
                <a:cubicBezTo>
                  <a:pt x="9345672" y="3508934"/>
                  <a:pt x="9361270" y="3524525"/>
                  <a:pt x="9380498" y="3524525"/>
                </a:cubicBezTo>
                <a:cubicBezTo>
                  <a:pt x="9399725" y="3524525"/>
                  <a:pt x="9415310" y="3508934"/>
                  <a:pt x="9415310" y="3489706"/>
                </a:cubicBezTo>
                <a:cubicBezTo>
                  <a:pt x="9415310" y="3470478"/>
                  <a:pt x="9399725" y="3454887"/>
                  <a:pt x="9380498" y="3454887"/>
                </a:cubicBezTo>
                <a:close/>
                <a:moveTo>
                  <a:pt x="9550283" y="3454887"/>
                </a:moveTo>
                <a:cubicBezTo>
                  <a:pt x="9531055" y="3454887"/>
                  <a:pt x="9515458" y="3470478"/>
                  <a:pt x="9515458" y="3489706"/>
                </a:cubicBezTo>
                <a:cubicBezTo>
                  <a:pt x="9515458" y="3508934"/>
                  <a:pt x="9531055" y="3524525"/>
                  <a:pt x="9550283" y="3524525"/>
                </a:cubicBezTo>
                <a:cubicBezTo>
                  <a:pt x="9569511" y="3524525"/>
                  <a:pt x="9585095" y="3508934"/>
                  <a:pt x="9585095" y="3489706"/>
                </a:cubicBezTo>
                <a:cubicBezTo>
                  <a:pt x="9585095" y="3470478"/>
                  <a:pt x="9569511" y="3454887"/>
                  <a:pt x="9550283" y="3454887"/>
                </a:cubicBezTo>
                <a:close/>
                <a:moveTo>
                  <a:pt x="976112" y="3539747"/>
                </a:moveTo>
                <a:cubicBezTo>
                  <a:pt x="956885" y="3539747"/>
                  <a:pt x="941293" y="3555338"/>
                  <a:pt x="941293" y="3574566"/>
                </a:cubicBezTo>
                <a:cubicBezTo>
                  <a:pt x="941293" y="3593793"/>
                  <a:pt x="956885" y="3609384"/>
                  <a:pt x="976112" y="3609384"/>
                </a:cubicBezTo>
                <a:cubicBezTo>
                  <a:pt x="995340" y="3609384"/>
                  <a:pt x="1010931" y="3593793"/>
                  <a:pt x="1010931" y="3574566"/>
                </a:cubicBezTo>
                <a:cubicBezTo>
                  <a:pt x="1010931" y="3555338"/>
                  <a:pt x="995340" y="3539747"/>
                  <a:pt x="976112" y="3539747"/>
                </a:cubicBezTo>
                <a:close/>
                <a:moveTo>
                  <a:pt x="2589067" y="3539747"/>
                </a:moveTo>
                <a:cubicBezTo>
                  <a:pt x="2569839" y="3539747"/>
                  <a:pt x="2554248" y="3555338"/>
                  <a:pt x="2554248" y="3574566"/>
                </a:cubicBezTo>
                <a:cubicBezTo>
                  <a:pt x="2554248" y="3593793"/>
                  <a:pt x="2569839" y="3609384"/>
                  <a:pt x="2589067" y="3609384"/>
                </a:cubicBezTo>
                <a:cubicBezTo>
                  <a:pt x="2608295" y="3609384"/>
                  <a:pt x="2623886" y="3593793"/>
                  <a:pt x="2623886" y="3574566"/>
                </a:cubicBezTo>
                <a:cubicBezTo>
                  <a:pt x="2623886" y="3555338"/>
                  <a:pt x="2608295" y="3539747"/>
                  <a:pt x="2589067" y="3539747"/>
                </a:cubicBezTo>
                <a:close/>
                <a:moveTo>
                  <a:pt x="2673959" y="3539747"/>
                </a:moveTo>
                <a:cubicBezTo>
                  <a:pt x="2654732" y="3539747"/>
                  <a:pt x="2639140" y="3555338"/>
                  <a:pt x="2639140" y="3574566"/>
                </a:cubicBezTo>
                <a:cubicBezTo>
                  <a:pt x="2639140" y="3593793"/>
                  <a:pt x="2654732" y="3609384"/>
                  <a:pt x="2673959" y="3609384"/>
                </a:cubicBezTo>
                <a:cubicBezTo>
                  <a:pt x="2693187" y="3609384"/>
                  <a:pt x="2708778" y="3593793"/>
                  <a:pt x="2708778" y="3574566"/>
                </a:cubicBezTo>
                <a:cubicBezTo>
                  <a:pt x="2708778" y="3555338"/>
                  <a:pt x="2693187" y="3539747"/>
                  <a:pt x="2673959" y="3539747"/>
                </a:cubicBezTo>
                <a:close/>
                <a:moveTo>
                  <a:pt x="2758852" y="3539747"/>
                </a:moveTo>
                <a:cubicBezTo>
                  <a:pt x="2739624" y="3539747"/>
                  <a:pt x="2724033" y="3555338"/>
                  <a:pt x="2724033" y="3574566"/>
                </a:cubicBezTo>
                <a:cubicBezTo>
                  <a:pt x="2724033" y="3593793"/>
                  <a:pt x="2739624" y="3609384"/>
                  <a:pt x="2758852" y="3609384"/>
                </a:cubicBezTo>
                <a:cubicBezTo>
                  <a:pt x="2778079" y="3609384"/>
                  <a:pt x="2793670" y="3593793"/>
                  <a:pt x="2793670" y="3574566"/>
                </a:cubicBezTo>
                <a:cubicBezTo>
                  <a:pt x="2793670" y="3555338"/>
                  <a:pt x="2778079" y="3539747"/>
                  <a:pt x="2758852" y="3539747"/>
                </a:cubicBezTo>
                <a:close/>
                <a:moveTo>
                  <a:pt x="3098422" y="3539747"/>
                </a:moveTo>
                <a:cubicBezTo>
                  <a:pt x="3079194" y="3539747"/>
                  <a:pt x="3063603" y="3555338"/>
                  <a:pt x="3063603" y="3574566"/>
                </a:cubicBezTo>
                <a:cubicBezTo>
                  <a:pt x="3063603" y="3593793"/>
                  <a:pt x="3079194" y="3609384"/>
                  <a:pt x="3098422" y="3609384"/>
                </a:cubicBezTo>
                <a:cubicBezTo>
                  <a:pt x="3117649" y="3609384"/>
                  <a:pt x="3133240" y="3593793"/>
                  <a:pt x="3133240" y="3574566"/>
                </a:cubicBezTo>
                <a:cubicBezTo>
                  <a:pt x="3133240" y="3555338"/>
                  <a:pt x="3117649" y="3539747"/>
                  <a:pt x="3098422" y="3539747"/>
                </a:cubicBezTo>
                <a:close/>
                <a:moveTo>
                  <a:pt x="3268206" y="3539747"/>
                </a:moveTo>
                <a:cubicBezTo>
                  <a:pt x="3248978" y="3539747"/>
                  <a:pt x="3233387" y="3555338"/>
                  <a:pt x="3233387" y="3574566"/>
                </a:cubicBezTo>
                <a:cubicBezTo>
                  <a:pt x="3233387" y="3593793"/>
                  <a:pt x="3248978" y="3609384"/>
                  <a:pt x="3268206" y="3609384"/>
                </a:cubicBezTo>
                <a:cubicBezTo>
                  <a:pt x="3287434" y="3609384"/>
                  <a:pt x="3303025" y="3593793"/>
                  <a:pt x="3303025" y="3574566"/>
                </a:cubicBezTo>
                <a:cubicBezTo>
                  <a:pt x="3303025" y="3555338"/>
                  <a:pt x="3287434" y="3539747"/>
                  <a:pt x="3268206" y="3539747"/>
                </a:cubicBezTo>
                <a:close/>
                <a:moveTo>
                  <a:pt x="3353099" y="3539747"/>
                </a:moveTo>
                <a:cubicBezTo>
                  <a:pt x="3333872" y="3539747"/>
                  <a:pt x="3318280" y="3555338"/>
                  <a:pt x="3318280" y="3574566"/>
                </a:cubicBezTo>
                <a:cubicBezTo>
                  <a:pt x="3318280" y="3593793"/>
                  <a:pt x="3333872" y="3609384"/>
                  <a:pt x="3353099" y="3609384"/>
                </a:cubicBezTo>
                <a:cubicBezTo>
                  <a:pt x="3372327" y="3609384"/>
                  <a:pt x="3387918" y="3593793"/>
                  <a:pt x="3387918" y="3574566"/>
                </a:cubicBezTo>
                <a:cubicBezTo>
                  <a:pt x="3387918" y="3555338"/>
                  <a:pt x="3372327" y="3539747"/>
                  <a:pt x="3353099" y="3539747"/>
                </a:cubicBezTo>
                <a:close/>
                <a:moveTo>
                  <a:pt x="3437992" y="3539747"/>
                </a:moveTo>
                <a:cubicBezTo>
                  <a:pt x="3418764" y="3539747"/>
                  <a:pt x="3403173" y="3555338"/>
                  <a:pt x="3403173" y="3574566"/>
                </a:cubicBezTo>
                <a:cubicBezTo>
                  <a:pt x="3403173" y="3593793"/>
                  <a:pt x="3418764" y="3609384"/>
                  <a:pt x="3437992" y="3609384"/>
                </a:cubicBezTo>
                <a:cubicBezTo>
                  <a:pt x="3457219" y="3609384"/>
                  <a:pt x="3472810" y="3593793"/>
                  <a:pt x="3472810" y="3574566"/>
                </a:cubicBezTo>
                <a:cubicBezTo>
                  <a:pt x="3472810" y="3555338"/>
                  <a:pt x="3457219" y="3539747"/>
                  <a:pt x="3437992" y="3539747"/>
                </a:cubicBezTo>
                <a:close/>
                <a:moveTo>
                  <a:pt x="5305633" y="3539747"/>
                </a:moveTo>
                <a:cubicBezTo>
                  <a:pt x="5286405" y="3539747"/>
                  <a:pt x="5270807" y="3555338"/>
                  <a:pt x="5270807" y="3574566"/>
                </a:cubicBezTo>
                <a:cubicBezTo>
                  <a:pt x="5270807" y="3593793"/>
                  <a:pt x="5286405" y="3609384"/>
                  <a:pt x="5305633" y="3609384"/>
                </a:cubicBezTo>
                <a:cubicBezTo>
                  <a:pt x="5324860" y="3609384"/>
                  <a:pt x="5340445" y="3593793"/>
                  <a:pt x="5340445" y="3574566"/>
                </a:cubicBezTo>
                <a:cubicBezTo>
                  <a:pt x="5340445" y="3555338"/>
                  <a:pt x="5324860" y="3539747"/>
                  <a:pt x="5305633" y="3539747"/>
                </a:cubicBezTo>
                <a:close/>
                <a:moveTo>
                  <a:pt x="5390525" y="3539747"/>
                </a:moveTo>
                <a:cubicBezTo>
                  <a:pt x="5371297" y="3539747"/>
                  <a:pt x="5355699" y="3555338"/>
                  <a:pt x="5355699" y="3574566"/>
                </a:cubicBezTo>
                <a:cubicBezTo>
                  <a:pt x="5355699" y="3593793"/>
                  <a:pt x="5371297" y="3609384"/>
                  <a:pt x="5390525" y="3609384"/>
                </a:cubicBezTo>
                <a:cubicBezTo>
                  <a:pt x="5409753" y="3609384"/>
                  <a:pt x="5425337" y="3593793"/>
                  <a:pt x="5425337" y="3574566"/>
                </a:cubicBezTo>
                <a:cubicBezTo>
                  <a:pt x="5425337" y="3555338"/>
                  <a:pt x="5409753" y="3539747"/>
                  <a:pt x="5390525" y="3539747"/>
                </a:cubicBezTo>
                <a:close/>
                <a:moveTo>
                  <a:pt x="5475417" y="3539747"/>
                </a:moveTo>
                <a:cubicBezTo>
                  <a:pt x="5456189" y="3539747"/>
                  <a:pt x="5440592" y="3555338"/>
                  <a:pt x="5440592" y="3574566"/>
                </a:cubicBezTo>
                <a:cubicBezTo>
                  <a:pt x="5440592" y="3593793"/>
                  <a:pt x="5456189" y="3609384"/>
                  <a:pt x="5475417" y="3609384"/>
                </a:cubicBezTo>
                <a:cubicBezTo>
                  <a:pt x="5494645" y="3609384"/>
                  <a:pt x="5510229" y="3593793"/>
                  <a:pt x="5510229" y="3574566"/>
                </a:cubicBezTo>
                <a:cubicBezTo>
                  <a:pt x="5510229" y="3555338"/>
                  <a:pt x="5494645" y="3539747"/>
                  <a:pt x="5475417" y="3539747"/>
                </a:cubicBezTo>
                <a:close/>
                <a:moveTo>
                  <a:pt x="5560310" y="3539747"/>
                </a:moveTo>
                <a:cubicBezTo>
                  <a:pt x="5541083" y="3539747"/>
                  <a:pt x="5525485" y="3555338"/>
                  <a:pt x="5525485" y="3574566"/>
                </a:cubicBezTo>
                <a:cubicBezTo>
                  <a:pt x="5525485" y="3593793"/>
                  <a:pt x="5541083" y="3609384"/>
                  <a:pt x="5560310" y="3609384"/>
                </a:cubicBezTo>
                <a:cubicBezTo>
                  <a:pt x="5579538" y="3609384"/>
                  <a:pt x="5595123" y="3593793"/>
                  <a:pt x="5595123" y="3574566"/>
                </a:cubicBezTo>
                <a:cubicBezTo>
                  <a:pt x="5595123" y="3555338"/>
                  <a:pt x="5579538" y="3539747"/>
                  <a:pt x="5560310" y="3539747"/>
                </a:cubicBezTo>
                <a:close/>
                <a:moveTo>
                  <a:pt x="5645203" y="3539747"/>
                </a:moveTo>
                <a:cubicBezTo>
                  <a:pt x="5625975" y="3539747"/>
                  <a:pt x="5610377" y="3555338"/>
                  <a:pt x="5610377" y="3574566"/>
                </a:cubicBezTo>
                <a:cubicBezTo>
                  <a:pt x="5610377" y="3593793"/>
                  <a:pt x="5625975" y="3609384"/>
                  <a:pt x="5645203" y="3609384"/>
                </a:cubicBezTo>
                <a:cubicBezTo>
                  <a:pt x="5664430" y="3609384"/>
                  <a:pt x="5680015" y="3593793"/>
                  <a:pt x="5680015" y="3574566"/>
                </a:cubicBezTo>
                <a:cubicBezTo>
                  <a:pt x="5680015" y="3555338"/>
                  <a:pt x="5664430" y="3539747"/>
                  <a:pt x="5645203" y="3539747"/>
                </a:cubicBezTo>
                <a:close/>
                <a:moveTo>
                  <a:pt x="5730095" y="3539747"/>
                </a:moveTo>
                <a:cubicBezTo>
                  <a:pt x="5710867" y="3539747"/>
                  <a:pt x="5695269" y="3555338"/>
                  <a:pt x="5695269" y="3574566"/>
                </a:cubicBezTo>
                <a:cubicBezTo>
                  <a:pt x="5695269" y="3593793"/>
                  <a:pt x="5710867" y="3609384"/>
                  <a:pt x="5730095" y="3609384"/>
                </a:cubicBezTo>
                <a:cubicBezTo>
                  <a:pt x="5749323" y="3609384"/>
                  <a:pt x="5764907" y="3593793"/>
                  <a:pt x="5764907" y="3574566"/>
                </a:cubicBezTo>
                <a:cubicBezTo>
                  <a:pt x="5764907" y="3555338"/>
                  <a:pt x="5749323" y="3539747"/>
                  <a:pt x="5730095" y="3539747"/>
                </a:cubicBezTo>
                <a:close/>
                <a:moveTo>
                  <a:pt x="5814987" y="3539747"/>
                </a:moveTo>
                <a:cubicBezTo>
                  <a:pt x="5795759" y="3539747"/>
                  <a:pt x="5780162" y="3555338"/>
                  <a:pt x="5780162" y="3574566"/>
                </a:cubicBezTo>
                <a:cubicBezTo>
                  <a:pt x="5780162" y="3593793"/>
                  <a:pt x="5795759" y="3609384"/>
                  <a:pt x="5814987" y="3609384"/>
                </a:cubicBezTo>
                <a:cubicBezTo>
                  <a:pt x="5834215" y="3609384"/>
                  <a:pt x="5849799" y="3593793"/>
                  <a:pt x="5849799" y="3574566"/>
                </a:cubicBezTo>
                <a:cubicBezTo>
                  <a:pt x="5849799" y="3555338"/>
                  <a:pt x="5834215" y="3539747"/>
                  <a:pt x="5814987" y="3539747"/>
                </a:cubicBezTo>
                <a:close/>
                <a:moveTo>
                  <a:pt x="5899880" y="3539747"/>
                </a:moveTo>
                <a:cubicBezTo>
                  <a:pt x="5880653" y="3539747"/>
                  <a:pt x="5865055" y="3555338"/>
                  <a:pt x="5865055" y="3574566"/>
                </a:cubicBezTo>
                <a:cubicBezTo>
                  <a:pt x="5865055" y="3593793"/>
                  <a:pt x="5880653" y="3609384"/>
                  <a:pt x="5899880" y="3609384"/>
                </a:cubicBezTo>
                <a:cubicBezTo>
                  <a:pt x="5919108" y="3609384"/>
                  <a:pt x="5934693" y="3593793"/>
                  <a:pt x="5934693" y="3574566"/>
                </a:cubicBezTo>
                <a:cubicBezTo>
                  <a:pt x="5934693" y="3555338"/>
                  <a:pt x="5919108" y="3539747"/>
                  <a:pt x="5899880" y="3539747"/>
                </a:cubicBezTo>
                <a:close/>
                <a:moveTo>
                  <a:pt x="5984773" y="3539747"/>
                </a:moveTo>
                <a:cubicBezTo>
                  <a:pt x="5965545" y="3539747"/>
                  <a:pt x="5949947" y="3555338"/>
                  <a:pt x="5949947" y="3574566"/>
                </a:cubicBezTo>
                <a:cubicBezTo>
                  <a:pt x="5949947" y="3593793"/>
                  <a:pt x="5965545" y="3609384"/>
                  <a:pt x="5984773" y="3609384"/>
                </a:cubicBezTo>
                <a:cubicBezTo>
                  <a:pt x="6004000" y="3609384"/>
                  <a:pt x="6019585" y="3593793"/>
                  <a:pt x="6019585" y="3574566"/>
                </a:cubicBezTo>
                <a:cubicBezTo>
                  <a:pt x="6019585" y="3555338"/>
                  <a:pt x="6004000" y="3539747"/>
                  <a:pt x="5984773" y="3539747"/>
                </a:cubicBezTo>
                <a:close/>
                <a:moveTo>
                  <a:pt x="6069665" y="3539747"/>
                </a:moveTo>
                <a:cubicBezTo>
                  <a:pt x="6050437" y="3539747"/>
                  <a:pt x="6034839" y="3555338"/>
                  <a:pt x="6034839" y="3574566"/>
                </a:cubicBezTo>
                <a:cubicBezTo>
                  <a:pt x="6034839" y="3593793"/>
                  <a:pt x="6050437" y="3609384"/>
                  <a:pt x="6069665" y="3609384"/>
                </a:cubicBezTo>
                <a:cubicBezTo>
                  <a:pt x="6088893" y="3609384"/>
                  <a:pt x="6104477" y="3593793"/>
                  <a:pt x="6104477" y="3574566"/>
                </a:cubicBezTo>
                <a:cubicBezTo>
                  <a:pt x="6104477" y="3555338"/>
                  <a:pt x="6088893" y="3539747"/>
                  <a:pt x="6069665" y="3539747"/>
                </a:cubicBezTo>
                <a:close/>
                <a:moveTo>
                  <a:pt x="6154557" y="3539747"/>
                </a:moveTo>
                <a:cubicBezTo>
                  <a:pt x="6135329" y="3539747"/>
                  <a:pt x="6119732" y="3555338"/>
                  <a:pt x="6119732" y="3574566"/>
                </a:cubicBezTo>
                <a:cubicBezTo>
                  <a:pt x="6119732" y="3593793"/>
                  <a:pt x="6135329" y="3609384"/>
                  <a:pt x="6154557" y="3609384"/>
                </a:cubicBezTo>
                <a:cubicBezTo>
                  <a:pt x="6173785" y="3609384"/>
                  <a:pt x="6189369" y="3593793"/>
                  <a:pt x="6189369" y="3574566"/>
                </a:cubicBezTo>
                <a:cubicBezTo>
                  <a:pt x="6189369" y="3555338"/>
                  <a:pt x="6173785" y="3539747"/>
                  <a:pt x="6154557" y="3539747"/>
                </a:cubicBezTo>
                <a:close/>
                <a:moveTo>
                  <a:pt x="6239450" y="3539747"/>
                </a:moveTo>
                <a:cubicBezTo>
                  <a:pt x="6220223" y="3539747"/>
                  <a:pt x="6204625" y="3555338"/>
                  <a:pt x="6204625" y="3574566"/>
                </a:cubicBezTo>
                <a:cubicBezTo>
                  <a:pt x="6204625" y="3593793"/>
                  <a:pt x="6220223" y="3609384"/>
                  <a:pt x="6239450" y="3609384"/>
                </a:cubicBezTo>
                <a:cubicBezTo>
                  <a:pt x="6258678" y="3609384"/>
                  <a:pt x="6274263" y="3593793"/>
                  <a:pt x="6274263" y="3574566"/>
                </a:cubicBezTo>
                <a:cubicBezTo>
                  <a:pt x="6274263" y="3555338"/>
                  <a:pt x="6258678" y="3539747"/>
                  <a:pt x="6239450" y="3539747"/>
                </a:cubicBezTo>
                <a:close/>
                <a:moveTo>
                  <a:pt x="6324343" y="3539747"/>
                </a:moveTo>
                <a:cubicBezTo>
                  <a:pt x="6305115" y="3539747"/>
                  <a:pt x="6289517" y="3555338"/>
                  <a:pt x="6289517" y="3574566"/>
                </a:cubicBezTo>
                <a:cubicBezTo>
                  <a:pt x="6289517" y="3593793"/>
                  <a:pt x="6305115" y="3609384"/>
                  <a:pt x="6324343" y="3609384"/>
                </a:cubicBezTo>
                <a:cubicBezTo>
                  <a:pt x="6343570" y="3609384"/>
                  <a:pt x="6359155" y="3593793"/>
                  <a:pt x="6359155" y="3574566"/>
                </a:cubicBezTo>
                <a:cubicBezTo>
                  <a:pt x="6359155" y="3555338"/>
                  <a:pt x="6343570" y="3539747"/>
                  <a:pt x="6324343" y="3539747"/>
                </a:cubicBezTo>
                <a:close/>
                <a:moveTo>
                  <a:pt x="6409235" y="3539747"/>
                </a:moveTo>
                <a:cubicBezTo>
                  <a:pt x="6390007" y="3539747"/>
                  <a:pt x="6374409" y="3555338"/>
                  <a:pt x="6374409" y="3574566"/>
                </a:cubicBezTo>
                <a:cubicBezTo>
                  <a:pt x="6374409" y="3593793"/>
                  <a:pt x="6390007" y="3609384"/>
                  <a:pt x="6409235" y="3609384"/>
                </a:cubicBezTo>
                <a:cubicBezTo>
                  <a:pt x="6428463" y="3609384"/>
                  <a:pt x="6444047" y="3593793"/>
                  <a:pt x="6444047" y="3574566"/>
                </a:cubicBezTo>
                <a:cubicBezTo>
                  <a:pt x="6444047" y="3555338"/>
                  <a:pt x="6428463" y="3539747"/>
                  <a:pt x="6409235" y="3539747"/>
                </a:cubicBezTo>
                <a:close/>
                <a:moveTo>
                  <a:pt x="6494127" y="3539747"/>
                </a:moveTo>
                <a:cubicBezTo>
                  <a:pt x="6474899" y="3539747"/>
                  <a:pt x="6459302" y="3555338"/>
                  <a:pt x="6459302" y="3574566"/>
                </a:cubicBezTo>
                <a:cubicBezTo>
                  <a:pt x="6459302" y="3593793"/>
                  <a:pt x="6474899" y="3609384"/>
                  <a:pt x="6494127" y="3609384"/>
                </a:cubicBezTo>
                <a:cubicBezTo>
                  <a:pt x="6513355" y="3609384"/>
                  <a:pt x="6528939" y="3593793"/>
                  <a:pt x="6528939" y="3574566"/>
                </a:cubicBezTo>
                <a:cubicBezTo>
                  <a:pt x="6528939" y="3555338"/>
                  <a:pt x="6513355" y="3539747"/>
                  <a:pt x="6494127" y="3539747"/>
                </a:cubicBezTo>
                <a:close/>
                <a:moveTo>
                  <a:pt x="6579020" y="3539747"/>
                </a:moveTo>
                <a:cubicBezTo>
                  <a:pt x="6559793" y="3539747"/>
                  <a:pt x="6544195" y="3555338"/>
                  <a:pt x="6544195" y="3574566"/>
                </a:cubicBezTo>
                <a:cubicBezTo>
                  <a:pt x="6544195" y="3593793"/>
                  <a:pt x="6559793" y="3609384"/>
                  <a:pt x="6579020" y="3609384"/>
                </a:cubicBezTo>
                <a:cubicBezTo>
                  <a:pt x="6598248" y="3609384"/>
                  <a:pt x="6613833" y="3593793"/>
                  <a:pt x="6613833" y="3574566"/>
                </a:cubicBezTo>
                <a:cubicBezTo>
                  <a:pt x="6613833" y="3555338"/>
                  <a:pt x="6598248" y="3539747"/>
                  <a:pt x="6579020" y="3539747"/>
                </a:cubicBezTo>
                <a:close/>
                <a:moveTo>
                  <a:pt x="6663913" y="3539747"/>
                </a:moveTo>
                <a:cubicBezTo>
                  <a:pt x="6644685" y="3539747"/>
                  <a:pt x="6629087" y="3555338"/>
                  <a:pt x="6629087" y="3574566"/>
                </a:cubicBezTo>
                <a:cubicBezTo>
                  <a:pt x="6629087" y="3593793"/>
                  <a:pt x="6644685" y="3609384"/>
                  <a:pt x="6663913" y="3609384"/>
                </a:cubicBezTo>
                <a:cubicBezTo>
                  <a:pt x="6683140" y="3609384"/>
                  <a:pt x="6698725" y="3593793"/>
                  <a:pt x="6698725" y="3574566"/>
                </a:cubicBezTo>
                <a:cubicBezTo>
                  <a:pt x="6698725" y="3555338"/>
                  <a:pt x="6683140" y="3539747"/>
                  <a:pt x="6663913" y="3539747"/>
                </a:cubicBezTo>
                <a:close/>
                <a:moveTo>
                  <a:pt x="6748805" y="3539747"/>
                </a:moveTo>
                <a:cubicBezTo>
                  <a:pt x="6729577" y="3539747"/>
                  <a:pt x="6713979" y="3555338"/>
                  <a:pt x="6713979" y="3574566"/>
                </a:cubicBezTo>
                <a:cubicBezTo>
                  <a:pt x="6713979" y="3593793"/>
                  <a:pt x="6729577" y="3609384"/>
                  <a:pt x="6748805" y="3609384"/>
                </a:cubicBezTo>
                <a:cubicBezTo>
                  <a:pt x="6768033" y="3609384"/>
                  <a:pt x="6783617" y="3593793"/>
                  <a:pt x="6783617" y="3574566"/>
                </a:cubicBezTo>
                <a:cubicBezTo>
                  <a:pt x="6783617" y="3555338"/>
                  <a:pt x="6768033" y="3539747"/>
                  <a:pt x="6748805" y="3539747"/>
                </a:cubicBezTo>
                <a:close/>
                <a:moveTo>
                  <a:pt x="6833697" y="3539747"/>
                </a:moveTo>
                <a:cubicBezTo>
                  <a:pt x="6814469" y="3539747"/>
                  <a:pt x="6798872" y="3555338"/>
                  <a:pt x="6798872" y="3574566"/>
                </a:cubicBezTo>
                <a:cubicBezTo>
                  <a:pt x="6798872" y="3593793"/>
                  <a:pt x="6814469" y="3609384"/>
                  <a:pt x="6833697" y="3609384"/>
                </a:cubicBezTo>
                <a:cubicBezTo>
                  <a:pt x="6852925" y="3609384"/>
                  <a:pt x="6868509" y="3593793"/>
                  <a:pt x="6868509" y="3574566"/>
                </a:cubicBezTo>
                <a:cubicBezTo>
                  <a:pt x="6868509" y="3555338"/>
                  <a:pt x="6852925" y="3539747"/>
                  <a:pt x="6833697" y="3539747"/>
                </a:cubicBezTo>
                <a:close/>
                <a:moveTo>
                  <a:pt x="6918589" y="3539747"/>
                </a:moveTo>
                <a:cubicBezTo>
                  <a:pt x="6899362" y="3539747"/>
                  <a:pt x="6883764" y="3555338"/>
                  <a:pt x="6883764" y="3574566"/>
                </a:cubicBezTo>
                <a:cubicBezTo>
                  <a:pt x="6883764" y="3593793"/>
                  <a:pt x="6899362" y="3609384"/>
                  <a:pt x="6918589" y="3609384"/>
                </a:cubicBezTo>
                <a:cubicBezTo>
                  <a:pt x="6937817" y="3609384"/>
                  <a:pt x="6953402" y="3593793"/>
                  <a:pt x="6953402" y="3574566"/>
                </a:cubicBezTo>
                <a:cubicBezTo>
                  <a:pt x="6953402" y="3555338"/>
                  <a:pt x="6937817" y="3539747"/>
                  <a:pt x="6918589" y="3539747"/>
                </a:cubicBezTo>
                <a:close/>
                <a:moveTo>
                  <a:pt x="7088401" y="3539747"/>
                </a:moveTo>
                <a:cubicBezTo>
                  <a:pt x="7069173" y="3539747"/>
                  <a:pt x="7053576" y="3555338"/>
                  <a:pt x="7053576" y="3574566"/>
                </a:cubicBezTo>
                <a:cubicBezTo>
                  <a:pt x="7053576" y="3593793"/>
                  <a:pt x="7069173" y="3609384"/>
                  <a:pt x="7088401" y="3609384"/>
                </a:cubicBezTo>
                <a:cubicBezTo>
                  <a:pt x="7107629" y="3609384"/>
                  <a:pt x="7123213" y="3593793"/>
                  <a:pt x="7123213" y="3574566"/>
                </a:cubicBezTo>
                <a:cubicBezTo>
                  <a:pt x="7123213" y="3555338"/>
                  <a:pt x="7107629" y="3539747"/>
                  <a:pt x="7088401" y="3539747"/>
                </a:cubicBezTo>
                <a:close/>
                <a:moveTo>
                  <a:pt x="7173293" y="3539747"/>
                </a:moveTo>
                <a:cubicBezTo>
                  <a:pt x="7154065" y="3539747"/>
                  <a:pt x="7138468" y="3555338"/>
                  <a:pt x="7138468" y="3574566"/>
                </a:cubicBezTo>
                <a:cubicBezTo>
                  <a:pt x="7138468" y="3593793"/>
                  <a:pt x="7154065" y="3609384"/>
                  <a:pt x="7173293" y="3609384"/>
                </a:cubicBezTo>
                <a:cubicBezTo>
                  <a:pt x="7192521" y="3609384"/>
                  <a:pt x="7208105" y="3593793"/>
                  <a:pt x="7208105" y="3574566"/>
                </a:cubicBezTo>
                <a:cubicBezTo>
                  <a:pt x="7208105" y="3555338"/>
                  <a:pt x="7192521" y="3539747"/>
                  <a:pt x="7173293" y="3539747"/>
                </a:cubicBezTo>
                <a:close/>
                <a:moveTo>
                  <a:pt x="7258186" y="3539747"/>
                </a:moveTo>
                <a:cubicBezTo>
                  <a:pt x="7238959" y="3539747"/>
                  <a:pt x="7223361" y="3555338"/>
                  <a:pt x="7223361" y="3574566"/>
                </a:cubicBezTo>
                <a:cubicBezTo>
                  <a:pt x="7223361" y="3593793"/>
                  <a:pt x="7238959" y="3609384"/>
                  <a:pt x="7258186" y="3609384"/>
                </a:cubicBezTo>
                <a:cubicBezTo>
                  <a:pt x="7277414" y="3609384"/>
                  <a:pt x="7292999" y="3593793"/>
                  <a:pt x="7292999" y="3574566"/>
                </a:cubicBezTo>
                <a:cubicBezTo>
                  <a:pt x="7292999" y="3555338"/>
                  <a:pt x="7277414" y="3539747"/>
                  <a:pt x="7258186" y="3539747"/>
                </a:cubicBezTo>
                <a:close/>
                <a:moveTo>
                  <a:pt x="7343079" y="3539747"/>
                </a:moveTo>
                <a:cubicBezTo>
                  <a:pt x="7323851" y="3539747"/>
                  <a:pt x="7308253" y="3555338"/>
                  <a:pt x="7308253" y="3574566"/>
                </a:cubicBezTo>
                <a:cubicBezTo>
                  <a:pt x="7308253" y="3593793"/>
                  <a:pt x="7323851" y="3609384"/>
                  <a:pt x="7343079" y="3609384"/>
                </a:cubicBezTo>
                <a:cubicBezTo>
                  <a:pt x="7362306" y="3609384"/>
                  <a:pt x="7377891" y="3593793"/>
                  <a:pt x="7377891" y="3574566"/>
                </a:cubicBezTo>
                <a:cubicBezTo>
                  <a:pt x="7377891" y="3555338"/>
                  <a:pt x="7362306" y="3539747"/>
                  <a:pt x="7343079" y="3539747"/>
                </a:cubicBezTo>
                <a:close/>
                <a:moveTo>
                  <a:pt x="7427971" y="3539747"/>
                </a:moveTo>
                <a:cubicBezTo>
                  <a:pt x="7408743" y="3539747"/>
                  <a:pt x="7393146" y="3555338"/>
                  <a:pt x="7393146" y="3574566"/>
                </a:cubicBezTo>
                <a:cubicBezTo>
                  <a:pt x="7393146" y="3593793"/>
                  <a:pt x="7408743" y="3609384"/>
                  <a:pt x="7427971" y="3609384"/>
                </a:cubicBezTo>
                <a:cubicBezTo>
                  <a:pt x="7447199" y="3609384"/>
                  <a:pt x="7462783" y="3593793"/>
                  <a:pt x="7462783" y="3574566"/>
                </a:cubicBezTo>
                <a:cubicBezTo>
                  <a:pt x="7462783" y="3555338"/>
                  <a:pt x="7447199" y="3539747"/>
                  <a:pt x="7427971" y="3539747"/>
                </a:cubicBezTo>
                <a:close/>
                <a:moveTo>
                  <a:pt x="7512863" y="3539747"/>
                </a:moveTo>
                <a:cubicBezTo>
                  <a:pt x="7493635" y="3539747"/>
                  <a:pt x="7478038" y="3555338"/>
                  <a:pt x="7478038" y="3574566"/>
                </a:cubicBezTo>
                <a:cubicBezTo>
                  <a:pt x="7478038" y="3593793"/>
                  <a:pt x="7493635" y="3609384"/>
                  <a:pt x="7512863" y="3609384"/>
                </a:cubicBezTo>
                <a:cubicBezTo>
                  <a:pt x="7532091" y="3609384"/>
                  <a:pt x="7547675" y="3593793"/>
                  <a:pt x="7547675" y="3574566"/>
                </a:cubicBezTo>
                <a:cubicBezTo>
                  <a:pt x="7547675" y="3555338"/>
                  <a:pt x="7532091" y="3539747"/>
                  <a:pt x="7512863" y="3539747"/>
                </a:cubicBezTo>
                <a:close/>
                <a:moveTo>
                  <a:pt x="7597755" y="3539747"/>
                </a:moveTo>
                <a:cubicBezTo>
                  <a:pt x="7578528" y="3539747"/>
                  <a:pt x="7562930" y="3555338"/>
                  <a:pt x="7562930" y="3574566"/>
                </a:cubicBezTo>
                <a:cubicBezTo>
                  <a:pt x="7562930" y="3593793"/>
                  <a:pt x="7578528" y="3609384"/>
                  <a:pt x="7597755" y="3609384"/>
                </a:cubicBezTo>
                <a:cubicBezTo>
                  <a:pt x="7616983" y="3609384"/>
                  <a:pt x="7632568" y="3593793"/>
                  <a:pt x="7632568" y="3574566"/>
                </a:cubicBezTo>
                <a:cubicBezTo>
                  <a:pt x="7632568" y="3555338"/>
                  <a:pt x="7616983" y="3539747"/>
                  <a:pt x="7597755" y="3539747"/>
                </a:cubicBezTo>
                <a:close/>
                <a:moveTo>
                  <a:pt x="8022219" y="3539747"/>
                </a:moveTo>
                <a:cubicBezTo>
                  <a:pt x="8002991" y="3539747"/>
                  <a:pt x="7987393" y="3555338"/>
                  <a:pt x="7987393" y="3574566"/>
                </a:cubicBezTo>
                <a:cubicBezTo>
                  <a:pt x="7987393" y="3593793"/>
                  <a:pt x="8002991" y="3609384"/>
                  <a:pt x="8022219" y="3609384"/>
                </a:cubicBezTo>
                <a:cubicBezTo>
                  <a:pt x="8041446" y="3609384"/>
                  <a:pt x="8057031" y="3593793"/>
                  <a:pt x="8057031" y="3574566"/>
                </a:cubicBezTo>
                <a:cubicBezTo>
                  <a:pt x="8057031" y="3555338"/>
                  <a:pt x="8041446" y="3539747"/>
                  <a:pt x="8022219" y="3539747"/>
                </a:cubicBezTo>
                <a:close/>
                <a:moveTo>
                  <a:pt x="8107111" y="3539747"/>
                </a:moveTo>
                <a:cubicBezTo>
                  <a:pt x="8087883" y="3539747"/>
                  <a:pt x="8072286" y="3555338"/>
                  <a:pt x="8072286" y="3574566"/>
                </a:cubicBezTo>
                <a:cubicBezTo>
                  <a:pt x="8072286" y="3593793"/>
                  <a:pt x="8087883" y="3609384"/>
                  <a:pt x="8107111" y="3609384"/>
                </a:cubicBezTo>
                <a:cubicBezTo>
                  <a:pt x="8126339" y="3609384"/>
                  <a:pt x="8141923" y="3593793"/>
                  <a:pt x="8141923" y="3574566"/>
                </a:cubicBezTo>
                <a:cubicBezTo>
                  <a:pt x="8141923" y="3555338"/>
                  <a:pt x="8126339" y="3539747"/>
                  <a:pt x="8107111" y="3539747"/>
                </a:cubicBezTo>
                <a:close/>
                <a:moveTo>
                  <a:pt x="8192003" y="3539747"/>
                </a:moveTo>
                <a:cubicBezTo>
                  <a:pt x="8172775" y="3539747"/>
                  <a:pt x="8157178" y="3555338"/>
                  <a:pt x="8157178" y="3574566"/>
                </a:cubicBezTo>
                <a:cubicBezTo>
                  <a:pt x="8157178" y="3593793"/>
                  <a:pt x="8172775" y="3609384"/>
                  <a:pt x="8192003" y="3609384"/>
                </a:cubicBezTo>
                <a:cubicBezTo>
                  <a:pt x="8211231" y="3609384"/>
                  <a:pt x="8226815" y="3593793"/>
                  <a:pt x="8226815" y="3574566"/>
                </a:cubicBezTo>
                <a:cubicBezTo>
                  <a:pt x="8226815" y="3555338"/>
                  <a:pt x="8211231" y="3539747"/>
                  <a:pt x="8192003" y="3539747"/>
                </a:cubicBezTo>
                <a:close/>
                <a:moveTo>
                  <a:pt x="8276895" y="3539747"/>
                </a:moveTo>
                <a:cubicBezTo>
                  <a:pt x="8257668" y="3539747"/>
                  <a:pt x="8242070" y="3555338"/>
                  <a:pt x="8242070" y="3574566"/>
                </a:cubicBezTo>
                <a:cubicBezTo>
                  <a:pt x="8242070" y="3593793"/>
                  <a:pt x="8257668" y="3609384"/>
                  <a:pt x="8276895" y="3609384"/>
                </a:cubicBezTo>
                <a:cubicBezTo>
                  <a:pt x="8296123" y="3609384"/>
                  <a:pt x="8311708" y="3593793"/>
                  <a:pt x="8311708" y="3574566"/>
                </a:cubicBezTo>
                <a:cubicBezTo>
                  <a:pt x="8311708" y="3555338"/>
                  <a:pt x="8296123" y="3539747"/>
                  <a:pt x="8276895" y="3539747"/>
                </a:cubicBezTo>
                <a:close/>
                <a:moveTo>
                  <a:pt x="8361789" y="3539747"/>
                </a:moveTo>
                <a:cubicBezTo>
                  <a:pt x="8342561" y="3539747"/>
                  <a:pt x="8326963" y="3555338"/>
                  <a:pt x="8326963" y="3574566"/>
                </a:cubicBezTo>
                <a:cubicBezTo>
                  <a:pt x="8326963" y="3593793"/>
                  <a:pt x="8342561" y="3609384"/>
                  <a:pt x="8361789" y="3609384"/>
                </a:cubicBezTo>
                <a:cubicBezTo>
                  <a:pt x="8381016" y="3609384"/>
                  <a:pt x="8396601" y="3593793"/>
                  <a:pt x="8396601" y="3574566"/>
                </a:cubicBezTo>
                <a:cubicBezTo>
                  <a:pt x="8396601" y="3555338"/>
                  <a:pt x="8381016" y="3539747"/>
                  <a:pt x="8361789" y="3539747"/>
                </a:cubicBezTo>
                <a:close/>
                <a:moveTo>
                  <a:pt x="8446681" y="3539747"/>
                </a:moveTo>
                <a:cubicBezTo>
                  <a:pt x="8427453" y="3539747"/>
                  <a:pt x="8411856" y="3555338"/>
                  <a:pt x="8411856" y="3574566"/>
                </a:cubicBezTo>
                <a:cubicBezTo>
                  <a:pt x="8411856" y="3593793"/>
                  <a:pt x="8427453" y="3609384"/>
                  <a:pt x="8446681" y="3609384"/>
                </a:cubicBezTo>
                <a:cubicBezTo>
                  <a:pt x="8465909" y="3609384"/>
                  <a:pt x="8481493" y="3593793"/>
                  <a:pt x="8481493" y="3574566"/>
                </a:cubicBezTo>
                <a:cubicBezTo>
                  <a:pt x="8481493" y="3555338"/>
                  <a:pt x="8465909" y="3539747"/>
                  <a:pt x="8446681" y="3539747"/>
                </a:cubicBezTo>
                <a:close/>
                <a:moveTo>
                  <a:pt x="8786251" y="3539747"/>
                </a:moveTo>
                <a:cubicBezTo>
                  <a:pt x="8767023" y="3539747"/>
                  <a:pt x="8751426" y="3555338"/>
                  <a:pt x="8751426" y="3574566"/>
                </a:cubicBezTo>
                <a:cubicBezTo>
                  <a:pt x="8751426" y="3593793"/>
                  <a:pt x="8767023" y="3609384"/>
                  <a:pt x="8786251" y="3609384"/>
                </a:cubicBezTo>
                <a:cubicBezTo>
                  <a:pt x="8805479" y="3609384"/>
                  <a:pt x="8821063" y="3593793"/>
                  <a:pt x="8821063" y="3574566"/>
                </a:cubicBezTo>
                <a:cubicBezTo>
                  <a:pt x="8821063" y="3555338"/>
                  <a:pt x="8805479" y="3539747"/>
                  <a:pt x="8786251" y="3539747"/>
                </a:cubicBezTo>
                <a:close/>
                <a:moveTo>
                  <a:pt x="8871143" y="3539747"/>
                </a:moveTo>
                <a:cubicBezTo>
                  <a:pt x="8851915" y="3539747"/>
                  <a:pt x="8836318" y="3555338"/>
                  <a:pt x="8836318" y="3574566"/>
                </a:cubicBezTo>
                <a:cubicBezTo>
                  <a:pt x="8836318" y="3593793"/>
                  <a:pt x="8851915" y="3609384"/>
                  <a:pt x="8871143" y="3609384"/>
                </a:cubicBezTo>
                <a:cubicBezTo>
                  <a:pt x="8890371" y="3609384"/>
                  <a:pt x="8905955" y="3593793"/>
                  <a:pt x="8905955" y="3574566"/>
                </a:cubicBezTo>
                <a:cubicBezTo>
                  <a:pt x="8905955" y="3555338"/>
                  <a:pt x="8890371" y="3539747"/>
                  <a:pt x="8871143" y="3539747"/>
                </a:cubicBezTo>
                <a:close/>
                <a:moveTo>
                  <a:pt x="8956035" y="3539747"/>
                </a:moveTo>
                <a:cubicBezTo>
                  <a:pt x="8936808" y="3539747"/>
                  <a:pt x="8921210" y="3555338"/>
                  <a:pt x="8921210" y="3574566"/>
                </a:cubicBezTo>
                <a:cubicBezTo>
                  <a:pt x="8921210" y="3593793"/>
                  <a:pt x="8936808" y="3609384"/>
                  <a:pt x="8956035" y="3609384"/>
                </a:cubicBezTo>
                <a:cubicBezTo>
                  <a:pt x="8975263" y="3609384"/>
                  <a:pt x="8990848" y="3593793"/>
                  <a:pt x="8990848" y="3574566"/>
                </a:cubicBezTo>
                <a:cubicBezTo>
                  <a:pt x="8990848" y="3555338"/>
                  <a:pt x="8975263" y="3539747"/>
                  <a:pt x="8956035" y="3539747"/>
                </a:cubicBezTo>
                <a:close/>
                <a:moveTo>
                  <a:pt x="9040928" y="3539747"/>
                </a:moveTo>
                <a:cubicBezTo>
                  <a:pt x="9021700" y="3539747"/>
                  <a:pt x="9006102" y="3555338"/>
                  <a:pt x="9006102" y="3574566"/>
                </a:cubicBezTo>
                <a:cubicBezTo>
                  <a:pt x="9006102" y="3593793"/>
                  <a:pt x="9021700" y="3609384"/>
                  <a:pt x="9040928" y="3609384"/>
                </a:cubicBezTo>
                <a:cubicBezTo>
                  <a:pt x="9060155" y="3609384"/>
                  <a:pt x="9075740" y="3593793"/>
                  <a:pt x="9075740" y="3574566"/>
                </a:cubicBezTo>
                <a:cubicBezTo>
                  <a:pt x="9075740" y="3555338"/>
                  <a:pt x="9060155" y="3539747"/>
                  <a:pt x="9040928" y="3539747"/>
                </a:cubicBezTo>
                <a:close/>
                <a:moveTo>
                  <a:pt x="2589067" y="3624607"/>
                </a:moveTo>
                <a:cubicBezTo>
                  <a:pt x="2569839" y="3624607"/>
                  <a:pt x="2554248" y="3640198"/>
                  <a:pt x="2554248" y="3659425"/>
                </a:cubicBezTo>
                <a:cubicBezTo>
                  <a:pt x="2554248" y="3678653"/>
                  <a:pt x="2569839" y="3694244"/>
                  <a:pt x="2589067" y="3694244"/>
                </a:cubicBezTo>
                <a:cubicBezTo>
                  <a:pt x="2608295" y="3694244"/>
                  <a:pt x="2623886" y="3678653"/>
                  <a:pt x="2623886" y="3659425"/>
                </a:cubicBezTo>
                <a:cubicBezTo>
                  <a:pt x="2623886" y="3640198"/>
                  <a:pt x="2608295" y="3624607"/>
                  <a:pt x="2589067" y="3624607"/>
                </a:cubicBezTo>
                <a:close/>
                <a:moveTo>
                  <a:pt x="2673959" y="3624607"/>
                </a:moveTo>
                <a:cubicBezTo>
                  <a:pt x="2654732" y="3624607"/>
                  <a:pt x="2639140" y="3640198"/>
                  <a:pt x="2639140" y="3659425"/>
                </a:cubicBezTo>
                <a:cubicBezTo>
                  <a:pt x="2639140" y="3678653"/>
                  <a:pt x="2654732" y="3694244"/>
                  <a:pt x="2673959" y="3694244"/>
                </a:cubicBezTo>
                <a:cubicBezTo>
                  <a:pt x="2693187" y="3694244"/>
                  <a:pt x="2708778" y="3678653"/>
                  <a:pt x="2708778" y="3659425"/>
                </a:cubicBezTo>
                <a:cubicBezTo>
                  <a:pt x="2708778" y="3640198"/>
                  <a:pt x="2693187" y="3624607"/>
                  <a:pt x="2673959" y="3624607"/>
                </a:cubicBezTo>
                <a:close/>
                <a:moveTo>
                  <a:pt x="2758852" y="3624607"/>
                </a:moveTo>
                <a:cubicBezTo>
                  <a:pt x="2739624" y="3624607"/>
                  <a:pt x="2724033" y="3640198"/>
                  <a:pt x="2724033" y="3659425"/>
                </a:cubicBezTo>
                <a:cubicBezTo>
                  <a:pt x="2724033" y="3678653"/>
                  <a:pt x="2739624" y="3694244"/>
                  <a:pt x="2758852" y="3694244"/>
                </a:cubicBezTo>
                <a:cubicBezTo>
                  <a:pt x="2778079" y="3694244"/>
                  <a:pt x="2793670" y="3678653"/>
                  <a:pt x="2793670" y="3659425"/>
                </a:cubicBezTo>
                <a:cubicBezTo>
                  <a:pt x="2793670" y="3640198"/>
                  <a:pt x="2778079" y="3624607"/>
                  <a:pt x="2758852" y="3624607"/>
                </a:cubicBezTo>
                <a:close/>
                <a:moveTo>
                  <a:pt x="3013529" y="3624607"/>
                </a:moveTo>
                <a:cubicBezTo>
                  <a:pt x="2994302" y="3624607"/>
                  <a:pt x="2978710" y="3640198"/>
                  <a:pt x="2978710" y="3659425"/>
                </a:cubicBezTo>
                <a:cubicBezTo>
                  <a:pt x="2978710" y="3678653"/>
                  <a:pt x="2994302" y="3694244"/>
                  <a:pt x="3013529" y="3694244"/>
                </a:cubicBezTo>
                <a:cubicBezTo>
                  <a:pt x="3032757" y="3694244"/>
                  <a:pt x="3048348" y="3678653"/>
                  <a:pt x="3048348" y="3659425"/>
                </a:cubicBezTo>
                <a:cubicBezTo>
                  <a:pt x="3048348" y="3640198"/>
                  <a:pt x="3032757" y="3624607"/>
                  <a:pt x="3013529" y="3624607"/>
                </a:cubicBezTo>
                <a:close/>
                <a:moveTo>
                  <a:pt x="3607776" y="3624607"/>
                </a:moveTo>
                <a:cubicBezTo>
                  <a:pt x="3588548" y="3624607"/>
                  <a:pt x="3572957" y="3640198"/>
                  <a:pt x="3572957" y="3659425"/>
                </a:cubicBezTo>
                <a:cubicBezTo>
                  <a:pt x="3572957" y="3678653"/>
                  <a:pt x="3588548" y="3694244"/>
                  <a:pt x="3607776" y="3694244"/>
                </a:cubicBezTo>
                <a:cubicBezTo>
                  <a:pt x="3627004" y="3694244"/>
                  <a:pt x="3642595" y="3678653"/>
                  <a:pt x="3642595" y="3659425"/>
                </a:cubicBezTo>
                <a:cubicBezTo>
                  <a:pt x="3642595" y="3640198"/>
                  <a:pt x="3627004" y="3624607"/>
                  <a:pt x="3607776" y="3624607"/>
                </a:cubicBezTo>
                <a:close/>
                <a:moveTo>
                  <a:pt x="3777562" y="3624607"/>
                </a:moveTo>
                <a:cubicBezTo>
                  <a:pt x="3758334" y="3624607"/>
                  <a:pt x="3742743" y="3640198"/>
                  <a:pt x="3742743" y="3659425"/>
                </a:cubicBezTo>
                <a:cubicBezTo>
                  <a:pt x="3742743" y="3678653"/>
                  <a:pt x="3758334" y="3694244"/>
                  <a:pt x="3777562" y="3694244"/>
                </a:cubicBezTo>
                <a:cubicBezTo>
                  <a:pt x="3796789" y="3694244"/>
                  <a:pt x="3812380" y="3678653"/>
                  <a:pt x="3812380" y="3659425"/>
                </a:cubicBezTo>
                <a:cubicBezTo>
                  <a:pt x="3812380" y="3640198"/>
                  <a:pt x="3796789" y="3624607"/>
                  <a:pt x="3777562" y="3624607"/>
                </a:cubicBezTo>
                <a:close/>
                <a:moveTo>
                  <a:pt x="5305633" y="3624607"/>
                </a:moveTo>
                <a:cubicBezTo>
                  <a:pt x="5286405" y="3624607"/>
                  <a:pt x="5270807" y="3640198"/>
                  <a:pt x="5270807" y="3659425"/>
                </a:cubicBezTo>
                <a:cubicBezTo>
                  <a:pt x="5270807" y="3678653"/>
                  <a:pt x="5286405" y="3694244"/>
                  <a:pt x="5305633" y="3694244"/>
                </a:cubicBezTo>
                <a:cubicBezTo>
                  <a:pt x="5324860" y="3694244"/>
                  <a:pt x="5340445" y="3678653"/>
                  <a:pt x="5340445" y="3659425"/>
                </a:cubicBezTo>
                <a:cubicBezTo>
                  <a:pt x="5340445" y="3640198"/>
                  <a:pt x="5324860" y="3624607"/>
                  <a:pt x="5305633" y="3624607"/>
                </a:cubicBezTo>
                <a:close/>
                <a:moveTo>
                  <a:pt x="5390525" y="3624607"/>
                </a:moveTo>
                <a:cubicBezTo>
                  <a:pt x="5371297" y="3624607"/>
                  <a:pt x="5355699" y="3640198"/>
                  <a:pt x="5355699" y="3659425"/>
                </a:cubicBezTo>
                <a:cubicBezTo>
                  <a:pt x="5355699" y="3678653"/>
                  <a:pt x="5371297" y="3694244"/>
                  <a:pt x="5390525" y="3694244"/>
                </a:cubicBezTo>
                <a:cubicBezTo>
                  <a:pt x="5409753" y="3694244"/>
                  <a:pt x="5425337" y="3678653"/>
                  <a:pt x="5425337" y="3659425"/>
                </a:cubicBezTo>
                <a:cubicBezTo>
                  <a:pt x="5425337" y="3640198"/>
                  <a:pt x="5409753" y="3624607"/>
                  <a:pt x="5390525" y="3624607"/>
                </a:cubicBezTo>
                <a:close/>
                <a:moveTo>
                  <a:pt x="5475417" y="3624607"/>
                </a:moveTo>
                <a:cubicBezTo>
                  <a:pt x="5456189" y="3624607"/>
                  <a:pt x="5440592" y="3640198"/>
                  <a:pt x="5440592" y="3659425"/>
                </a:cubicBezTo>
                <a:cubicBezTo>
                  <a:pt x="5440592" y="3678653"/>
                  <a:pt x="5456189" y="3694244"/>
                  <a:pt x="5475417" y="3694244"/>
                </a:cubicBezTo>
                <a:cubicBezTo>
                  <a:pt x="5494645" y="3694244"/>
                  <a:pt x="5510229" y="3678653"/>
                  <a:pt x="5510229" y="3659425"/>
                </a:cubicBezTo>
                <a:cubicBezTo>
                  <a:pt x="5510229" y="3640198"/>
                  <a:pt x="5494645" y="3624607"/>
                  <a:pt x="5475417" y="3624607"/>
                </a:cubicBezTo>
                <a:close/>
                <a:moveTo>
                  <a:pt x="5560310" y="3624607"/>
                </a:moveTo>
                <a:cubicBezTo>
                  <a:pt x="5541083" y="3624607"/>
                  <a:pt x="5525485" y="3640198"/>
                  <a:pt x="5525485" y="3659425"/>
                </a:cubicBezTo>
                <a:cubicBezTo>
                  <a:pt x="5525485" y="3678653"/>
                  <a:pt x="5541083" y="3694244"/>
                  <a:pt x="5560310" y="3694244"/>
                </a:cubicBezTo>
                <a:cubicBezTo>
                  <a:pt x="5579538" y="3694244"/>
                  <a:pt x="5595123" y="3678653"/>
                  <a:pt x="5595123" y="3659425"/>
                </a:cubicBezTo>
                <a:cubicBezTo>
                  <a:pt x="5595123" y="3640198"/>
                  <a:pt x="5579538" y="3624607"/>
                  <a:pt x="5560310" y="3624607"/>
                </a:cubicBezTo>
                <a:close/>
                <a:moveTo>
                  <a:pt x="5645203" y="3624607"/>
                </a:moveTo>
                <a:cubicBezTo>
                  <a:pt x="5625975" y="3624607"/>
                  <a:pt x="5610377" y="3640198"/>
                  <a:pt x="5610377" y="3659425"/>
                </a:cubicBezTo>
                <a:cubicBezTo>
                  <a:pt x="5610377" y="3678653"/>
                  <a:pt x="5625975" y="3694244"/>
                  <a:pt x="5645203" y="3694244"/>
                </a:cubicBezTo>
                <a:cubicBezTo>
                  <a:pt x="5664430" y="3694244"/>
                  <a:pt x="5680015" y="3678653"/>
                  <a:pt x="5680015" y="3659425"/>
                </a:cubicBezTo>
                <a:cubicBezTo>
                  <a:pt x="5680015" y="3640198"/>
                  <a:pt x="5664430" y="3624607"/>
                  <a:pt x="5645203" y="3624607"/>
                </a:cubicBezTo>
                <a:close/>
                <a:moveTo>
                  <a:pt x="5730095" y="3624607"/>
                </a:moveTo>
                <a:cubicBezTo>
                  <a:pt x="5710867" y="3624607"/>
                  <a:pt x="5695269" y="3640198"/>
                  <a:pt x="5695269" y="3659425"/>
                </a:cubicBezTo>
                <a:cubicBezTo>
                  <a:pt x="5695269" y="3678653"/>
                  <a:pt x="5710867" y="3694244"/>
                  <a:pt x="5730095" y="3694244"/>
                </a:cubicBezTo>
                <a:cubicBezTo>
                  <a:pt x="5749323" y="3694244"/>
                  <a:pt x="5764907" y="3678653"/>
                  <a:pt x="5764907" y="3659425"/>
                </a:cubicBezTo>
                <a:cubicBezTo>
                  <a:pt x="5764907" y="3640198"/>
                  <a:pt x="5749323" y="3624607"/>
                  <a:pt x="5730095" y="3624607"/>
                </a:cubicBezTo>
                <a:close/>
                <a:moveTo>
                  <a:pt x="5814987" y="3624607"/>
                </a:moveTo>
                <a:cubicBezTo>
                  <a:pt x="5795759" y="3624607"/>
                  <a:pt x="5780162" y="3640198"/>
                  <a:pt x="5780162" y="3659425"/>
                </a:cubicBezTo>
                <a:cubicBezTo>
                  <a:pt x="5780162" y="3678653"/>
                  <a:pt x="5795759" y="3694244"/>
                  <a:pt x="5814987" y="3694244"/>
                </a:cubicBezTo>
                <a:cubicBezTo>
                  <a:pt x="5834215" y="3694244"/>
                  <a:pt x="5849799" y="3678653"/>
                  <a:pt x="5849799" y="3659425"/>
                </a:cubicBezTo>
                <a:cubicBezTo>
                  <a:pt x="5849799" y="3640198"/>
                  <a:pt x="5834215" y="3624607"/>
                  <a:pt x="5814987" y="3624607"/>
                </a:cubicBezTo>
                <a:close/>
                <a:moveTo>
                  <a:pt x="5899880" y="3624607"/>
                </a:moveTo>
                <a:cubicBezTo>
                  <a:pt x="5880653" y="3624607"/>
                  <a:pt x="5865055" y="3640198"/>
                  <a:pt x="5865055" y="3659425"/>
                </a:cubicBezTo>
                <a:cubicBezTo>
                  <a:pt x="5865055" y="3678653"/>
                  <a:pt x="5880653" y="3694244"/>
                  <a:pt x="5899880" y="3694244"/>
                </a:cubicBezTo>
                <a:cubicBezTo>
                  <a:pt x="5919108" y="3694244"/>
                  <a:pt x="5934693" y="3678653"/>
                  <a:pt x="5934693" y="3659425"/>
                </a:cubicBezTo>
                <a:cubicBezTo>
                  <a:pt x="5934693" y="3640198"/>
                  <a:pt x="5919108" y="3624607"/>
                  <a:pt x="5899880" y="3624607"/>
                </a:cubicBezTo>
                <a:close/>
                <a:moveTo>
                  <a:pt x="5984773" y="3624607"/>
                </a:moveTo>
                <a:cubicBezTo>
                  <a:pt x="5965545" y="3624607"/>
                  <a:pt x="5949947" y="3640198"/>
                  <a:pt x="5949947" y="3659425"/>
                </a:cubicBezTo>
                <a:cubicBezTo>
                  <a:pt x="5949947" y="3678653"/>
                  <a:pt x="5965545" y="3694244"/>
                  <a:pt x="5984773" y="3694244"/>
                </a:cubicBezTo>
                <a:cubicBezTo>
                  <a:pt x="6004000" y="3694244"/>
                  <a:pt x="6019585" y="3678653"/>
                  <a:pt x="6019585" y="3659425"/>
                </a:cubicBezTo>
                <a:cubicBezTo>
                  <a:pt x="6019585" y="3640198"/>
                  <a:pt x="6004000" y="3624607"/>
                  <a:pt x="5984773" y="3624607"/>
                </a:cubicBezTo>
                <a:close/>
                <a:moveTo>
                  <a:pt x="6069665" y="3624607"/>
                </a:moveTo>
                <a:cubicBezTo>
                  <a:pt x="6050437" y="3624607"/>
                  <a:pt x="6034839" y="3640198"/>
                  <a:pt x="6034839" y="3659425"/>
                </a:cubicBezTo>
                <a:cubicBezTo>
                  <a:pt x="6034839" y="3678653"/>
                  <a:pt x="6050437" y="3694244"/>
                  <a:pt x="6069665" y="3694244"/>
                </a:cubicBezTo>
                <a:cubicBezTo>
                  <a:pt x="6088893" y="3694244"/>
                  <a:pt x="6104477" y="3678653"/>
                  <a:pt x="6104477" y="3659425"/>
                </a:cubicBezTo>
                <a:cubicBezTo>
                  <a:pt x="6104477" y="3640198"/>
                  <a:pt x="6088893" y="3624607"/>
                  <a:pt x="6069665" y="3624607"/>
                </a:cubicBezTo>
                <a:close/>
                <a:moveTo>
                  <a:pt x="6154557" y="3624607"/>
                </a:moveTo>
                <a:cubicBezTo>
                  <a:pt x="6135329" y="3624607"/>
                  <a:pt x="6119732" y="3640198"/>
                  <a:pt x="6119732" y="3659425"/>
                </a:cubicBezTo>
                <a:cubicBezTo>
                  <a:pt x="6119732" y="3678653"/>
                  <a:pt x="6135329" y="3694244"/>
                  <a:pt x="6154557" y="3694244"/>
                </a:cubicBezTo>
                <a:cubicBezTo>
                  <a:pt x="6173785" y="3694244"/>
                  <a:pt x="6189369" y="3678653"/>
                  <a:pt x="6189369" y="3659425"/>
                </a:cubicBezTo>
                <a:cubicBezTo>
                  <a:pt x="6189369" y="3640198"/>
                  <a:pt x="6173785" y="3624607"/>
                  <a:pt x="6154557" y="3624607"/>
                </a:cubicBezTo>
                <a:close/>
                <a:moveTo>
                  <a:pt x="6239450" y="3624607"/>
                </a:moveTo>
                <a:cubicBezTo>
                  <a:pt x="6220223" y="3624607"/>
                  <a:pt x="6204625" y="3640198"/>
                  <a:pt x="6204625" y="3659425"/>
                </a:cubicBezTo>
                <a:cubicBezTo>
                  <a:pt x="6204625" y="3678653"/>
                  <a:pt x="6220223" y="3694244"/>
                  <a:pt x="6239450" y="3694244"/>
                </a:cubicBezTo>
                <a:cubicBezTo>
                  <a:pt x="6258678" y="3694244"/>
                  <a:pt x="6274263" y="3678653"/>
                  <a:pt x="6274263" y="3659425"/>
                </a:cubicBezTo>
                <a:cubicBezTo>
                  <a:pt x="6274263" y="3640198"/>
                  <a:pt x="6258678" y="3624607"/>
                  <a:pt x="6239450" y="3624607"/>
                </a:cubicBezTo>
                <a:close/>
                <a:moveTo>
                  <a:pt x="6324343" y="3624607"/>
                </a:moveTo>
                <a:cubicBezTo>
                  <a:pt x="6305115" y="3624607"/>
                  <a:pt x="6289517" y="3640198"/>
                  <a:pt x="6289517" y="3659425"/>
                </a:cubicBezTo>
                <a:cubicBezTo>
                  <a:pt x="6289517" y="3678653"/>
                  <a:pt x="6305115" y="3694244"/>
                  <a:pt x="6324343" y="3694244"/>
                </a:cubicBezTo>
                <a:cubicBezTo>
                  <a:pt x="6343570" y="3694244"/>
                  <a:pt x="6359155" y="3678653"/>
                  <a:pt x="6359155" y="3659425"/>
                </a:cubicBezTo>
                <a:cubicBezTo>
                  <a:pt x="6359155" y="3640198"/>
                  <a:pt x="6343570" y="3624607"/>
                  <a:pt x="6324343" y="3624607"/>
                </a:cubicBezTo>
                <a:close/>
                <a:moveTo>
                  <a:pt x="6409235" y="3624607"/>
                </a:moveTo>
                <a:cubicBezTo>
                  <a:pt x="6390007" y="3624607"/>
                  <a:pt x="6374409" y="3640198"/>
                  <a:pt x="6374409" y="3659425"/>
                </a:cubicBezTo>
                <a:cubicBezTo>
                  <a:pt x="6374409" y="3678653"/>
                  <a:pt x="6390007" y="3694244"/>
                  <a:pt x="6409235" y="3694244"/>
                </a:cubicBezTo>
                <a:cubicBezTo>
                  <a:pt x="6428463" y="3694244"/>
                  <a:pt x="6444047" y="3678653"/>
                  <a:pt x="6444047" y="3659425"/>
                </a:cubicBezTo>
                <a:cubicBezTo>
                  <a:pt x="6444047" y="3640198"/>
                  <a:pt x="6428463" y="3624607"/>
                  <a:pt x="6409235" y="3624607"/>
                </a:cubicBezTo>
                <a:close/>
                <a:moveTo>
                  <a:pt x="6494127" y="3624607"/>
                </a:moveTo>
                <a:cubicBezTo>
                  <a:pt x="6474899" y="3624607"/>
                  <a:pt x="6459302" y="3640198"/>
                  <a:pt x="6459302" y="3659425"/>
                </a:cubicBezTo>
                <a:cubicBezTo>
                  <a:pt x="6459302" y="3678653"/>
                  <a:pt x="6474899" y="3694244"/>
                  <a:pt x="6494127" y="3694244"/>
                </a:cubicBezTo>
                <a:cubicBezTo>
                  <a:pt x="6513355" y="3694244"/>
                  <a:pt x="6528939" y="3678653"/>
                  <a:pt x="6528939" y="3659425"/>
                </a:cubicBezTo>
                <a:cubicBezTo>
                  <a:pt x="6528939" y="3640198"/>
                  <a:pt x="6513355" y="3624607"/>
                  <a:pt x="6494127" y="3624607"/>
                </a:cubicBezTo>
                <a:close/>
                <a:moveTo>
                  <a:pt x="6579020" y="3624607"/>
                </a:moveTo>
                <a:cubicBezTo>
                  <a:pt x="6559793" y="3624607"/>
                  <a:pt x="6544195" y="3640198"/>
                  <a:pt x="6544195" y="3659425"/>
                </a:cubicBezTo>
                <a:cubicBezTo>
                  <a:pt x="6544195" y="3678653"/>
                  <a:pt x="6559793" y="3694244"/>
                  <a:pt x="6579020" y="3694244"/>
                </a:cubicBezTo>
                <a:cubicBezTo>
                  <a:pt x="6598248" y="3694244"/>
                  <a:pt x="6613833" y="3678653"/>
                  <a:pt x="6613833" y="3659425"/>
                </a:cubicBezTo>
                <a:cubicBezTo>
                  <a:pt x="6613833" y="3640198"/>
                  <a:pt x="6598248" y="3624607"/>
                  <a:pt x="6579020" y="3624607"/>
                </a:cubicBezTo>
                <a:close/>
                <a:moveTo>
                  <a:pt x="6663913" y="3624607"/>
                </a:moveTo>
                <a:cubicBezTo>
                  <a:pt x="6644685" y="3624607"/>
                  <a:pt x="6629087" y="3640198"/>
                  <a:pt x="6629087" y="3659425"/>
                </a:cubicBezTo>
                <a:cubicBezTo>
                  <a:pt x="6629087" y="3678653"/>
                  <a:pt x="6644685" y="3694244"/>
                  <a:pt x="6663913" y="3694244"/>
                </a:cubicBezTo>
                <a:cubicBezTo>
                  <a:pt x="6683140" y="3694244"/>
                  <a:pt x="6698725" y="3678653"/>
                  <a:pt x="6698725" y="3659425"/>
                </a:cubicBezTo>
                <a:cubicBezTo>
                  <a:pt x="6698725" y="3640198"/>
                  <a:pt x="6683140" y="3624607"/>
                  <a:pt x="6663913" y="3624607"/>
                </a:cubicBezTo>
                <a:close/>
                <a:moveTo>
                  <a:pt x="6748805" y="3624607"/>
                </a:moveTo>
                <a:cubicBezTo>
                  <a:pt x="6729577" y="3624607"/>
                  <a:pt x="6713979" y="3640198"/>
                  <a:pt x="6713979" y="3659425"/>
                </a:cubicBezTo>
                <a:cubicBezTo>
                  <a:pt x="6713979" y="3678653"/>
                  <a:pt x="6729577" y="3694244"/>
                  <a:pt x="6748805" y="3694244"/>
                </a:cubicBezTo>
                <a:cubicBezTo>
                  <a:pt x="6768033" y="3694244"/>
                  <a:pt x="6783617" y="3678653"/>
                  <a:pt x="6783617" y="3659425"/>
                </a:cubicBezTo>
                <a:cubicBezTo>
                  <a:pt x="6783617" y="3640198"/>
                  <a:pt x="6768033" y="3624607"/>
                  <a:pt x="6748805" y="3624607"/>
                </a:cubicBezTo>
                <a:close/>
                <a:moveTo>
                  <a:pt x="6833697" y="3624607"/>
                </a:moveTo>
                <a:cubicBezTo>
                  <a:pt x="6814469" y="3624607"/>
                  <a:pt x="6798872" y="3640198"/>
                  <a:pt x="6798872" y="3659425"/>
                </a:cubicBezTo>
                <a:cubicBezTo>
                  <a:pt x="6798872" y="3678653"/>
                  <a:pt x="6814469" y="3694244"/>
                  <a:pt x="6833697" y="3694244"/>
                </a:cubicBezTo>
                <a:cubicBezTo>
                  <a:pt x="6852925" y="3694244"/>
                  <a:pt x="6868509" y="3678653"/>
                  <a:pt x="6868509" y="3659425"/>
                </a:cubicBezTo>
                <a:cubicBezTo>
                  <a:pt x="6868509" y="3640198"/>
                  <a:pt x="6852925" y="3624607"/>
                  <a:pt x="6833697" y="3624607"/>
                </a:cubicBezTo>
                <a:close/>
                <a:moveTo>
                  <a:pt x="6918589" y="3624607"/>
                </a:moveTo>
                <a:cubicBezTo>
                  <a:pt x="6899362" y="3624607"/>
                  <a:pt x="6883764" y="3640198"/>
                  <a:pt x="6883764" y="3659425"/>
                </a:cubicBezTo>
                <a:cubicBezTo>
                  <a:pt x="6883764" y="3678653"/>
                  <a:pt x="6899362" y="3694244"/>
                  <a:pt x="6918589" y="3694244"/>
                </a:cubicBezTo>
                <a:cubicBezTo>
                  <a:pt x="6937817" y="3694244"/>
                  <a:pt x="6953402" y="3678653"/>
                  <a:pt x="6953402" y="3659425"/>
                </a:cubicBezTo>
                <a:cubicBezTo>
                  <a:pt x="6953402" y="3640198"/>
                  <a:pt x="6937817" y="3624607"/>
                  <a:pt x="6918589" y="3624607"/>
                </a:cubicBezTo>
                <a:close/>
                <a:moveTo>
                  <a:pt x="7173293" y="3624607"/>
                </a:moveTo>
                <a:cubicBezTo>
                  <a:pt x="7154065" y="3624607"/>
                  <a:pt x="7138468" y="3640198"/>
                  <a:pt x="7138468" y="3659425"/>
                </a:cubicBezTo>
                <a:cubicBezTo>
                  <a:pt x="7138468" y="3678653"/>
                  <a:pt x="7154065" y="3694244"/>
                  <a:pt x="7173293" y="3694244"/>
                </a:cubicBezTo>
                <a:cubicBezTo>
                  <a:pt x="7192521" y="3694244"/>
                  <a:pt x="7208105" y="3678653"/>
                  <a:pt x="7208105" y="3659425"/>
                </a:cubicBezTo>
                <a:cubicBezTo>
                  <a:pt x="7208105" y="3640198"/>
                  <a:pt x="7192521" y="3624607"/>
                  <a:pt x="7173293" y="3624607"/>
                </a:cubicBezTo>
                <a:close/>
                <a:moveTo>
                  <a:pt x="7258186" y="3624607"/>
                </a:moveTo>
                <a:cubicBezTo>
                  <a:pt x="7238959" y="3624607"/>
                  <a:pt x="7223361" y="3640198"/>
                  <a:pt x="7223361" y="3659425"/>
                </a:cubicBezTo>
                <a:cubicBezTo>
                  <a:pt x="7223361" y="3678653"/>
                  <a:pt x="7238959" y="3694244"/>
                  <a:pt x="7258186" y="3694244"/>
                </a:cubicBezTo>
                <a:cubicBezTo>
                  <a:pt x="7277414" y="3694244"/>
                  <a:pt x="7292999" y="3678653"/>
                  <a:pt x="7292999" y="3659425"/>
                </a:cubicBezTo>
                <a:cubicBezTo>
                  <a:pt x="7292999" y="3640198"/>
                  <a:pt x="7277414" y="3624607"/>
                  <a:pt x="7258186" y="3624607"/>
                </a:cubicBezTo>
                <a:close/>
                <a:moveTo>
                  <a:pt x="7343079" y="3624607"/>
                </a:moveTo>
                <a:cubicBezTo>
                  <a:pt x="7323851" y="3624607"/>
                  <a:pt x="7308253" y="3640198"/>
                  <a:pt x="7308253" y="3659425"/>
                </a:cubicBezTo>
                <a:cubicBezTo>
                  <a:pt x="7308253" y="3678653"/>
                  <a:pt x="7323851" y="3694244"/>
                  <a:pt x="7343079" y="3694244"/>
                </a:cubicBezTo>
                <a:cubicBezTo>
                  <a:pt x="7362306" y="3694244"/>
                  <a:pt x="7377891" y="3678653"/>
                  <a:pt x="7377891" y="3659425"/>
                </a:cubicBezTo>
                <a:cubicBezTo>
                  <a:pt x="7377891" y="3640198"/>
                  <a:pt x="7362306" y="3624607"/>
                  <a:pt x="7343079" y="3624607"/>
                </a:cubicBezTo>
                <a:close/>
                <a:moveTo>
                  <a:pt x="7427971" y="3624607"/>
                </a:moveTo>
                <a:cubicBezTo>
                  <a:pt x="7408743" y="3624607"/>
                  <a:pt x="7393146" y="3640198"/>
                  <a:pt x="7393146" y="3659425"/>
                </a:cubicBezTo>
                <a:cubicBezTo>
                  <a:pt x="7393146" y="3678653"/>
                  <a:pt x="7408743" y="3694244"/>
                  <a:pt x="7427971" y="3694244"/>
                </a:cubicBezTo>
                <a:cubicBezTo>
                  <a:pt x="7447199" y="3694244"/>
                  <a:pt x="7462783" y="3678653"/>
                  <a:pt x="7462783" y="3659425"/>
                </a:cubicBezTo>
                <a:cubicBezTo>
                  <a:pt x="7462783" y="3640198"/>
                  <a:pt x="7447199" y="3624607"/>
                  <a:pt x="7427971" y="3624607"/>
                </a:cubicBezTo>
                <a:close/>
                <a:moveTo>
                  <a:pt x="7512863" y="3624607"/>
                </a:moveTo>
                <a:cubicBezTo>
                  <a:pt x="7493635" y="3624607"/>
                  <a:pt x="7478038" y="3640198"/>
                  <a:pt x="7478038" y="3659425"/>
                </a:cubicBezTo>
                <a:cubicBezTo>
                  <a:pt x="7478038" y="3678653"/>
                  <a:pt x="7493635" y="3694244"/>
                  <a:pt x="7512863" y="3694244"/>
                </a:cubicBezTo>
                <a:cubicBezTo>
                  <a:pt x="7532091" y="3694244"/>
                  <a:pt x="7547675" y="3678653"/>
                  <a:pt x="7547675" y="3659425"/>
                </a:cubicBezTo>
                <a:cubicBezTo>
                  <a:pt x="7547675" y="3640198"/>
                  <a:pt x="7532091" y="3624607"/>
                  <a:pt x="7512863" y="3624607"/>
                </a:cubicBezTo>
                <a:close/>
                <a:moveTo>
                  <a:pt x="8107111" y="3624607"/>
                </a:moveTo>
                <a:cubicBezTo>
                  <a:pt x="8087883" y="3624607"/>
                  <a:pt x="8072286" y="3640198"/>
                  <a:pt x="8072286" y="3659425"/>
                </a:cubicBezTo>
                <a:cubicBezTo>
                  <a:pt x="8072286" y="3678653"/>
                  <a:pt x="8087883" y="3694244"/>
                  <a:pt x="8107111" y="3694244"/>
                </a:cubicBezTo>
                <a:cubicBezTo>
                  <a:pt x="8126339" y="3694244"/>
                  <a:pt x="8141923" y="3678653"/>
                  <a:pt x="8141923" y="3659425"/>
                </a:cubicBezTo>
                <a:cubicBezTo>
                  <a:pt x="8141923" y="3640198"/>
                  <a:pt x="8126339" y="3624607"/>
                  <a:pt x="8107111" y="3624607"/>
                </a:cubicBezTo>
                <a:close/>
                <a:moveTo>
                  <a:pt x="8192003" y="3624607"/>
                </a:moveTo>
                <a:cubicBezTo>
                  <a:pt x="8172775" y="3624607"/>
                  <a:pt x="8157178" y="3640198"/>
                  <a:pt x="8157178" y="3659425"/>
                </a:cubicBezTo>
                <a:cubicBezTo>
                  <a:pt x="8157178" y="3678653"/>
                  <a:pt x="8172775" y="3694244"/>
                  <a:pt x="8192003" y="3694244"/>
                </a:cubicBezTo>
                <a:cubicBezTo>
                  <a:pt x="8211231" y="3694244"/>
                  <a:pt x="8226815" y="3678653"/>
                  <a:pt x="8226815" y="3659425"/>
                </a:cubicBezTo>
                <a:cubicBezTo>
                  <a:pt x="8226815" y="3640198"/>
                  <a:pt x="8211231" y="3624607"/>
                  <a:pt x="8192003" y="3624607"/>
                </a:cubicBezTo>
                <a:close/>
                <a:moveTo>
                  <a:pt x="8276895" y="3624607"/>
                </a:moveTo>
                <a:cubicBezTo>
                  <a:pt x="8257668" y="3624607"/>
                  <a:pt x="8242070" y="3640198"/>
                  <a:pt x="8242070" y="3659425"/>
                </a:cubicBezTo>
                <a:cubicBezTo>
                  <a:pt x="8242070" y="3678653"/>
                  <a:pt x="8257668" y="3694244"/>
                  <a:pt x="8276895" y="3694244"/>
                </a:cubicBezTo>
                <a:cubicBezTo>
                  <a:pt x="8296123" y="3694244"/>
                  <a:pt x="8311708" y="3678653"/>
                  <a:pt x="8311708" y="3659425"/>
                </a:cubicBezTo>
                <a:cubicBezTo>
                  <a:pt x="8311708" y="3640198"/>
                  <a:pt x="8296123" y="3624607"/>
                  <a:pt x="8276895" y="3624607"/>
                </a:cubicBezTo>
                <a:close/>
                <a:moveTo>
                  <a:pt x="8361789" y="3624607"/>
                </a:moveTo>
                <a:cubicBezTo>
                  <a:pt x="8342561" y="3624607"/>
                  <a:pt x="8326963" y="3640198"/>
                  <a:pt x="8326963" y="3659425"/>
                </a:cubicBezTo>
                <a:cubicBezTo>
                  <a:pt x="8326963" y="3678653"/>
                  <a:pt x="8342561" y="3694244"/>
                  <a:pt x="8361789" y="3694244"/>
                </a:cubicBezTo>
                <a:cubicBezTo>
                  <a:pt x="8381016" y="3694244"/>
                  <a:pt x="8396601" y="3678653"/>
                  <a:pt x="8396601" y="3659425"/>
                </a:cubicBezTo>
                <a:cubicBezTo>
                  <a:pt x="8396601" y="3640198"/>
                  <a:pt x="8381016" y="3624607"/>
                  <a:pt x="8361789" y="3624607"/>
                </a:cubicBezTo>
                <a:close/>
                <a:moveTo>
                  <a:pt x="8786251" y="3624607"/>
                </a:moveTo>
                <a:cubicBezTo>
                  <a:pt x="8767023" y="3624607"/>
                  <a:pt x="8751426" y="3640198"/>
                  <a:pt x="8751426" y="3659425"/>
                </a:cubicBezTo>
                <a:cubicBezTo>
                  <a:pt x="8751426" y="3678653"/>
                  <a:pt x="8767023" y="3694244"/>
                  <a:pt x="8786251" y="3694244"/>
                </a:cubicBezTo>
                <a:cubicBezTo>
                  <a:pt x="8805479" y="3694244"/>
                  <a:pt x="8821063" y="3678653"/>
                  <a:pt x="8821063" y="3659425"/>
                </a:cubicBezTo>
                <a:cubicBezTo>
                  <a:pt x="8821063" y="3640198"/>
                  <a:pt x="8805479" y="3624607"/>
                  <a:pt x="8786251" y="3624607"/>
                </a:cubicBezTo>
                <a:close/>
                <a:moveTo>
                  <a:pt x="8871143" y="3624607"/>
                </a:moveTo>
                <a:cubicBezTo>
                  <a:pt x="8851915" y="3624607"/>
                  <a:pt x="8836318" y="3640198"/>
                  <a:pt x="8836318" y="3659425"/>
                </a:cubicBezTo>
                <a:cubicBezTo>
                  <a:pt x="8836318" y="3678653"/>
                  <a:pt x="8851915" y="3694244"/>
                  <a:pt x="8871143" y="3694244"/>
                </a:cubicBezTo>
                <a:cubicBezTo>
                  <a:pt x="8890371" y="3694244"/>
                  <a:pt x="8905955" y="3678653"/>
                  <a:pt x="8905955" y="3659425"/>
                </a:cubicBezTo>
                <a:cubicBezTo>
                  <a:pt x="8905955" y="3640198"/>
                  <a:pt x="8890371" y="3624607"/>
                  <a:pt x="8871143" y="3624607"/>
                </a:cubicBezTo>
                <a:close/>
                <a:moveTo>
                  <a:pt x="8956035" y="3624607"/>
                </a:moveTo>
                <a:cubicBezTo>
                  <a:pt x="8936808" y="3624607"/>
                  <a:pt x="8921210" y="3640198"/>
                  <a:pt x="8921210" y="3659425"/>
                </a:cubicBezTo>
                <a:cubicBezTo>
                  <a:pt x="8921210" y="3678653"/>
                  <a:pt x="8936808" y="3694244"/>
                  <a:pt x="8956035" y="3694244"/>
                </a:cubicBezTo>
                <a:cubicBezTo>
                  <a:pt x="8975263" y="3694244"/>
                  <a:pt x="8990848" y="3678653"/>
                  <a:pt x="8990848" y="3659425"/>
                </a:cubicBezTo>
                <a:cubicBezTo>
                  <a:pt x="8990848" y="3640198"/>
                  <a:pt x="8975263" y="3624607"/>
                  <a:pt x="8956035" y="3624607"/>
                </a:cubicBezTo>
                <a:close/>
                <a:moveTo>
                  <a:pt x="9040928" y="3624607"/>
                </a:moveTo>
                <a:cubicBezTo>
                  <a:pt x="9021700" y="3624607"/>
                  <a:pt x="9006102" y="3640198"/>
                  <a:pt x="9006102" y="3659425"/>
                </a:cubicBezTo>
                <a:cubicBezTo>
                  <a:pt x="9006102" y="3678653"/>
                  <a:pt x="9021700" y="3694244"/>
                  <a:pt x="9040928" y="3694244"/>
                </a:cubicBezTo>
                <a:cubicBezTo>
                  <a:pt x="9060155" y="3694244"/>
                  <a:pt x="9075740" y="3678653"/>
                  <a:pt x="9075740" y="3659425"/>
                </a:cubicBezTo>
                <a:cubicBezTo>
                  <a:pt x="9075740" y="3640198"/>
                  <a:pt x="9060155" y="3624607"/>
                  <a:pt x="9040928" y="3624607"/>
                </a:cubicBezTo>
                <a:close/>
                <a:moveTo>
                  <a:pt x="9295605" y="3624607"/>
                </a:moveTo>
                <a:cubicBezTo>
                  <a:pt x="9276378" y="3624607"/>
                  <a:pt x="9260780" y="3640198"/>
                  <a:pt x="9260780" y="3659425"/>
                </a:cubicBezTo>
                <a:cubicBezTo>
                  <a:pt x="9260780" y="3678653"/>
                  <a:pt x="9276378" y="3694244"/>
                  <a:pt x="9295605" y="3694244"/>
                </a:cubicBezTo>
                <a:cubicBezTo>
                  <a:pt x="9314833" y="3694244"/>
                  <a:pt x="9330418" y="3678653"/>
                  <a:pt x="9330418" y="3659425"/>
                </a:cubicBezTo>
                <a:cubicBezTo>
                  <a:pt x="9330418" y="3640198"/>
                  <a:pt x="9314833" y="3624607"/>
                  <a:pt x="9295605" y="3624607"/>
                </a:cubicBezTo>
                <a:close/>
                <a:moveTo>
                  <a:pt x="2758852" y="3709467"/>
                </a:moveTo>
                <a:cubicBezTo>
                  <a:pt x="2739624" y="3709467"/>
                  <a:pt x="2724033" y="3725058"/>
                  <a:pt x="2724033" y="3744286"/>
                </a:cubicBezTo>
                <a:cubicBezTo>
                  <a:pt x="2724033" y="3763514"/>
                  <a:pt x="2739624" y="3779105"/>
                  <a:pt x="2758852" y="3779105"/>
                </a:cubicBezTo>
                <a:cubicBezTo>
                  <a:pt x="2778079" y="3779105"/>
                  <a:pt x="2793670" y="3763514"/>
                  <a:pt x="2793670" y="3744286"/>
                </a:cubicBezTo>
                <a:cubicBezTo>
                  <a:pt x="2793670" y="3725058"/>
                  <a:pt x="2778079" y="3709467"/>
                  <a:pt x="2758852" y="3709467"/>
                </a:cubicBezTo>
                <a:close/>
                <a:moveTo>
                  <a:pt x="2843744" y="3709467"/>
                </a:moveTo>
                <a:cubicBezTo>
                  <a:pt x="2824516" y="3709467"/>
                  <a:pt x="2808925" y="3725058"/>
                  <a:pt x="2808925" y="3744286"/>
                </a:cubicBezTo>
                <a:cubicBezTo>
                  <a:pt x="2808925" y="3763514"/>
                  <a:pt x="2824516" y="3779105"/>
                  <a:pt x="2843744" y="3779105"/>
                </a:cubicBezTo>
                <a:cubicBezTo>
                  <a:pt x="2862972" y="3779105"/>
                  <a:pt x="2878563" y="3763514"/>
                  <a:pt x="2878563" y="3744286"/>
                </a:cubicBezTo>
                <a:cubicBezTo>
                  <a:pt x="2878563" y="3725058"/>
                  <a:pt x="2862972" y="3709467"/>
                  <a:pt x="2843744" y="3709467"/>
                </a:cubicBezTo>
                <a:close/>
                <a:moveTo>
                  <a:pt x="2928636" y="3709467"/>
                </a:moveTo>
                <a:cubicBezTo>
                  <a:pt x="2909408" y="3709467"/>
                  <a:pt x="2893817" y="3725058"/>
                  <a:pt x="2893817" y="3744286"/>
                </a:cubicBezTo>
                <a:cubicBezTo>
                  <a:pt x="2893817" y="3763514"/>
                  <a:pt x="2909408" y="3779105"/>
                  <a:pt x="2928636" y="3779105"/>
                </a:cubicBezTo>
                <a:cubicBezTo>
                  <a:pt x="2947864" y="3779105"/>
                  <a:pt x="2963455" y="3763514"/>
                  <a:pt x="2963455" y="3744286"/>
                </a:cubicBezTo>
                <a:cubicBezTo>
                  <a:pt x="2963455" y="3725058"/>
                  <a:pt x="2947864" y="3709467"/>
                  <a:pt x="2928636" y="3709467"/>
                </a:cubicBezTo>
                <a:close/>
                <a:moveTo>
                  <a:pt x="3013529" y="3709467"/>
                </a:moveTo>
                <a:cubicBezTo>
                  <a:pt x="2994302" y="3709467"/>
                  <a:pt x="2978710" y="3725058"/>
                  <a:pt x="2978710" y="3744286"/>
                </a:cubicBezTo>
                <a:cubicBezTo>
                  <a:pt x="2978710" y="3763514"/>
                  <a:pt x="2994302" y="3779105"/>
                  <a:pt x="3013529" y="3779105"/>
                </a:cubicBezTo>
                <a:cubicBezTo>
                  <a:pt x="3032757" y="3779105"/>
                  <a:pt x="3048348" y="3763514"/>
                  <a:pt x="3048348" y="3744286"/>
                </a:cubicBezTo>
                <a:cubicBezTo>
                  <a:pt x="3048348" y="3725058"/>
                  <a:pt x="3032757" y="3709467"/>
                  <a:pt x="3013529" y="3709467"/>
                </a:cubicBezTo>
                <a:close/>
                <a:moveTo>
                  <a:pt x="5390525" y="3709467"/>
                </a:moveTo>
                <a:cubicBezTo>
                  <a:pt x="5371297" y="3709467"/>
                  <a:pt x="5355699" y="3725058"/>
                  <a:pt x="5355699" y="3744286"/>
                </a:cubicBezTo>
                <a:cubicBezTo>
                  <a:pt x="5355699" y="3763514"/>
                  <a:pt x="5371297" y="3779105"/>
                  <a:pt x="5390525" y="3779105"/>
                </a:cubicBezTo>
                <a:cubicBezTo>
                  <a:pt x="5409753" y="3779105"/>
                  <a:pt x="5425337" y="3763514"/>
                  <a:pt x="5425337" y="3744286"/>
                </a:cubicBezTo>
                <a:cubicBezTo>
                  <a:pt x="5425337" y="3725058"/>
                  <a:pt x="5409753" y="3709467"/>
                  <a:pt x="5390525" y="3709467"/>
                </a:cubicBezTo>
                <a:close/>
                <a:moveTo>
                  <a:pt x="5475417" y="3709467"/>
                </a:moveTo>
                <a:cubicBezTo>
                  <a:pt x="5456189" y="3709467"/>
                  <a:pt x="5440592" y="3725058"/>
                  <a:pt x="5440592" y="3744286"/>
                </a:cubicBezTo>
                <a:cubicBezTo>
                  <a:pt x="5440592" y="3763514"/>
                  <a:pt x="5456189" y="3779105"/>
                  <a:pt x="5475417" y="3779105"/>
                </a:cubicBezTo>
                <a:cubicBezTo>
                  <a:pt x="5494645" y="3779105"/>
                  <a:pt x="5510229" y="3763514"/>
                  <a:pt x="5510229" y="3744286"/>
                </a:cubicBezTo>
                <a:cubicBezTo>
                  <a:pt x="5510229" y="3725058"/>
                  <a:pt x="5494645" y="3709467"/>
                  <a:pt x="5475417" y="3709467"/>
                </a:cubicBezTo>
                <a:close/>
                <a:moveTo>
                  <a:pt x="5560310" y="3709467"/>
                </a:moveTo>
                <a:cubicBezTo>
                  <a:pt x="5541083" y="3709467"/>
                  <a:pt x="5525485" y="3725058"/>
                  <a:pt x="5525485" y="3744286"/>
                </a:cubicBezTo>
                <a:cubicBezTo>
                  <a:pt x="5525485" y="3763514"/>
                  <a:pt x="5541083" y="3779105"/>
                  <a:pt x="5560310" y="3779105"/>
                </a:cubicBezTo>
                <a:cubicBezTo>
                  <a:pt x="5579538" y="3779105"/>
                  <a:pt x="5595123" y="3763514"/>
                  <a:pt x="5595123" y="3744286"/>
                </a:cubicBezTo>
                <a:cubicBezTo>
                  <a:pt x="5595123" y="3725058"/>
                  <a:pt x="5579538" y="3709467"/>
                  <a:pt x="5560310" y="3709467"/>
                </a:cubicBezTo>
                <a:close/>
                <a:moveTo>
                  <a:pt x="5645203" y="3709467"/>
                </a:moveTo>
                <a:cubicBezTo>
                  <a:pt x="5625975" y="3709467"/>
                  <a:pt x="5610377" y="3725058"/>
                  <a:pt x="5610377" y="3744286"/>
                </a:cubicBezTo>
                <a:cubicBezTo>
                  <a:pt x="5610377" y="3763514"/>
                  <a:pt x="5625975" y="3779105"/>
                  <a:pt x="5645203" y="3779105"/>
                </a:cubicBezTo>
                <a:cubicBezTo>
                  <a:pt x="5664430" y="3779105"/>
                  <a:pt x="5680015" y="3763514"/>
                  <a:pt x="5680015" y="3744286"/>
                </a:cubicBezTo>
                <a:cubicBezTo>
                  <a:pt x="5680015" y="3725058"/>
                  <a:pt x="5664430" y="3709467"/>
                  <a:pt x="5645203" y="3709467"/>
                </a:cubicBezTo>
                <a:close/>
                <a:moveTo>
                  <a:pt x="5730095" y="3709467"/>
                </a:moveTo>
                <a:cubicBezTo>
                  <a:pt x="5710867" y="3709467"/>
                  <a:pt x="5695269" y="3725058"/>
                  <a:pt x="5695269" y="3744286"/>
                </a:cubicBezTo>
                <a:cubicBezTo>
                  <a:pt x="5695269" y="3763514"/>
                  <a:pt x="5710867" y="3779105"/>
                  <a:pt x="5730095" y="3779105"/>
                </a:cubicBezTo>
                <a:cubicBezTo>
                  <a:pt x="5749323" y="3779105"/>
                  <a:pt x="5764907" y="3763514"/>
                  <a:pt x="5764907" y="3744286"/>
                </a:cubicBezTo>
                <a:cubicBezTo>
                  <a:pt x="5764907" y="3725058"/>
                  <a:pt x="5749323" y="3709467"/>
                  <a:pt x="5730095" y="3709467"/>
                </a:cubicBezTo>
                <a:close/>
                <a:moveTo>
                  <a:pt x="5814987" y="3709467"/>
                </a:moveTo>
                <a:cubicBezTo>
                  <a:pt x="5795759" y="3709467"/>
                  <a:pt x="5780162" y="3725058"/>
                  <a:pt x="5780162" y="3744286"/>
                </a:cubicBezTo>
                <a:cubicBezTo>
                  <a:pt x="5780162" y="3763514"/>
                  <a:pt x="5795759" y="3779105"/>
                  <a:pt x="5814987" y="3779105"/>
                </a:cubicBezTo>
                <a:cubicBezTo>
                  <a:pt x="5834215" y="3779105"/>
                  <a:pt x="5849799" y="3763514"/>
                  <a:pt x="5849799" y="3744286"/>
                </a:cubicBezTo>
                <a:cubicBezTo>
                  <a:pt x="5849799" y="3725058"/>
                  <a:pt x="5834215" y="3709467"/>
                  <a:pt x="5814987" y="3709467"/>
                </a:cubicBezTo>
                <a:close/>
                <a:moveTo>
                  <a:pt x="5899880" y="3709467"/>
                </a:moveTo>
                <a:cubicBezTo>
                  <a:pt x="5880653" y="3709467"/>
                  <a:pt x="5865055" y="3725058"/>
                  <a:pt x="5865055" y="3744286"/>
                </a:cubicBezTo>
                <a:cubicBezTo>
                  <a:pt x="5865055" y="3763514"/>
                  <a:pt x="5880653" y="3779105"/>
                  <a:pt x="5899880" y="3779105"/>
                </a:cubicBezTo>
                <a:cubicBezTo>
                  <a:pt x="5919108" y="3779105"/>
                  <a:pt x="5934693" y="3763514"/>
                  <a:pt x="5934693" y="3744286"/>
                </a:cubicBezTo>
                <a:cubicBezTo>
                  <a:pt x="5934693" y="3725058"/>
                  <a:pt x="5919108" y="3709467"/>
                  <a:pt x="5899880" y="3709467"/>
                </a:cubicBezTo>
                <a:close/>
                <a:moveTo>
                  <a:pt x="5984773" y="3709467"/>
                </a:moveTo>
                <a:cubicBezTo>
                  <a:pt x="5965545" y="3709467"/>
                  <a:pt x="5949947" y="3725058"/>
                  <a:pt x="5949947" y="3744286"/>
                </a:cubicBezTo>
                <a:cubicBezTo>
                  <a:pt x="5949947" y="3763514"/>
                  <a:pt x="5965545" y="3779105"/>
                  <a:pt x="5984773" y="3779105"/>
                </a:cubicBezTo>
                <a:cubicBezTo>
                  <a:pt x="6004000" y="3779105"/>
                  <a:pt x="6019585" y="3763514"/>
                  <a:pt x="6019585" y="3744286"/>
                </a:cubicBezTo>
                <a:cubicBezTo>
                  <a:pt x="6019585" y="3725058"/>
                  <a:pt x="6004000" y="3709467"/>
                  <a:pt x="5984773" y="3709467"/>
                </a:cubicBezTo>
                <a:close/>
                <a:moveTo>
                  <a:pt x="6069665" y="3709467"/>
                </a:moveTo>
                <a:cubicBezTo>
                  <a:pt x="6050437" y="3709467"/>
                  <a:pt x="6034839" y="3725058"/>
                  <a:pt x="6034839" y="3744286"/>
                </a:cubicBezTo>
                <a:cubicBezTo>
                  <a:pt x="6034839" y="3763514"/>
                  <a:pt x="6050437" y="3779105"/>
                  <a:pt x="6069665" y="3779105"/>
                </a:cubicBezTo>
                <a:cubicBezTo>
                  <a:pt x="6088893" y="3779105"/>
                  <a:pt x="6104477" y="3763514"/>
                  <a:pt x="6104477" y="3744286"/>
                </a:cubicBezTo>
                <a:cubicBezTo>
                  <a:pt x="6104477" y="3725058"/>
                  <a:pt x="6088893" y="3709467"/>
                  <a:pt x="6069665" y="3709467"/>
                </a:cubicBezTo>
                <a:close/>
                <a:moveTo>
                  <a:pt x="6154557" y="3709467"/>
                </a:moveTo>
                <a:cubicBezTo>
                  <a:pt x="6135329" y="3709467"/>
                  <a:pt x="6119732" y="3725058"/>
                  <a:pt x="6119732" y="3744286"/>
                </a:cubicBezTo>
                <a:cubicBezTo>
                  <a:pt x="6119732" y="3763514"/>
                  <a:pt x="6135329" y="3779105"/>
                  <a:pt x="6154557" y="3779105"/>
                </a:cubicBezTo>
                <a:cubicBezTo>
                  <a:pt x="6173785" y="3779105"/>
                  <a:pt x="6189369" y="3763514"/>
                  <a:pt x="6189369" y="3744286"/>
                </a:cubicBezTo>
                <a:cubicBezTo>
                  <a:pt x="6189369" y="3725058"/>
                  <a:pt x="6173785" y="3709467"/>
                  <a:pt x="6154557" y="3709467"/>
                </a:cubicBezTo>
                <a:close/>
                <a:moveTo>
                  <a:pt x="6239450" y="3709467"/>
                </a:moveTo>
                <a:cubicBezTo>
                  <a:pt x="6220223" y="3709467"/>
                  <a:pt x="6204625" y="3725058"/>
                  <a:pt x="6204625" y="3744286"/>
                </a:cubicBezTo>
                <a:cubicBezTo>
                  <a:pt x="6204625" y="3763514"/>
                  <a:pt x="6220223" y="3779105"/>
                  <a:pt x="6239450" y="3779105"/>
                </a:cubicBezTo>
                <a:cubicBezTo>
                  <a:pt x="6258678" y="3779105"/>
                  <a:pt x="6274263" y="3763514"/>
                  <a:pt x="6274263" y="3744286"/>
                </a:cubicBezTo>
                <a:cubicBezTo>
                  <a:pt x="6274263" y="3725058"/>
                  <a:pt x="6258678" y="3709467"/>
                  <a:pt x="6239450" y="3709467"/>
                </a:cubicBezTo>
                <a:close/>
                <a:moveTo>
                  <a:pt x="6324343" y="3709467"/>
                </a:moveTo>
                <a:cubicBezTo>
                  <a:pt x="6305115" y="3709467"/>
                  <a:pt x="6289517" y="3725058"/>
                  <a:pt x="6289517" y="3744286"/>
                </a:cubicBezTo>
                <a:cubicBezTo>
                  <a:pt x="6289517" y="3763514"/>
                  <a:pt x="6305115" y="3779105"/>
                  <a:pt x="6324343" y="3779105"/>
                </a:cubicBezTo>
                <a:cubicBezTo>
                  <a:pt x="6343570" y="3779105"/>
                  <a:pt x="6359155" y="3763514"/>
                  <a:pt x="6359155" y="3744286"/>
                </a:cubicBezTo>
                <a:cubicBezTo>
                  <a:pt x="6359155" y="3725058"/>
                  <a:pt x="6343570" y="3709467"/>
                  <a:pt x="6324343" y="3709467"/>
                </a:cubicBezTo>
                <a:close/>
                <a:moveTo>
                  <a:pt x="6409235" y="3709467"/>
                </a:moveTo>
                <a:cubicBezTo>
                  <a:pt x="6390007" y="3709467"/>
                  <a:pt x="6374409" y="3725058"/>
                  <a:pt x="6374409" y="3744286"/>
                </a:cubicBezTo>
                <a:cubicBezTo>
                  <a:pt x="6374409" y="3763514"/>
                  <a:pt x="6390007" y="3779105"/>
                  <a:pt x="6409235" y="3779105"/>
                </a:cubicBezTo>
                <a:cubicBezTo>
                  <a:pt x="6428463" y="3779105"/>
                  <a:pt x="6444047" y="3763514"/>
                  <a:pt x="6444047" y="3744286"/>
                </a:cubicBezTo>
                <a:cubicBezTo>
                  <a:pt x="6444047" y="3725058"/>
                  <a:pt x="6428463" y="3709467"/>
                  <a:pt x="6409235" y="3709467"/>
                </a:cubicBezTo>
                <a:close/>
                <a:moveTo>
                  <a:pt x="6494127" y="3709467"/>
                </a:moveTo>
                <a:cubicBezTo>
                  <a:pt x="6474899" y="3709467"/>
                  <a:pt x="6459302" y="3725058"/>
                  <a:pt x="6459302" y="3744286"/>
                </a:cubicBezTo>
                <a:cubicBezTo>
                  <a:pt x="6459302" y="3763514"/>
                  <a:pt x="6474899" y="3779105"/>
                  <a:pt x="6494127" y="3779105"/>
                </a:cubicBezTo>
                <a:cubicBezTo>
                  <a:pt x="6513355" y="3779105"/>
                  <a:pt x="6528939" y="3763514"/>
                  <a:pt x="6528939" y="3744286"/>
                </a:cubicBezTo>
                <a:cubicBezTo>
                  <a:pt x="6528939" y="3725058"/>
                  <a:pt x="6513355" y="3709467"/>
                  <a:pt x="6494127" y="3709467"/>
                </a:cubicBezTo>
                <a:close/>
                <a:moveTo>
                  <a:pt x="6579020" y="3709467"/>
                </a:moveTo>
                <a:cubicBezTo>
                  <a:pt x="6559793" y="3709467"/>
                  <a:pt x="6544195" y="3725058"/>
                  <a:pt x="6544195" y="3744286"/>
                </a:cubicBezTo>
                <a:cubicBezTo>
                  <a:pt x="6544195" y="3763514"/>
                  <a:pt x="6559793" y="3779105"/>
                  <a:pt x="6579020" y="3779105"/>
                </a:cubicBezTo>
                <a:cubicBezTo>
                  <a:pt x="6598248" y="3779105"/>
                  <a:pt x="6613833" y="3763514"/>
                  <a:pt x="6613833" y="3744286"/>
                </a:cubicBezTo>
                <a:cubicBezTo>
                  <a:pt x="6613833" y="3725058"/>
                  <a:pt x="6598248" y="3709467"/>
                  <a:pt x="6579020" y="3709467"/>
                </a:cubicBezTo>
                <a:close/>
                <a:moveTo>
                  <a:pt x="6663913" y="3709467"/>
                </a:moveTo>
                <a:cubicBezTo>
                  <a:pt x="6644685" y="3709467"/>
                  <a:pt x="6629087" y="3725058"/>
                  <a:pt x="6629087" y="3744286"/>
                </a:cubicBezTo>
                <a:cubicBezTo>
                  <a:pt x="6629087" y="3763514"/>
                  <a:pt x="6644685" y="3779105"/>
                  <a:pt x="6663913" y="3779105"/>
                </a:cubicBezTo>
                <a:cubicBezTo>
                  <a:pt x="6683140" y="3779105"/>
                  <a:pt x="6698725" y="3763514"/>
                  <a:pt x="6698725" y="3744286"/>
                </a:cubicBezTo>
                <a:cubicBezTo>
                  <a:pt x="6698725" y="3725058"/>
                  <a:pt x="6683140" y="3709467"/>
                  <a:pt x="6663913" y="3709467"/>
                </a:cubicBezTo>
                <a:close/>
                <a:moveTo>
                  <a:pt x="6748805" y="3709467"/>
                </a:moveTo>
                <a:cubicBezTo>
                  <a:pt x="6729577" y="3709467"/>
                  <a:pt x="6713979" y="3725058"/>
                  <a:pt x="6713979" y="3744286"/>
                </a:cubicBezTo>
                <a:cubicBezTo>
                  <a:pt x="6713979" y="3763514"/>
                  <a:pt x="6729577" y="3779105"/>
                  <a:pt x="6748805" y="3779105"/>
                </a:cubicBezTo>
                <a:cubicBezTo>
                  <a:pt x="6768033" y="3779105"/>
                  <a:pt x="6783617" y="3763514"/>
                  <a:pt x="6783617" y="3744286"/>
                </a:cubicBezTo>
                <a:cubicBezTo>
                  <a:pt x="6783617" y="3725058"/>
                  <a:pt x="6768033" y="3709467"/>
                  <a:pt x="6748805" y="3709467"/>
                </a:cubicBezTo>
                <a:close/>
                <a:moveTo>
                  <a:pt x="6833697" y="3709467"/>
                </a:moveTo>
                <a:cubicBezTo>
                  <a:pt x="6814469" y="3709467"/>
                  <a:pt x="6798872" y="3725058"/>
                  <a:pt x="6798872" y="3744286"/>
                </a:cubicBezTo>
                <a:cubicBezTo>
                  <a:pt x="6798872" y="3763514"/>
                  <a:pt x="6814469" y="3779105"/>
                  <a:pt x="6833697" y="3779105"/>
                </a:cubicBezTo>
                <a:cubicBezTo>
                  <a:pt x="6852925" y="3779105"/>
                  <a:pt x="6868509" y="3763514"/>
                  <a:pt x="6868509" y="3744286"/>
                </a:cubicBezTo>
                <a:cubicBezTo>
                  <a:pt x="6868509" y="3725058"/>
                  <a:pt x="6852925" y="3709467"/>
                  <a:pt x="6833697" y="3709467"/>
                </a:cubicBezTo>
                <a:close/>
                <a:moveTo>
                  <a:pt x="6918589" y="3709467"/>
                </a:moveTo>
                <a:cubicBezTo>
                  <a:pt x="6899362" y="3709467"/>
                  <a:pt x="6883764" y="3725058"/>
                  <a:pt x="6883764" y="3744286"/>
                </a:cubicBezTo>
                <a:cubicBezTo>
                  <a:pt x="6883764" y="3763514"/>
                  <a:pt x="6899362" y="3779105"/>
                  <a:pt x="6918589" y="3779105"/>
                </a:cubicBezTo>
                <a:cubicBezTo>
                  <a:pt x="6937817" y="3779105"/>
                  <a:pt x="6953402" y="3763514"/>
                  <a:pt x="6953402" y="3744286"/>
                </a:cubicBezTo>
                <a:cubicBezTo>
                  <a:pt x="6953402" y="3725058"/>
                  <a:pt x="6937817" y="3709467"/>
                  <a:pt x="6918589" y="3709467"/>
                </a:cubicBezTo>
                <a:close/>
                <a:moveTo>
                  <a:pt x="7003483" y="3709467"/>
                </a:moveTo>
                <a:cubicBezTo>
                  <a:pt x="6984255" y="3709467"/>
                  <a:pt x="6968657" y="3725058"/>
                  <a:pt x="6968657" y="3744286"/>
                </a:cubicBezTo>
                <a:cubicBezTo>
                  <a:pt x="6968657" y="3763514"/>
                  <a:pt x="6984255" y="3779105"/>
                  <a:pt x="7003483" y="3779105"/>
                </a:cubicBezTo>
                <a:cubicBezTo>
                  <a:pt x="7022710" y="3779105"/>
                  <a:pt x="7038295" y="3763514"/>
                  <a:pt x="7038295" y="3744286"/>
                </a:cubicBezTo>
                <a:cubicBezTo>
                  <a:pt x="7038295" y="3725058"/>
                  <a:pt x="7022710" y="3709467"/>
                  <a:pt x="7003483" y="3709467"/>
                </a:cubicBezTo>
                <a:close/>
                <a:moveTo>
                  <a:pt x="7258186" y="3709467"/>
                </a:moveTo>
                <a:cubicBezTo>
                  <a:pt x="7238959" y="3709467"/>
                  <a:pt x="7223361" y="3725058"/>
                  <a:pt x="7223361" y="3744286"/>
                </a:cubicBezTo>
                <a:cubicBezTo>
                  <a:pt x="7223361" y="3763514"/>
                  <a:pt x="7238959" y="3779105"/>
                  <a:pt x="7258186" y="3779105"/>
                </a:cubicBezTo>
                <a:cubicBezTo>
                  <a:pt x="7277414" y="3779105"/>
                  <a:pt x="7292999" y="3763514"/>
                  <a:pt x="7292999" y="3744286"/>
                </a:cubicBezTo>
                <a:cubicBezTo>
                  <a:pt x="7292999" y="3725058"/>
                  <a:pt x="7277414" y="3709467"/>
                  <a:pt x="7258186" y="3709467"/>
                </a:cubicBezTo>
                <a:close/>
                <a:moveTo>
                  <a:pt x="7343079" y="3709467"/>
                </a:moveTo>
                <a:cubicBezTo>
                  <a:pt x="7323851" y="3709467"/>
                  <a:pt x="7308253" y="3725058"/>
                  <a:pt x="7308253" y="3744286"/>
                </a:cubicBezTo>
                <a:cubicBezTo>
                  <a:pt x="7308253" y="3763514"/>
                  <a:pt x="7323851" y="3779105"/>
                  <a:pt x="7343079" y="3779105"/>
                </a:cubicBezTo>
                <a:cubicBezTo>
                  <a:pt x="7362306" y="3779105"/>
                  <a:pt x="7377891" y="3763514"/>
                  <a:pt x="7377891" y="3744286"/>
                </a:cubicBezTo>
                <a:cubicBezTo>
                  <a:pt x="7377891" y="3725058"/>
                  <a:pt x="7362306" y="3709467"/>
                  <a:pt x="7343079" y="3709467"/>
                </a:cubicBezTo>
                <a:close/>
                <a:moveTo>
                  <a:pt x="7427971" y="3709467"/>
                </a:moveTo>
                <a:cubicBezTo>
                  <a:pt x="7408743" y="3709467"/>
                  <a:pt x="7393146" y="3725058"/>
                  <a:pt x="7393146" y="3744286"/>
                </a:cubicBezTo>
                <a:cubicBezTo>
                  <a:pt x="7393146" y="3763514"/>
                  <a:pt x="7408743" y="3779105"/>
                  <a:pt x="7427971" y="3779105"/>
                </a:cubicBezTo>
                <a:cubicBezTo>
                  <a:pt x="7447199" y="3779105"/>
                  <a:pt x="7462783" y="3763514"/>
                  <a:pt x="7462783" y="3744286"/>
                </a:cubicBezTo>
                <a:cubicBezTo>
                  <a:pt x="7462783" y="3725058"/>
                  <a:pt x="7447199" y="3709467"/>
                  <a:pt x="7427971" y="3709467"/>
                </a:cubicBezTo>
                <a:close/>
                <a:moveTo>
                  <a:pt x="8192003" y="3709467"/>
                </a:moveTo>
                <a:cubicBezTo>
                  <a:pt x="8172775" y="3709467"/>
                  <a:pt x="8157178" y="3725058"/>
                  <a:pt x="8157178" y="3744286"/>
                </a:cubicBezTo>
                <a:cubicBezTo>
                  <a:pt x="8157178" y="3763514"/>
                  <a:pt x="8172775" y="3779105"/>
                  <a:pt x="8192003" y="3779105"/>
                </a:cubicBezTo>
                <a:cubicBezTo>
                  <a:pt x="8211231" y="3779105"/>
                  <a:pt x="8226815" y="3763514"/>
                  <a:pt x="8226815" y="3744286"/>
                </a:cubicBezTo>
                <a:cubicBezTo>
                  <a:pt x="8226815" y="3725058"/>
                  <a:pt x="8211231" y="3709467"/>
                  <a:pt x="8192003" y="3709467"/>
                </a:cubicBezTo>
                <a:close/>
                <a:moveTo>
                  <a:pt x="8276895" y="3709467"/>
                </a:moveTo>
                <a:cubicBezTo>
                  <a:pt x="8257668" y="3709467"/>
                  <a:pt x="8242070" y="3725058"/>
                  <a:pt x="8242070" y="3744286"/>
                </a:cubicBezTo>
                <a:cubicBezTo>
                  <a:pt x="8242070" y="3763514"/>
                  <a:pt x="8257668" y="3779105"/>
                  <a:pt x="8276895" y="3779105"/>
                </a:cubicBezTo>
                <a:cubicBezTo>
                  <a:pt x="8296123" y="3779105"/>
                  <a:pt x="8311708" y="3763514"/>
                  <a:pt x="8311708" y="3744286"/>
                </a:cubicBezTo>
                <a:cubicBezTo>
                  <a:pt x="8311708" y="3725058"/>
                  <a:pt x="8296123" y="3709467"/>
                  <a:pt x="8276895" y="3709467"/>
                </a:cubicBezTo>
                <a:close/>
                <a:moveTo>
                  <a:pt x="8956035" y="3709467"/>
                </a:moveTo>
                <a:cubicBezTo>
                  <a:pt x="8936808" y="3709467"/>
                  <a:pt x="8921210" y="3725058"/>
                  <a:pt x="8921210" y="3744286"/>
                </a:cubicBezTo>
                <a:cubicBezTo>
                  <a:pt x="8921210" y="3763514"/>
                  <a:pt x="8936808" y="3779105"/>
                  <a:pt x="8956035" y="3779105"/>
                </a:cubicBezTo>
                <a:cubicBezTo>
                  <a:pt x="8975263" y="3779105"/>
                  <a:pt x="8990848" y="3763514"/>
                  <a:pt x="8990848" y="3744286"/>
                </a:cubicBezTo>
                <a:cubicBezTo>
                  <a:pt x="8990848" y="3725058"/>
                  <a:pt x="8975263" y="3709467"/>
                  <a:pt x="8956035" y="3709467"/>
                </a:cubicBezTo>
                <a:close/>
                <a:moveTo>
                  <a:pt x="9040928" y="3709467"/>
                </a:moveTo>
                <a:cubicBezTo>
                  <a:pt x="9021700" y="3709467"/>
                  <a:pt x="9006102" y="3725058"/>
                  <a:pt x="9006102" y="3744286"/>
                </a:cubicBezTo>
                <a:cubicBezTo>
                  <a:pt x="9006102" y="3763514"/>
                  <a:pt x="9021700" y="3779105"/>
                  <a:pt x="9040928" y="3779105"/>
                </a:cubicBezTo>
                <a:cubicBezTo>
                  <a:pt x="9060155" y="3779105"/>
                  <a:pt x="9075740" y="3763514"/>
                  <a:pt x="9075740" y="3744286"/>
                </a:cubicBezTo>
                <a:cubicBezTo>
                  <a:pt x="9075740" y="3725058"/>
                  <a:pt x="9060155" y="3709467"/>
                  <a:pt x="9040928" y="3709467"/>
                </a:cubicBezTo>
                <a:close/>
                <a:moveTo>
                  <a:pt x="9125821" y="3709467"/>
                </a:moveTo>
                <a:cubicBezTo>
                  <a:pt x="9106593" y="3709467"/>
                  <a:pt x="9090996" y="3725058"/>
                  <a:pt x="9090996" y="3744286"/>
                </a:cubicBezTo>
                <a:cubicBezTo>
                  <a:pt x="9090996" y="3763514"/>
                  <a:pt x="9106593" y="3779105"/>
                  <a:pt x="9125821" y="3779105"/>
                </a:cubicBezTo>
                <a:cubicBezTo>
                  <a:pt x="9145049" y="3779105"/>
                  <a:pt x="9160633" y="3763514"/>
                  <a:pt x="9160633" y="3744286"/>
                </a:cubicBezTo>
                <a:cubicBezTo>
                  <a:pt x="9160633" y="3725058"/>
                  <a:pt x="9145049" y="3709467"/>
                  <a:pt x="9125821" y="3709467"/>
                </a:cubicBezTo>
                <a:close/>
                <a:moveTo>
                  <a:pt x="9635175" y="3709467"/>
                </a:moveTo>
                <a:cubicBezTo>
                  <a:pt x="9615948" y="3709467"/>
                  <a:pt x="9600350" y="3725058"/>
                  <a:pt x="9600350" y="3744286"/>
                </a:cubicBezTo>
                <a:cubicBezTo>
                  <a:pt x="9600350" y="3763514"/>
                  <a:pt x="9615948" y="3779105"/>
                  <a:pt x="9635175" y="3779105"/>
                </a:cubicBezTo>
                <a:cubicBezTo>
                  <a:pt x="9654403" y="3779105"/>
                  <a:pt x="9669988" y="3763514"/>
                  <a:pt x="9669988" y="3744286"/>
                </a:cubicBezTo>
                <a:cubicBezTo>
                  <a:pt x="9669988" y="3725058"/>
                  <a:pt x="9654403" y="3709467"/>
                  <a:pt x="9635175" y="3709467"/>
                </a:cubicBezTo>
                <a:close/>
                <a:moveTo>
                  <a:pt x="3013529" y="3794327"/>
                </a:moveTo>
                <a:cubicBezTo>
                  <a:pt x="2994302" y="3794327"/>
                  <a:pt x="2978710" y="3809918"/>
                  <a:pt x="2978710" y="3829146"/>
                </a:cubicBezTo>
                <a:cubicBezTo>
                  <a:pt x="2978710" y="3848374"/>
                  <a:pt x="2994302" y="3863965"/>
                  <a:pt x="3013529" y="3863965"/>
                </a:cubicBezTo>
                <a:cubicBezTo>
                  <a:pt x="3032757" y="3863965"/>
                  <a:pt x="3048348" y="3848374"/>
                  <a:pt x="3048348" y="3829146"/>
                </a:cubicBezTo>
                <a:cubicBezTo>
                  <a:pt x="3048348" y="3809918"/>
                  <a:pt x="3032757" y="3794327"/>
                  <a:pt x="3013529" y="3794327"/>
                </a:cubicBezTo>
                <a:close/>
                <a:moveTo>
                  <a:pt x="3098422" y="3794327"/>
                </a:moveTo>
                <a:cubicBezTo>
                  <a:pt x="3079194" y="3794327"/>
                  <a:pt x="3063603" y="3809918"/>
                  <a:pt x="3063603" y="3829146"/>
                </a:cubicBezTo>
                <a:cubicBezTo>
                  <a:pt x="3063603" y="3848374"/>
                  <a:pt x="3079194" y="3863965"/>
                  <a:pt x="3098422" y="3863965"/>
                </a:cubicBezTo>
                <a:cubicBezTo>
                  <a:pt x="3117649" y="3863965"/>
                  <a:pt x="3133240" y="3848374"/>
                  <a:pt x="3133240" y="3829146"/>
                </a:cubicBezTo>
                <a:cubicBezTo>
                  <a:pt x="3133240" y="3809918"/>
                  <a:pt x="3117649" y="3794327"/>
                  <a:pt x="3098422" y="3794327"/>
                </a:cubicBezTo>
                <a:close/>
                <a:moveTo>
                  <a:pt x="3183314" y="3794327"/>
                </a:moveTo>
                <a:cubicBezTo>
                  <a:pt x="3164086" y="3794327"/>
                  <a:pt x="3148495" y="3809918"/>
                  <a:pt x="3148495" y="3829146"/>
                </a:cubicBezTo>
                <a:cubicBezTo>
                  <a:pt x="3148495" y="3848374"/>
                  <a:pt x="3164086" y="3863965"/>
                  <a:pt x="3183314" y="3863965"/>
                </a:cubicBezTo>
                <a:cubicBezTo>
                  <a:pt x="3202542" y="3863965"/>
                  <a:pt x="3218133" y="3848374"/>
                  <a:pt x="3218133" y="3829146"/>
                </a:cubicBezTo>
                <a:cubicBezTo>
                  <a:pt x="3218133" y="3809918"/>
                  <a:pt x="3202542" y="3794327"/>
                  <a:pt x="3183314" y="3794327"/>
                </a:cubicBezTo>
                <a:close/>
                <a:moveTo>
                  <a:pt x="5305633" y="3794327"/>
                </a:moveTo>
                <a:cubicBezTo>
                  <a:pt x="5286405" y="3794327"/>
                  <a:pt x="5270807" y="3809918"/>
                  <a:pt x="5270807" y="3829146"/>
                </a:cubicBezTo>
                <a:cubicBezTo>
                  <a:pt x="5270807" y="3848374"/>
                  <a:pt x="5286405" y="3863965"/>
                  <a:pt x="5305633" y="3863965"/>
                </a:cubicBezTo>
                <a:cubicBezTo>
                  <a:pt x="5324860" y="3863965"/>
                  <a:pt x="5340445" y="3848374"/>
                  <a:pt x="5340445" y="3829146"/>
                </a:cubicBezTo>
                <a:cubicBezTo>
                  <a:pt x="5340445" y="3809918"/>
                  <a:pt x="5324860" y="3794327"/>
                  <a:pt x="5305633" y="3794327"/>
                </a:cubicBezTo>
                <a:close/>
                <a:moveTo>
                  <a:pt x="5390525" y="3794327"/>
                </a:moveTo>
                <a:cubicBezTo>
                  <a:pt x="5371297" y="3794327"/>
                  <a:pt x="5355699" y="3809918"/>
                  <a:pt x="5355699" y="3829146"/>
                </a:cubicBezTo>
                <a:cubicBezTo>
                  <a:pt x="5355699" y="3848374"/>
                  <a:pt x="5371297" y="3863965"/>
                  <a:pt x="5390525" y="3863965"/>
                </a:cubicBezTo>
                <a:cubicBezTo>
                  <a:pt x="5409753" y="3863965"/>
                  <a:pt x="5425337" y="3848374"/>
                  <a:pt x="5425337" y="3829146"/>
                </a:cubicBezTo>
                <a:cubicBezTo>
                  <a:pt x="5425337" y="3809918"/>
                  <a:pt x="5409753" y="3794327"/>
                  <a:pt x="5390525" y="3794327"/>
                </a:cubicBezTo>
                <a:close/>
                <a:moveTo>
                  <a:pt x="5475417" y="3794327"/>
                </a:moveTo>
                <a:cubicBezTo>
                  <a:pt x="5456189" y="3794327"/>
                  <a:pt x="5440592" y="3809918"/>
                  <a:pt x="5440592" y="3829146"/>
                </a:cubicBezTo>
                <a:cubicBezTo>
                  <a:pt x="5440592" y="3848374"/>
                  <a:pt x="5456189" y="3863965"/>
                  <a:pt x="5475417" y="3863965"/>
                </a:cubicBezTo>
                <a:cubicBezTo>
                  <a:pt x="5494645" y="3863965"/>
                  <a:pt x="5510229" y="3848374"/>
                  <a:pt x="5510229" y="3829146"/>
                </a:cubicBezTo>
                <a:cubicBezTo>
                  <a:pt x="5510229" y="3809918"/>
                  <a:pt x="5494645" y="3794327"/>
                  <a:pt x="5475417" y="3794327"/>
                </a:cubicBezTo>
                <a:close/>
                <a:moveTo>
                  <a:pt x="5560310" y="3794327"/>
                </a:moveTo>
                <a:cubicBezTo>
                  <a:pt x="5541083" y="3794327"/>
                  <a:pt x="5525485" y="3809918"/>
                  <a:pt x="5525485" y="3829146"/>
                </a:cubicBezTo>
                <a:cubicBezTo>
                  <a:pt x="5525485" y="3848374"/>
                  <a:pt x="5541083" y="3863965"/>
                  <a:pt x="5560310" y="3863965"/>
                </a:cubicBezTo>
                <a:cubicBezTo>
                  <a:pt x="5579538" y="3863965"/>
                  <a:pt x="5595123" y="3848374"/>
                  <a:pt x="5595123" y="3829146"/>
                </a:cubicBezTo>
                <a:cubicBezTo>
                  <a:pt x="5595123" y="3809918"/>
                  <a:pt x="5579538" y="3794327"/>
                  <a:pt x="5560310" y="3794327"/>
                </a:cubicBezTo>
                <a:close/>
                <a:moveTo>
                  <a:pt x="5645203" y="3794327"/>
                </a:moveTo>
                <a:cubicBezTo>
                  <a:pt x="5625975" y="3794327"/>
                  <a:pt x="5610377" y="3809918"/>
                  <a:pt x="5610377" y="3829146"/>
                </a:cubicBezTo>
                <a:cubicBezTo>
                  <a:pt x="5610377" y="3848374"/>
                  <a:pt x="5625975" y="3863965"/>
                  <a:pt x="5645203" y="3863965"/>
                </a:cubicBezTo>
                <a:cubicBezTo>
                  <a:pt x="5664430" y="3863965"/>
                  <a:pt x="5680015" y="3848374"/>
                  <a:pt x="5680015" y="3829146"/>
                </a:cubicBezTo>
                <a:cubicBezTo>
                  <a:pt x="5680015" y="3809918"/>
                  <a:pt x="5664430" y="3794327"/>
                  <a:pt x="5645203" y="3794327"/>
                </a:cubicBezTo>
                <a:close/>
                <a:moveTo>
                  <a:pt x="5730095" y="3794327"/>
                </a:moveTo>
                <a:cubicBezTo>
                  <a:pt x="5710867" y="3794327"/>
                  <a:pt x="5695269" y="3809918"/>
                  <a:pt x="5695269" y="3829146"/>
                </a:cubicBezTo>
                <a:cubicBezTo>
                  <a:pt x="5695269" y="3848374"/>
                  <a:pt x="5710867" y="3863965"/>
                  <a:pt x="5730095" y="3863965"/>
                </a:cubicBezTo>
                <a:cubicBezTo>
                  <a:pt x="5749323" y="3863965"/>
                  <a:pt x="5764907" y="3848374"/>
                  <a:pt x="5764907" y="3829146"/>
                </a:cubicBezTo>
                <a:cubicBezTo>
                  <a:pt x="5764907" y="3809918"/>
                  <a:pt x="5749323" y="3794327"/>
                  <a:pt x="5730095" y="3794327"/>
                </a:cubicBezTo>
                <a:close/>
                <a:moveTo>
                  <a:pt x="5814987" y="3794327"/>
                </a:moveTo>
                <a:cubicBezTo>
                  <a:pt x="5795759" y="3794327"/>
                  <a:pt x="5780162" y="3809918"/>
                  <a:pt x="5780162" y="3829146"/>
                </a:cubicBezTo>
                <a:cubicBezTo>
                  <a:pt x="5780162" y="3848374"/>
                  <a:pt x="5795759" y="3863965"/>
                  <a:pt x="5814987" y="3863965"/>
                </a:cubicBezTo>
                <a:cubicBezTo>
                  <a:pt x="5834215" y="3863965"/>
                  <a:pt x="5849799" y="3848374"/>
                  <a:pt x="5849799" y="3829146"/>
                </a:cubicBezTo>
                <a:cubicBezTo>
                  <a:pt x="5849799" y="3809918"/>
                  <a:pt x="5834215" y="3794327"/>
                  <a:pt x="5814987" y="3794327"/>
                </a:cubicBezTo>
                <a:close/>
                <a:moveTo>
                  <a:pt x="5899880" y="3794327"/>
                </a:moveTo>
                <a:cubicBezTo>
                  <a:pt x="5880653" y="3794327"/>
                  <a:pt x="5865055" y="3809918"/>
                  <a:pt x="5865055" y="3829146"/>
                </a:cubicBezTo>
                <a:cubicBezTo>
                  <a:pt x="5865055" y="3848374"/>
                  <a:pt x="5880653" y="3863965"/>
                  <a:pt x="5899880" y="3863965"/>
                </a:cubicBezTo>
                <a:cubicBezTo>
                  <a:pt x="5919108" y="3863965"/>
                  <a:pt x="5934693" y="3848374"/>
                  <a:pt x="5934693" y="3829146"/>
                </a:cubicBezTo>
                <a:cubicBezTo>
                  <a:pt x="5934693" y="3809918"/>
                  <a:pt x="5919108" y="3794327"/>
                  <a:pt x="5899880" y="3794327"/>
                </a:cubicBezTo>
                <a:close/>
                <a:moveTo>
                  <a:pt x="5984773" y="3794327"/>
                </a:moveTo>
                <a:cubicBezTo>
                  <a:pt x="5965545" y="3794327"/>
                  <a:pt x="5949947" y="3809918"/>
                  <a:pt x="5949947" y="3829146"/>
                </a:cubicBezTo>
                <a:cubicBezTo>
                  <a:pt x="5949947" y="3848374"/>
                  <a:pt x="5965545" y="3863965"/>
                  <a:pt x="5984773" y="3863965"/>
                </a:cubicBezTo>
                <a:cubicBezTo>
                  <a:pt x="6004000" y="3863965"/>
                  <a:pt x="6019585" y="3848374"/>
                  <a:pt x="6019585" y="3829146"/>
                </a:cubicBezTo>
                <a:cubicBezTo>
                  <a:pt x="6019585" y="3809918"/>
                  <a:pt x="6004000" y="3794327"/>
                  <a:pt x="5984773" y="3794327"/>
                </a:cubicBezTo>
                <a:close/>
                <a:moveTo>
                  <a:pt x="6069665" y="3794327"/>
                </a:moveTo>
                <a:cubicBezTo>
                  <a:pt x="6050437" y="3794327"/>
                  <a:pt x="6034839" y="3809918"/>
                  <a:pt x="6034839" y="3829146"/>
                </a:cubicBezTo>
                <a:cubicBezTo>
                  <a:pt x="6034839" y="3848374"/>
                  <a:pt x="6050437" y="3863965"/>
                  <a:pt x="6069665" y="3863965"/>
                </a:cubicBezTo>
                <a:cubicBezTo>
                  <a:pt x="6088893" y="3863965"/>
                  <a:pt x="6104477" y="3848374"/>
                  <a:pt x="6104477" y="3829146"/>
                </a:cubicBezTo>
                <a:cubicBezTo>
                  <a:pt x="6104477" y="3809918"/>
                  <a:pt x="6088893" y="3794327"/>
                  <a:pt x="6069665" y="3794327"/>
                </a:cubicBezTo>
                <a:close/>
                <a:moveTo>
                  <a:pt x="6154557" y="3794327"/>
                </a:moveTo>
                <a:cubicBezTo>
                  <a:pt x="6135329" y="3794327"/>
                  <a:pt x="6119732" y="3809918"/>
                  <a:pt x="6119732" y="3829146"/>
                </a:cubicBezTo>
                <a:cubicBezTo>
                  <a:pt x="6119732" y="3848374"/>
                  <a:pt x="6135329" y="3863965"/>
                  <a:pt x="6154557" y="3863965"/>
                </a:cubicBezTo>
                <a:cubicBezTo>
                  <a:pt x="6173785" y="3863965"/>
                  <a:pt x="6189369" y="3848374"/>
                  <a:pt x="6189369" y="3829146"/>
                </a:cubicBezTo>
                <a:cubicBezTo>
                  <a:pt x="6189369" y="3809918"/>
                  <a:pt x="6173785" y="3794327"/>
                  <a:pt x="6154557" y="3794327"/>
                </a:cubicBezTo>
                <a:close/>
                <a:moveTo>
                  <a:pt x="6239450" y="3794327"/>
                </a:moveTo>
                <a:cubicBezTo>
                  <a:pt x="6220223" y="3794327"/>
                  <a:pt x="6204625" y="3809918"/>
                  <a:pt x="6204625" y="3829146"/>
                </a:cubicBezTo>
                <a:cubicBezTo>
                  <a:pt x="6204625" y="3848374"/>
                  <a:pt x="6220223" y="3863965"/>
                  <a:pt x="6239450" y="3863965"/>
                </a:cubicBezTo>
                <a:cubicBezTo>
                  <a:pt x="6258678" y="3863965"/>
                  <a:pt x="6274263" y="3848374"/>
                  <a:pt x="6274263" y="3829146"/>
                </a:cubicBezTo>
                <a:cubicBezTo>
                  <a:pt x="6274263" y="3809918"/>
                  <a:pt x="6258678" y="3794327"/>
                  <a:pt x="6239450" y="3794327"/>
                </a:cubicBezTo>
                <a:close/>
                <a:moveTo>
                  <a:pt x="6324343" y="3794327"/>
                </a:moveTo>
                <a:cubicBezTo>
                  <a:pt x="6305115" y="3794327"/>
                  <a:pt x="6289517" y="3809918"/>
                  <a:pt x="6289517" y="3829146"/>
                </a:cubicBezTo>
                <a:cubicBezTo>
                  <a:pt x="6289517" y="3848374"/>
                  <a:pt x="6305115" y="3863965"/>
                  <a:pt x="6324343" y="3863965"/>
                </a:cubicBezTo>
                <a:cubicBezTo>
                  <a:pt x="6343570" y="3863965"/>
                  <a:pt x="6359155" y="3848374"/>
                  <a:pt x="6359155" y="3829146"/>
                </a:cubicBezTo>
                <a:cubicBezTo>
                  <a:pt x="6359155" y="3809918"/>
                  <a:pt x="6343570" y="3794327"/>
                  <a:pt x="6324343" y="3794327"/>
                </a:cubicBezTo>
                <a:close/>
                <a:moveTo>
                  <a:pt x="6409235" y="3794327"/>
                </a:moveTo>
                <a:cubicBezTo>
                  <a:pt x="6390007" y="3794327"/>
                  <a:pt x="6374409" y="3809918"/>
                  <a:pt x="6374409" y="3829146"/>
                </a:cubicBezTo>
                <a:cubicBezTo>
                  <a:pt x="6374409" y="3848374"/>
                  <a:pt x="6390007" y="3863965"/>
                  <a:pt x="6409235" y="3863965"/>
                </a:cubicBezTo>
                <a:cubicBezTo>
                  <a:pt x="6428463" y="3863965"/>
                  <a:pt x="6444047" y="3848374"/>
                  <a:pt x="6444047" y="3829146"/>
                </a:cubicBezTo>
                <a:cubicBezTo>
                  <a:pt x="6444047" y="3809918"/>
                  <a:pt x="6428463" y="3794327"/>
                  <a:pt x="6409235" y="3794327"/>
                </a:cubicBezTo>
                <a:close/>
                <a:moveTo>
                  <a:pt x="6494127" y="3794327"/>
                </a:moveTo>
                <a:cubicBezTo>
                  <a:pt x="6474899" y="3794327"/>
                  <a:pt x="6459302" y="3809918"/>
                  <a:pt x="6459302" y="3829146"/>
                </a:cubicBezTo>
                <a:cubicBezTo>
                  <a:pt x="6459302" y="3848374"/>
                  <a:pt x="6474899" y="3863965"/>
                  <a:pt x="6494127" y="3863965"/>
                </a:cubicBezTo>
                <a:cubicBezTo>
                  <a:pt x="6513355" y="3863965"/>
                  <a:pt x="6528939" y="3848374"/>
                  <a:pt x="6528939" y="3829146"/>
                </a:cubicBezTo>
                <a:cubicBezTo>
                  <a:pt x="6528939" y="3809918"/>
                  <a:pt x="6513355" y="3794327"/>
                  <a:pt x="6494127" y="3794327"/>
                </a:cubicBezTo>
                <a:close/>
                <a:moveTo>
                  <a:pt x="6579020" y="3794327"/>
                </a:moveTo>
                <a:cubicBezTo>
                  <a:pt x="6559793" y="3794327"/>
                  <a:pt x="6544195" y="3809918"/>
                  <a:pt x="6544195" y="3829146"/>
                </a:cubicBezTo>
                <a:cubicBezTo>
                  <a:pt x="6544195" y="3848374"/>
                  <a:pt x="6559793" y="3863965"/>
                  <a:pt x="6579020" y="3863965"/>
                </a:cubicBezTo>
                <a:cubicBezTo>
                  <a:pt x="6598248" y="3863965"/>
                  <a:pt x="6613833" y="3848374"/>
                  <a:pt x="6613833" y="3829146"/>
                </a:cubicBezTo>
                <a:cubicBezTo>
                  <a:pt x="6613833" y="3809918"/>
                  <a:pt x="6598248" y="3794327"/>
                  <a:pt x="6579020" y="3794327"/>
                </a:cubicBezTo>
                <a:close/>
                <a:moveTo>
                  <a:pt x="6663913" y="3794327"/>
                </a:moveTo>
                <a:cubicBezTo>
                  <a:pt x="6644685" y="3794327"/>
                  <a:pt x="6629087" y="3809918"/>
                  <a:pt x="6629087" y="3829146"/>
                </a:cubicBezTo>
                <a:cubicBezTo>
                  <a:pt x="6629087" y="3848374"/>
                  <a:pt x="6644685" y="3863965"/>
                  <a:pt x="6663913" y="3863965"/>
                </a:cubicBezTo>
                <a:cubicBezTo>
                  <a:pt x="6683140" y="3863965"/>
                  <a:pt x="6698725" y="3848374"/>
                  <a:pt x="6698725" y="3829146"/>
                </a:cubicBezTo>
                <a:cubicBezTo>
                  <a:pt x="6698725" y="3809918"/>
                  <a:pt x="6683140" y="3794327"/>
                  <a:pt x="6663913" y="3794327"/>
                </a:cubicBezTo>
                <a:close/>
                <a:moveTo>
                  <a:pt x="6748805" y="3794327"/>
                </a:moveTo>
                <a:cubicBezTo>
                  <a:pt x="6729577" y="3794327"/>
                  <a:pt x="6713979" y="3809918"/>
                  <a:pt x="6713979" y="3829146"/>
                </a:cubicBezTo>
                <a:cubicBezTo>
                  <a:pt x="6713979" y="3848374"/>
                  <a:pt x="6729577" y="3863965"/>
                  <a:pt x="6748805" y="3863965"/>
                </a:cubicBezTo>
                <a:cubicBezTo>
                  <a:pt x="6768033" y="3863965"/>
                  <a:pt x="6783617" y="3848374"/>
                  <a:pt x="6783617" y="3829146"/>
                </a:cubicBezTo>
                <a:cubicBezTo>
                  <a:pt x="6783617" y="3809918"/>
                  <a:pt x="6768033" y="3794327"/>
                  <a:pt x="6748805" y="3794327"/>
                </a:cubicBezTo>
                <a:close/>
                <a:moveTo>
                  <a:pt x="6833697" y="3794327"/>
                </a:moveTo>
                <a:cubicBezTo>
                  <a:pt x="6814469" y="3794327"/>
                  <a:pt x="6798872" y="3809918"/>
                  <a:pt x="6798872" y="3829146"/>
                </a:cubicBezTo>
                <a:cubicBezTo>
                  <a:pt x="6798872" y="3848374"/>
                  <a:pt x="6814469" y="3863965"/>
                  <a:pt x="6833697" y="3863965"/>
                </a:cubicBezTo>
                <a:cubicBezTo>
                  <a:pt x="6852925" y="3863965"/>
                  <a:pt x="6868509" y="3848374"/>
                  <a:pt x="6868509" y="3829146"/>
                </a:cubicBezTo>
                <a:cubicBezTo>
                  <a:pt x="6868509" y="3809918"/>
                  <a:pt x="6852925" y="3794327"/>
                  <a:pt x="6833697" y="3794327"/>
                </a:cubicBezTo>
                <a:close/>
                <a:moveTo>
                  <a:pt x="6918589" y="3794327"/>
                </a:moveTo>
                <a:cubicBezTo>
                  <a:pt x="6899362" y="3794327"/>
                  <a:pt x="6883764" y="3809918"/>
                  <a:pt x="6883764" y="3829146"/>
                </a:cubicBezTo>
                <a:cubicBezTo>
                  <a:pt x="6883764" y="3848374"/>
                  <a:pt x="6899362" y="3863965"/>
                  <a:pt x="6918589" y="3863965"/>
                </a:cubicBezTo>
                <a:cubicBezTo>
                  <a:pt x="6937817" y="3863965"/>
                  <a:pt x="6953402" y="3848374"/>
                  <a:pt x="6953402" y="3829146"/>
                </a:cubicBezTo>
                <a:cubicBezTo>
                  <a:pt x="6953402" y="3809918"/>
                  <a:pt x="6937817" y="3794327"/>
                  <a:pt x="6918589" y="3794327"/>
                </a:cubicBezTo>
                <a:close/>
                <a:moveTo>
                  <a:pt x="7003483" y="3794327"/>
                </a:moveTo>
                <a:cubicBezTo>
                  <a:pt x="6984255" y="3794327"/>
                  <a:pt x="6968657" y="3809918"/>
                  <a:pt x="6968657" y="3829146"/>
                </a:cubicBezTo>
                <a:cubicBezTo>
                  <a:pt x="6968657" y="3848374"/>
                  <a:pt x="6984255" y="3863965"/>
                  <a:pt x="7003483" y="3863965"/>
                </a:cubicBezTo>
                <a:cubicBezTo>
                  <a:pt x="7022710" y="3863965"/>
                  <a:pt x="7038295" y="3848374"/>
                  <a:pt x="7038295" y="3829146"/>
                </a:cubicBezTo>
                <a:cubicBezTo>
                  <a:pt x="7038295" y="3809918"/>
                  <a:pt x="7022710" y="3794327"/>
                  <a:pt x="7003483" y="3794327"/>
                </a:cubicBezTo>
                <a:close/>
                <a:moveTo>
                  <a:pt x="7173293" y="3794327"/>
                </a:moveTo>
                <a:cubicBezTo>
                  <a:pt x="7154065" y="3794327"/>
                  <a:pt x="7138468" y="3809918"/>
                  <a:pt x="7138468" y="3829146"/>
                </a:cubicBezTo>
                <a:cubicBezTo>
                  <a:pt x="7138468" y="3848374"/>
                  <a:pt x="7154065" y="3863965"/>
                  <a:pt x="7173293" y="3863965"/>
                </a:cubicBezTo>
                <a:cubicBezTo>
                  <a:pt x="7192521" y="3863965"/>
                  <a:pt x="7208105" y="3848374"/>
                  <a:pt x="7208105" y="3829146"/>
                </a:cubicBezTo>
                <a:cubicBezTo>
                  <a:pt x="7208105" y="3809918"/>
                  <a:pt x="7192521" y="3794327"/>
                  <a:pt x="7173293" y="3794327"/>
                </a:cubicBezTo>
                <a:close/>
                <a:moveTo>
                  <a:pt x="8192003" y="3794327"/>
                </a:moveTo>
                <a:cubicBezTo>
                  <a:pt x="8172775" y="3794327"/>
                  <a:pt x="8157178" y="3809918"/>
                  <a:pt x="8157178" y="3829146"/>
                </a:cubicBezTo>
                <a:cubicBezTo>
                  <a:pt x="8157178" y="3848374"/>
                  <a:pt x="8172775" y="3863965"/>
                  <a:pt x="8192003" y="3863965"/>
                </a:cubicBezTo>
                <a:cubicBezTo>
                  <a:pt x="8211231" y="3863965"/>
                  <a:pt x="8226815" y="3848374"/>
                  <a:pt x="8226815" y="3829146"/>
                </a:cubicBezTo>
                <a:cubicBezTo>
                  <a:pt x="8226815" y="3809918"/>
                  <a:pt x="8211231" y="3794327"/>
                  <a:pt x="8192003" y="3794327"/>
                </a:cubicBezTo>
                <a:close/>
                <a:moveTo>
                  <a:pt x="8276895" y="3794327"/>
                </a:moveTo>
                <a:cubicBezTo>
                  <a:pt x="8257668" y="3794327"/>
                  <a:pt x="8242070" y="3809918"/>
                  <a:pt x="8242070" y="3829146"/>
                </a:cubicBezTo>
                <a:cubicBezTo>
                  <a:pt x="8242070" y="3848374"/>
                  <a:pt x="8257668" y="3863965"/>
                  <a:pt x="8276895" y="3863965"/>
                </a:cubicBezTo>
                <a:cubicBezTo>
                  <a:pt x="8296123" y="3863965"/>
                  <a:pt x="8311708" y="3848374"/>
                  <a:pt x="8311708" y="3829146"/>
                </a:cubicBezTo>
                <a:cubicBezTo>
                  <a:pt x="8311708" y="3809918"/>
                  <a:pt x="8296123" y="3794327"/>
                  <a:pt x="8276895" y="3794327"/>
                </a:cubicBezTo>
                <a:close/>
                <a:moveTo>
                  <a:pt x="9040928" y="3794327"/>
                </a:moveTo>
                <a:cubicBezTo>
                  <a:pt x="9021700" y="3794327"/>
                  <a:pt x="9006102" y="3809918"/>
                  <a:pt x="9006102" y="3829146"/>
                </a:cubicBezTo>
                <a:cubicBezTo>
                  <a:pt x="9006102" y="3848374"/>
                  <a:pt x="9021700" y="3863965"/>
                  <a:pt x="9040928" y="3863965"/>
                </a:cubicBezTo>
                <a:cubicBezTo>
                  <a:pt x="9060155" y="3863965"/>
                  <a:pt x="9075740" y="3848374"/>
                  <a:pt x="9075740" y="3829146"/>
                </a:cubicBezTo>
                <a:cubicBezTo>
                  <a:pt x="9075740" y="3809918"/>
                  <a:pt x="9060155" y="3794327"/>
                  <a:pt x="9040928" y="3794327"/>
                </a:cubicBezTo>
                <a:close/>
                <a:moveTo>
                  <a:pt x="9125821" y="3794327"/>
                </a:moveTo>
                <a:cubicBezTo>
                  <a:pt x="9106593" y="3794327"/>
                  <a:pt x="9090996" y="3809918"/>
                  <a:pt x="9090996" y="3829146"/>
                </a:cubicBezTo>
                <a:cubicBezTo>
                  <a:pt x="9090996" y="3848374"/>
                  <a:pt x="9106593" y="3863965"/>
                  <a:pt x="9125821" y="3863965"/>
                </a:cubicBezTo>
                <a:cubicBezTo>
                  <a:pt x="9145049" y="3863965"/>
                  <a:pt x="9160633" y="3848374"/>
                  <a:pt x="9160633" y="3829146"/>
                </a:cubicBezTo>
                <a:cubicBezTo>
                  <a:pt x="9160633" y="3809918"/>
                  <a:pt x="9145049" y="3794327"/>
                  <a:pt x="9125821" y="3794327"/>
                </a:cubicBezTo>
                <a:close/>
                <a:moveTo>
                  <a:pt x="9210713" y="3794327"/>
                </a:moveTo>
                <a:cubicBezTo>
                  <a:pt x="9191485" y="3794327"/>
                  <a:pt x="9175888" y="3809918"/>
                  <a:pt x="9175888" y="3829146"/>
                </a:cubicBezTo>
                <a:cubicBezTo>
                  <a:pt x="9175888" y="3848374"/>
                  <a:pt x="9191485" y="3863965"/>
                  <a:pt x="9210713" y="3863965"/>
                </a:cubicBezTo>
                <a:cubicBezTo>
                  <a:pt x="9229941" y="3863965"/>
                  <a:pt x="9245525" y="3848374"/>
                  <a:pt x="9245525" y="3829146"/>
                </a:cubicBezTo>
                <a:cubicBezTo>
                  <a:pt x="9245525" y="3809918"/>
                  <a:pt x="9229941" y="3794327"/>
                  <a:pt x="9210713" y="3794327"/>
                </a:cubicBezTo>
                <a:close/>
                <a:moveTo>
                  <a:pt x="9635175" y="3794327"/>
                </a:moveTo>
                <a:cubicBezTo>
                  <a:pt x="9615948" y="3794327"/>
                  <a:pt x="9600350" y="3809918"/>
                  <a:pt x="9600350" y="3829146"/>
                </a:cubicBezTo>
                <a:cubicBezTo>
                  <a:pt x="9600350" y="3848374"/>
                  <a:pt x="9615948" y="3863965"/>
                  <a:pt x="9635175" y="3863965"/>
                </a:cubicBezTo>
                <a:cubicBezTo>
                  <a:pt x="9654403" y="3863965"/>
                  <a:pt x="9669988" y="3848374"/>
                  <a:pt x="9669988" y="3829146"/>
                </a:cubicBezTo>
                <a:cubicBezTo>
                  <a:pt x="9669988" y="3809918"/>
                  <a:pt x="9654403" y="3794327"/>
                  <a:pt x="9635175" y="3794327"/>
                </a:cubicBezTo>
                <a:close/>
                <a:moveTo>
                  <a:pt x="3183314" y="3879187"/>
                </a:moveTo>
                <a:cubicBezTo>
                  <a:pt x="3164086" y="3879187"/>
                  <a:pt x="3148495" y="3894778"/>
                  <a:pt x="3148495" y="3914006"/>
                </a:cubicBezTo>
                <a:cubicBezTo>
                  <a:pt x="3148495" y="3933233"/>
                  <a:pt x="3164086" y="3948824"/>
                  <a:pt x="3183314" y="3948824"/>
                </a:cubicBezTo>
                <a:cubicBezTo>
                  <a:pt x="3202542" y="3948824"/>
                  <a:pt x="3218133" y="3933233"/>
                  <a:pt x="3218133" y="3914006"/>
                </a:cubicBezTo>
                <a:cubicBezTo>
                  <a:pt x="3218133" y="3894778"/>
                  <a:pt x="3202542" y="3879187"/>
                  <a:pt x="3183314" y="3879187"/>
                </a:cubicBezTo>
                <a:close/>
                <a:moveTo>
                  <a:pt x="3522884" y="3879187"/>
                </a:moveTo>
                <a:cubicBezTo>
                  <a:pt x="3503656" y="3879187"/>
                  <a:pt x="3488065" y="3894778"/>
                  <a:pt x="3488065" y="3914006"/>
                </a:cubicBezTo>
                <a:cubicBezTo>
                  <a:pt x="3488065" y="3933233"/>
                  <a:pt x="3503656" y="3948824"/>
                  <a:pt x="3522884" y="3948824"/>
                </a:cubicBezTo>
                <a:cubicBezTo>
                  <a:pt x="3542112" y="3948824"/>
                  <a:pt x="3557703" y="3933233"/>
                  <a:pt x="3557703" y="3914006"/>
                </a:cubicBezTo>
                <a:cubicBezTo>
                  <a:pt x="3557703" y="3894778"/>
                  <a:pt x="3542112" y="3879187"/>
                  <a:pt x="3522884" y="3879187"/>
                </a:cubicBezTo>
                <a:close/>
                <a:moveTo>
                  <a:pt x="5390525" y="3879187"/>
                </a:moveTo>
                <a:cubicBezTo>
                  <a:pt x="5371297" y="3879187"/>
                  <a:pt x="5355699" y="3894778"/>
                  <a:pt x="5355699" y="3914006"/>
                </a:cubicBezTo>
                <a:cubicBezTo>
                  <a:pt x="5355699" y="3933233"/>
                  <a:pt x="5371297" y="3948824"/>
                  <a:pt x="5390525" y="3948824"/>
                </a:cubicBezTo>
                <a:cubicBezTo>
                  <a:pt x="5409753" y="3948824"/>
                  <a:pt x="5425337" y="3933233"/>
                  <a:pt x="5425337" y="3914006"/>
                </a:cubicBezTo>
                <a:cubicBezTo>
                  <a:pt x="5425337" y="3894778"/>
                  <a:pt x="5409753" y="3879187"/>
                  <a:pt x="5390525" y="3879187"/>
                </a:cubicBezTo>
                <a:close/>
                <a:moveTo>
                  <a:pt x="5475417" y="3879187"/>
                </a:moveTo>
                <a:cubicBezTo>
                  <a:pt x="5456189" y="3879187"/>
                  <a:pt x="5440592" y="3894778"/>
                  <a:pt x="5440592" y="3914006"/>
                </a:cubicBezTo>
                <a:cubicBezTo>
                  <a:pt x="5440592" y="3933233"/>
                  <a:pt x="5456189" y="3948824"/>
                  <a:pt x="5475417" y="3948824"/>
                </a:cubicBezTo>
                <a:cubicBezTo>
                  <a:pt x="5494645" y="3948824"/>
                  <a:pt x="5510229" y="3933233"/>
                  <a:pt x="5510229" y="3914006"/>
                </a:cubicBezTo>
                <a:cubicBezTo>
                  <a:pt x="5510229" y="3894778"/>
                  <a:pt x="5494645" y="3879187"/>
                  <a:pt x="5475417" y="3879187"/>
                </a:cubicBezTo>
                <a:close/>
                <a:moveTo>
                  <a:pt x="5560310" y="3879187"/>
                </a:moveTo>
                <a:cubicBezTo>
                  <a:pt x="5541083" y="3879187"/>
                  <a:pt x="5525485" y="3894778"/>
                  <a:pt x="5525485" y="3914006"/>
                </a:cubicBezTo>
                <a:cubicBezTo>
                  <a:pt x="5525485" y="3933233"/>
                  <a:pt x="5541083" y="3948824"/>
                  <a:pt x="5560310" y="3948824"/>
                </a:cubicBezTo>
                <a:cubicBezTo>
                  <a:pt x="5579538" y="3948824"/>
                  <a:pt x="5595123" y="3933233"/>
                  <a:pt x="5595123" y="3914006"/>
                </a:cubicBezTo>
                <a:cubicBezTo>
                  <a:pt x="5595123" y="3894778"/>
                  <a:pt x="5579538" y="3879187"/>
                  <a:pt x="5560310" y="3879187"/>
                </a:cubicBezTo>
                <a:close/>
                <a:moveTo>
                  <a:pt x="5645203" y="3879187"/>
                </a:moveTo>
                <a:cubicBezTo>
                  <a:pt x="5625975" y="3879187"/>
                  <a:pt x="5610377" y="3894778"/>
                  <a:pt x="5610377" y="3914006"/>
                </a:cubicBezTo>
                <a:cubicBezTo>
                  <a:pt x="5610377" y="3933233"/>
                  <a:pt x="5625975" y="3948824"/>
                  <a:pt x="5645203" y="3948824"/>
                </a:cubicBezTo>
                <a:cubicBezTo>
                  <a:pt x="5664430" y="3948824"/>
                  <a:pt x="5680015" y="3933233"/>
                  <a:pt x="5680015" y="3914006"/>
                </a:cubicBezTo>
                <a:cubicBezTo>
                  <a:pt x="5680015" y="3894778"/>
                  <a:pt x="5664430" y="3879187"/>
                  <a:pt x="5645203" y="3879187"/>
                </a:cubicBezTo>
                <a:close/>
                <a:moveTo>
                  <a:pt x="5730095" y="3879187"/>
                </a:moveTo>
                <a:cubicBezTo>
                  <a:pt x="5710867" y="3879187"/>
                  <a:pt x="5695269" y="3894778"/>
                  <a:pt x="5695269" y="3914006"/>
                </a:cubicBezTo>
                <a:cubicBezTo>
                  <a:pt x="5695269" y="3933233"/>
                  <a:pt x="5710867" y="3948824"/>
                  <a:pt x="5730095" y="3948824"/>
                </a:cubicBezTo>
                <a:cubicBezTo>
                  <a:pt x="5749323" y="3948824"/>
                  <a:pt x="5764907" y="3933233"/>
                  <a:pt x="5764907" y="3914006"/>
                </a:cubicBezTo>
                <a:cubicBezTo>
                  <a:pt x="5764907" y="3894778"/>
                  <a:pt x="5749323" y="3879187"/>
                  <a:pt x="5730095" y="3879187"/>
                </a:cubicBezTo>
                <a:close/>
                <a:moveTo>
                  <a:pt x="5814987" y="3879187"/>
                </a:moveTo>
                <a:cubicBezTo>
                  <a:pt x="5795759" y="3879187"/>
                  <a:pt x="5780162" y="3894778"/>
                  <a:pt x="5780162" y="3914006"/>
                </a:cubicBezTo>
                <a:cubicBezTo>
                  <a:pt x="5780162" y="3933233"/>
                  <a:pt x="5795759" y="3948824"/>
                  <a:pt x="5814987" y="3948824"/>
                </a:cubicBezTo>
                <a:cubicBezTo>
                  <a:pt x="5834215" y="3948824"/>
                  <a:pt x="5849799" y="3933233"/>
                  <a:pt x="5849799" y="3914006"/>
                </a:cubicBezTo>
                <a:cubicBezTo>
                  <a:pt x="5849799" y="3894778"/>
                  <a:pt x="5834215" y="3879187"/>
                  <a:pt x="5814987" y="3879187"/>
                </a:cubicBezTo>
                <a:close/>
                <a:moveTo>
                  <a:pt x="5899880" y="3879187"/>
                </a:moveTo>
                <a:cubicBezTo>
                  <a:pt x="5880653" y="3879187"/>
                  <a:pt x="5865055" y="3894778"/>
                  <a:pt x="5865055" y="3914006"/>
                </a:cubicBezTo>
                <a:cubicBezTo>
                  <a:pt x="5865055" y="3933233"/>
                  <a:pt x="5880653" y="3948824"/>
                  <a:pt x="5899880" y="3948824"/>
                </a:cubicBezTo>
                <a:cubicBezTo>
                  <a:pt x="5919108" y="3948824"/>
                  <a:pt x="5934693" y="3933233"/>
                  <a:pt x="5934693" y="3914006"/>
                </a:cubicBezTo>
                <a:cubicBezTo>
                  <a:pt x="5934693" y="3894778"/>
                  <a:pt x="5919108" y="3879187"/>
                  <a:pt x="5899880" y="3879187"/>
                </a:cubicBezTo>
                <a:close/>
                <a:moveTo>
                  <a:pt x="5984773" y="3879187"/>
                </a:moveTo>
                <a:cubicBezTo>
                  <a:pt x="5965545" y="3879187"/>
                  <a:pt x="5949947" y="3894778"/>
                  <a:pt x="5949947" y="3914006"/>
                </a:cubicBezTo>
                <a:cubicBezTo>
                  <a:pt x="5949947" y="3933233"/>
                  <a:pt x="5965545" y="3948824"/>
                  <a:pt x="5984773" y="3948824"/>
                </a:cubicBezTo>
                <a:cubicBezTo>
                  <a:pt x="6004000" y="3948824"/>
                  <a:pt x="6019585" y="3933233"/>
                  <a:pt x="6019585" y="3914006"/>
                </a:cubicBezTo>
                <a:cubicBezTo>
                  <a:pt x="6019585" y="3894778"/>
                  <a:pt x="6004000" y="3879187"/>
                  <a:pt x="5984773" y="3879187"/>
                </a:cubicBezTo>
                <a:close/>
                <a:moveTo>
                  <a:pt x="6069665" y="3879187"/>
                </a:moveTo>
                <a:cubicBezTo>
                  <a:pt x="6050437" y="3879187"/>
                  <a:pt x="6034839" y="3894778"/>
                  <a:pt x="6034839" y="3914006"/>
                </a:cubicBezTo>
                <a:cubicBezTo>
                  <a:pt x="6034839" y="3933233"/>
                  <a:pt x="6050437" y="3948824"/>
                  <a:pt x="6069665" y="3948824"/>
                </a:cubicBezTo>
                <a:cubicBezTo>
                  <a:pt x="6088893" y="3948824"/>
                  <a:pt x="6104477" y="3933233"/>
                  <a:pt x="6104477" y="3914006"/>
                </a:cubicBezTo>
                <a:cubicBezTo>
                  <a:pt x="6104477" y="3894778"/>
                  <a:pt x="6088893" y="3879187"/>
                  <a:pt x="6069665" y="3879187"/>
                </a:cubicBezTo>
                <a:close/>
                <a:moveTo>
                  <a:pt x="6154557" y="3879187"/>
                </a:moveTo>
                <a:cubicBezTo>
                  <a:pt x="6135329" y="3879187"/>
                  <a:pt x="6119732" y="3894778"/>
                  <a:pt x="6119732" y="3914006"/>
                </a:cubicBezTo>
                <a:cubicBezTo>
                  <a:pt x="6119732" y="3933233"/>
                  <a:pt x="6135329" y="3948824"/>
                  <a:pt x="6154557" y="3948824"/>
                </a:cubicBezTo>
                <a:cubicBezTo>
                  <a:pt x="6173785" y="3948824"/>
                  <a:pt x="6189369" y="3933233"/>
                  <a:pt x="6189369" y="3914006"/>
                </a:cubicBezTo>
                <a:cubicBezTo>
                  <a:pt x="6189369" y="3894778"/>
                  <a:pt x="6173785" y="3879187"/>
                  <a:pt x="6154557" y="3879187"/>
                </a:cubicBezTo>
                <a:close/>
                <a:moveTo>
                  <a:pt x="6239450" y="3879187"/>
                </a:moveTo>
                <a:cubicBezTo>
                  <a:pt x="6220223" y="3879187"/>
                  <a:pt x="6204625" y="3894778"/>
                  <a:pt x="6204625" y="3914006"/>
                </a:cubicBezTo>
                <a:cubicBezTo>
                  <a:pt x="6204625" y="3933233"/>
                  <a:pt x="6220223" y="3948824"/>
                  <a:pt x="6239450" y="3948824"/>
                </a:cubicBezTo>
                <a:cubicBezTo>
                  <a:pt x="6258678" y="3948824"/>
                  <a:pt x="6274263" y="3933233"/>
                  <a:pt x="6274263" y="3914006"/>
                </a:cubicBezTo>
                <a:cubicBezTo>
                  <a:pt x="6274263" y="3894778"/>
                  <a:pt x="6258678" y="3879187"/>
                  <a:pt x="6239450" y="3879187"/>
                </a:cubicBezTo>
                <a:close/>
                <a:moveTo>
                  <a:pt x="6324343" y="3879187"/>
                </a:moveTo>
                <a:cubicBezTo>
                  <a:pt x="6305115" y="3879187"/>
                  <a:pt x="6289517" y="3894778"/>
                  <a:pt x="6289517" y="3914006"/>
                </a:cubicBezTo>
                <a:cubicBezTo>
                  <a:pt x="6289517" y="3933233"/>
                  <a:pt x="6305115" y="3948824"/>
                  <a:pt x="6324343" y="3948824"/>
                </a:cubicBezTo>
                <a:cubicBezTo>
                  <a:pt x="6343570" y="3948824"/>
                  <a:pt x="6359155" y="3933233"/>
                  <a:pt x="6359155" y="3914006"/>
                </a:cubicBezTo>
                <a:cubicBezTo>
                  <a:pt x="6359155" y="3894778"/>
                  <a:pt x="6343570" y="3879187"/>
                  <a:pt x="6324343" y="3879187"/>
                </a:cubicBezTo>
                <a:close/>
                <a:moveTo>
                  <a:pt x="6409235" y="3879187"/>
                </a:moveTo>
                <a:cubicBezTo>
                  <a:pt x="6390007" y="3879187"/>
                  <a:pt x="6374409" y="3894778"/>
                  <a:pt x="6374409" y="3914006"/>
                </a:cubicBezTo>
                <a:cubicBezTo>
                  <a:pt x="6374409" y="3933233"/>
                  <a:pt x="6390007" y="3948824"/>
                  <a:pt x="6409235" y="3948824"/>
                </a:cubicBezTo>
                <a:cubicBezTo>
                  <a:pt x="6428463" y="3948824"/>
                  <a:pt x="6444047" y="3933233"/>
                  <a:pt x="6444047" y="3914006"/>
                </a:cubicBezTo>
                <a:cubicBezTo>
                  <a:pt x="6444047" y="3894778"/>
                  <a:pt x="6428463" y="3879187"/>
                  <a:pt x="6409235" y="3879187"/>
                </a:cubicBezTo>
                <a:close/>
                <a:moveTo>
                  <a:pt x="6494127" y="3879187"/>
                </a:moveTo>
                <a:cubicBezTo>
                  <a:pt x="6474899" y="3879187"/>
                  <a:pt x="6459302" y="3894778"/>
                  <a:pt x="6459302" y="3914006"/>
                </a:cubicBezTo>
                <a:cubicBezTo>
                  <a:pt x="6459302" y="3933233"/>
                  <a:pt x="6474899" y="3948824"/>
                  <a:pt x="6494127" y="3948824"/>
                </a:cubicBezTo>
                <a:cubicBezTo>
                  <a:pt x="6513355" y="3948824"/>
                  <a:pt x="6528939" y="3933233"/>
                  <a:pt x="6528939" y="3914006"/>
                </a:cubicBezTo>
                <a:cubicBezTo>
                  <a:pt x="6528939" y="3894778"/>
                  <a:pt x="6513355" y="3879187"/>
                  <a:pt x="6494127" y="3879187"/>
                </a:cubicBezTo>
                <a:close/>
                <a:moveTo>
                  <a:pt x="6579020" y="3879187"/>
                </a:moveTo>
                <a:cubicBezTo>
                  <a:pt x="6559793" y="3879187"/>
                  <a:pt x="6544195" y="3894778"/>
                  <a:pt x="6544195" y="3914006"/>
                </a:cubicBezTo>
                <a:cubicBezTo>
                  <a:pt x="6544195" y="3933233"/>
                  <a:pt x="6559793" y="3948824"/>
                  <a:pt x="6579020" y="3948824"/>
                </a:cubicBezTo>
                <a:cubicBezTo>
                  <a:pt x="6598248" y="3948824"/>
                  <a:pt x="6613833" y="3933233"/>
                  <a:pt x="6613833" y="3914006"/>
                </a:cubicBezTo>
                <a:cubicBezTo>
                  <a:pt x="6613833" y="3894778"/>
                  <a:pt x="6598248" y="3879187"/>
                  <a:pt x="6579020" y="3879187"/>
                </a:cubicBezTo>
                <a:close/>
                <a:moveTo>
                  <a:pt x="6663913" y="3879187"/>
                </a:moveTo>
                <a:cubicBezTo>
                  <a:pt x="6644685" y="3879187"/>
                  <a:pt x="6629087" y="3894778"/>
                  <a:pt x="6629087" y="3914006"/>
                </a:cubicBezTo>
                <a:cubicBezTo>
                  <a:pt x="6629087" y="3933233"/>
                  <a:pt x="6644685" y="3948824"/>
                  <a:pt x="6663913" y="3948824"/>
                </a:cubicBezTo>
                <a:cubicBezTo>
                  <a:pt x="6683140" y="3948824"/>
                  <a:pt x="6698725" y="3933233"/>
                  <a:pt x="6698725" y="3914006"/>
                </a:cubicBezTo>
                <a:cubicBezTo>
                  <a:pt x="6698725" y="3894778"/>
                  <a:pt x="6683140" y="3879187"/>
                  <a:pt x="6663913" y="3879187"/>
                </a:cubicBezTo>
                <a:close/>
                <a:moveTo>
                  <a:pt x="6748805" y="3879187"/>
                </a:moveTo>
                <a:cubicBezTo>
                  <a:pt x="6729577" y="3879187"/>
                  <a:pt x="6713979" y="3894778"/>
                  <a:pt x="6713979" y="3914006"/>
                </a:cubicBezTo>
                <a:cubicBezTo>
                  <a:pt x="6713979" y="3933233"/>
                  <a:pt x="6729577" y="3948824"/>
                  <a:pt x="6748805" y="3948824"/>
                </a:cubicBezTo>
                <a:cubicBezTo>
                  <a:pt x="6768033" y="3948824"/>
                  <a:pt x="6783617" y="3933233"/>
                  <a:pt x="6783617" y="3914006"/>
                </a:cubicBezTo>
                <a:cubicBezTo>
                  <a:pt x="6783617" y="3894778"/>
                  <a:pt x="6768033" y="3879187"/>
                  <a:pt x="6748805" y="3879187"/>
                </a:cubicBezTo>
                <a:close/>
                <a:moveTo>
                  <a:pt x="6833697" y="3879187"/>
                </a:moveTo>
                <a:cubicBezTo>
                  <a:pt x="6814469" y="3879187"/>
                  <a:pt x="6798872" y="3894778"/>
                  <a:pt x="6798872" y="3914006"/>
                </a:cubicBezTo>
                <a:cubicBezTo>
                  <a:pt x="6798872" y="3933233"/>
                  <a:pt x="6814469" y="3948824"/>
                  <a:pt x="6833697" y="3948824"/>
                </a:cubicBezTo>
                <a:cubicBezTo>
                  <a:pt x="6852925" y="3948824"/>
                  <a:pt x="6868509" y="3933233"/>
                  <a:pt x="6868509" y="3914006"/>
                </a:cubicBezTo>
                <a:cubicBezTo>
                  <a:pt x="6868509" y="3894778"/>
                  <a:pt x="6852925" y="3879187"/>
                  <a:pt x="6833697" y="3879187"/>
                </a:cubicBezTo>
                <a:close/>
                <a:moveTo>
                  <a:pt x="6918589" y="3879187"/>
                </a:moveTo>
                <a:cubicBezTo>
                  <a:pt x="6899362" y="3879187"/>
                  <a:pt x="6883764" y="3894778"/>
                  <a:pt x="6883764" y="3914006"/>
                </a:cubicBezTo>
                <a:cubicBezTo>
                  <a:pt x="6883764" y="3933233"/>
                  <a:pt x="6899362" y="3948824"/>
                  <a:pt x="6918589" y="3948824"/>
                </a:cubicBezTo>
                <a:cubicBezTo>
                  <a:pt x="6937817" y="3948824"/>
                  <a:pt x="6953402" y="3933233"/>
                  <a:pt x="6953402" y="3914006"/>
                </a:cubicBezTo>
                <a:cubicBezTo>
                  <a:pt x="6953402" y="3894778"/>
                  <a:pt x="6937817" y="3879187"/>
                  <a:pt x="6918589" y="3879187"/>
                </a:cubicBezTo>
                <a:close/>
                <a:moveTo>
                  <a:pt x="7003483" y="3879187"/>
                </a:moveTo>
                <a:cubicBezTo>
                  <a:pt x="6984255" y="3879187"/>
                  <a:pt x="6968657" y="3894778"/>
                  <a:pt x="6968657" y="3914006"/>
                </a:cubicBezTo>
                <a:cubicBezTo>
                  <a:pt x="6968657" y="3933233"/>
                  <a:pt x="6984255" y="3948824"/>
                  <a:pt x="7003483" y="3948824"/>
                </a:cubicBezTo>
                <a:cubicBezTo>
                  <a:pt x="7022710" y="3948824"/>
                  <a:pt x="7038295" y="3933233"/>
                  <a:pt x="7038295" y="3914006"/>
                </a:cubicBezTo>
                <a:cubicBezTo>
                  <a:pt x="7038295" y="3894778"/>
                  <a:pt x="7022710" y="3879187"/>
                  <a:pt x="7003483" y="3879187"/>
                </a:cubicBezTo>
                <a:close/>
                <a:moveTo>
                  <a:pt x="7088401" y="3879187"/>
                </a:moveTo>
                <a:cubicBezTo>
                  <a:pt x="7069173" y="3879187"/>
                  <a:pt x="7053576" y="3894778"/>
                  <a:pt x="7053576" y="3914006"/>
                </a:cubicBezTo>
                <a:cubicBezTo>
                  <a:pt x="7053576" y="3933233"/>
                  <a:pt x="7069173" y="3948824"/>
                  <a:pt x="7088401" y="3948824"/>
                </a:cubicBezTo>
                <a:cubicBezTo>
                  <a:pt x="7107629" y="3948824"/>
                  <a:pt x="7123213" y="3933233"/>
                  <a:pt x="7123213" y="3914006"/>
                </a:cubicBezTo>
                <a:cubicBezTo>
                  <a:pt x="7123213" y="3894778"/>
                  <a:pt x="7107629" y="3879187"/>
                  <a:pt x="7088401" y="3879187"/>
                </a:cubicBezTo>
                <a:close/>
                <a:moveTo>
                  <a:pt x="7427971" y="3879187"/>
                </a:moveTo>
                <a:cubicBezTo>
                  <a:pt x="7408743" y="3879187"/>
                  <a:pt x="7393146" y="3894778"/>
                  <a:pt x="7393146" y="3914006"/>
                </a:cubicBezTo>
                <a:cubicBezTo>
                  <a:pt x="7393146" y="3933233"/>
                  <a:pt x="7408743" y="3948824"/>
                  <a:pt x="7427971" y="3948824"/>
                </a:cubicBezTo>
                <a:cubicBezTo>
                  <a:pt x="7447199" y="3948824"/>
                  <a:pt x="7462783" y="3933233"/>
                  <a:pt x="7462783" y="3914006"/>
                </a:cubicBezTo>
                <a:cubicBezTo>
                  <a:pt x="7462783" y="3894778"/>
                  <a:pt x="7447199" y="3879187"/>
                  <a:pt x="7427971" y="3879187"/>
                </a:cubicBezTo>
                <a:close/>
                <a:moveTo>
                  <a:pt x="8276895" y="3879187"/>
                </a:moveTo>
                <a:cubicBezTo>
                  <a:pt x="8257668" y="3879187"/>
                  <a:pt x="8242070" y="3894778"/>
                  <a:pt x="8242070" y="3914006"/>
                </a:cubicBezTo>
                <a:cubicBezTo>
                  <a:pt x="8242070" y="3933233"/>
                  <a:pt x="8257668" y="3948824"/>
                  <a:pt x="8276895" y="3948824"/>
                </a:cubicBezTo>
                <a:cubicBezTo>
                  <a:pt x="8296123" y="3948824"/>
                  <a:pt x="8311708" y="3933233"/>
                  <a:pt x="8311708" y="3914006"/>
                </a:cubicBezTo>
                <a:cubicBezTo>
                  <a:pt x="8311708" y="3894778"/>
                  <a:pt x="8296123" y="3879187"/>
                  <a:pt x="8276895" y="3879187"/>
                </a:cubicBezTo>
                <a:close/>
                <a:moveTo>
                  <a:pt x="8956035" y="3879187"/>
                </a:moveTo>
                <a:cubicBezTo>
                  <a:pt x="8936808" y="3879187"/>
                  <a:pt x="8921210" y="3894778"/>
                  <a:pt x="8921210" y="3914006"/>
                </a:cubicBezTo>
                <a:cubicBezTo>
                  <a:pt x="8921210" y="3933233"/>
                  <a:pt x="8936808" y="3948824"/>
                  <a:pt x="8956035" y="3948824"/>
                </a:cubicBezTo>
                <a:cubicBezTo>
                  <a:pt x="8975263" y="3948824"/>
                  <a:pt x="8990848" y="3933233"/>
                  <a:pt x="8990848" y="3914006"/>
                </a:cubicBezTo>
                <a:cubicBezTo>
                  <a:pt x="8990848" y="3894778"/>
                  <a:pt x="8975263" y="3879187"/>
                  <a:pt x="8956035" y="3879187"/>
                </a:cubicBezTo>
                <a:close/>
                <a:moveTo>
                  <a:pt x="9125821" y="3879187"/>
                </a:moveTo>
                <a:cubicBezTo>
                  <a:pt x="9106593" y="3879187"/>
                  <a:pt x="9090996" y="3894778"/>
                  <a:pt x="9090996" y="3914006"/>
                </a:cubicBezTo>
                <a:cubicBezTo>
                  <a:pt x="9090996" y="3933233"/>
                  <a:pt x="9106593" y="3948824"/>
                  <a:pt x="9125821" y="3948824"/>
                </a:cubicBezTo>
                <a:cubicBezTo>
                  <a:pt x="9145049" y="3948824"/>
                  <a:pt x="9160633" y="3933233"/>
                  <a:pt x="9160633" y="3914006"/>
                </a:cubicBezTo>
                <a:cubicBezTo>
                  <a:pt x="9160633" y="3894778"/>
                  <a:pt x="9145049" y="3879187"/>
                  <a:pt x="9125821" y="3879187"/>
                </a:cubicBezTo>
                <a:close/>
                <a:moveTo>
                  <a:pt x="9210713" y="3879187"/>
                </a:moveTo>
                <a:cubicBezTo>
                  <a:pt x="9191485" y="3879187"/>
                  <a:pt x="9175888" y="3894778"/>
                  <a:pt x="9175888" y="3914006"/>
                </a:cubicBezTo>
                <a:cubicBezTo>
                  <a:pt x="9175888" y="3933233"/>
                  <a:pt x="9191485" y="3948824"/>
                  <a:pt x="9210713" y="3948824"/>
                </a:cubicBezTo>
                <a:cubicBezTo>
                  <a:pt x="9229941" y="3948824"/>
                  <a:pt x="9245525" y="3933233"/>
                  <a:pt x="9245525" y="3914006"/>
                </a:cubicBezTo>
                <a:cubicBezTo>
                  <a:pt x="9245525" y="3894778"/>
                  <a:pt x="9229941" y="3879187"/>
                  <a:pt x="9210713" y="3879187"/>
                </a:cubicBezTo>
                <a:close/>
                <a:moveTo>
                  <a:pt x="9720068" y="3879187"/>
                </a:moveTo>
                <a:cubicBezTo>
                  <a:pt x="9700840" y="3879187"/>
                  <a:pt x="9685242" y="3894778"/>
                  <a:pt x="9685242" y="3914006"/>
                </a:cubicBezTo>
                <a:cubicBezTo>
                  <a:pt x="9685242" y="3933233"/>
                  <a:pt x="9700840" y="3948824"/>
                  <a:pt x="9720068" y="3948824"/>
                </a:cubicBezTo>
                <a:cubicBezTo>
                  <a:pt x="9739295" y="3948824"/>
                  <a:pt x="9754880" y="3933233"/>
                  <a:pt x="9754880" y="3914006"/>
                </a:cubicBezTo>
                <a:cubicBezTo>
                  <a:pt x="9754880" y="3894778"/>
                  <a:pt x="9739295" y="3879187"/>
                  <a:pt x="9720068" y="3879187"/>
                </a:cubicBezTo>
                <a:close/>
                <a:moveTo>
                  <a:pt x="3268206" y="3964047"/>
                </a:moveTo>
                <a:cubicBezTo>
                  <a:pt x="3248978" y="3964047"/>
                  <a:pt x="3233387" y="3979638"/>
                  <a:pt x="3233387" y="3998865"/>
                </a:cubicBezTo>
                <a:cubicBezTo>
                  <a:pt x="3233387" y="4018093"/>
                  <a:pt x="3248978" y="4033684"/>
                  <a:pt x="3268206" y="4033684"/>
                </a:cubicBezTo>
                <a:cubicBezTo>
                  <a:pt x="3287434" y="4033684"/>
                  <a:pt x="3303025" y="4018093"/>
                  <a:pt x="3303025" y="3998865"/>
                </a:cubicBezTo>
                <a:cubicBezTo>
                  <a:pt x="3303025" y="3979638"/>
                  <a:pt x="3287434" y="3964047"/>
                  <a:pt x="3268206" y="3964047"/>
                </a:cubicBezTo>
                <a:close/>
                <a:moveTo>
                  <a:pt x="3353099" y="3964047"/>
                </a:moveTo>
                <a:cubicBezTo>
                  <a:pt x="3333872" y="3964047"/>
                  <a:pt x="3318280" y="3979638"/>
                  <a:pt x="3318280" y="3998865"/>
                </a:cubicBezTo>
                <a:cubicBezTo>
                  <a:pt x="3318280" y="4018093"/>
                  <a:pt x="3333872" y="4033684"/>
                  <a:pt x="3353099" y="4033684"/>
                </a:cubicBezTo>
                <a:cubicBezTo>
                  <a:pt x="3372327" y="4033684"/>
                  <a:pt x="3387918" y="4018093"/>
                  <a:pt x="3387918" y="3998865"/>
                </a:cubicBezTo>
                <a:cubicBezTo>
                  <a:pt x="3387918" y="3979638"/>
                  <a:pt x="3372327" y="3964047"/>
                  <a:pt x="3353099" y="3964047"/>
                </a:cubicBezTo>
                <a:close/>
                <a:moveTo>
                  <a:pt x="3437992" y="3964047"/>
                </a:moveTo>
                <a:cubicBezTo>
                  <a:pt x="3418764" y="3964047"/>
                  <a:pt x="3403173" y="3979638"/>
                  <a:pt x="3403173" y="3998865"/>
                </a:cubicBezTo>
                <a:cubicBezTo>
                  <a:pt x="3403173" y="4018093"/>
                  <a:pt x="3418764" y="4033684"/>
                  <a:pt x="3437992" y="4033684"/>
                </a:cubicBezTo>
                <a:cubicBezTo>
                  <a:pt x="3457219" y="4033684"/>
                  <a:pt x="3472810" y="4018093"/>
                  <a:pt x="3472810" y="3998865"/>
                </a:cubicBezTo>
                <a:cubicBezTo>
                  <a:pt x="3472810" y="3979638"/>
                  <a:pt x="3457219" y="3964047"/>
                  <a:pt x="3437992" y="3964047"/>
                </a:cubicBezTo>
                <a:close/>
                <a:moveTo>
                  <a:pt x="3522884" y="3964047"/>
                </a:moveTo>
                <a:cubicBezTo>
                  <a:pt x="3503656" y="3964047"/>
                  <a:pt x="3488065" y="3979638"/>
                  <a:pt x="3488065" y="3998865"/>
                </a:cubicBezTo>
                <a:cubicBezTo>
                  <a:pt x="3488065" y="4018093"/>
                  <a:pt x="3503656" y="4033684"/>
                  <a:pt x="3522884" y="4033684"/>
                </a:cubicBezTo>
                <a:cubicBezTo>
                  <a:pt x="3542112" y="4033684"/>
                  <a:pt x="3557703" y="4018093"/>
                  <a:pt x="3557703" y="3998865"/>
                </a:cubicBezTo>
                <a:cubicBezTo>
                  <a:pt x="3557703" y="3979638"/>
                  <a:pt x="3542112" y="3964047"/>
                  <a:pt x="3522884" y="3964047"/>
                </a:cubicBezTo>
                <a:close/>
                <a:moveTo>
                  <a:pt x="3607776" y="3964047"/>
                </a:moveTo>
                <a:cubicBezTo>
                  <a:pt x="3588548" y="3964047"/>
                  <a:pt x="3572957" y="3979638"/>
                  <a:pt x="3572957" y="3998865"/>
                </a:cubicBezTo>
                <a:cubicBezTo>
                  <a:pt x="3572957" y="4018093"/>
                  <a:pt x="3588548" y="4033684"/>
                  <a:pt x="3607776" y="4033684"/>
                </a:cubicBezTo>
                <a:cubicBezTo>
                  <a:pt x="3627004" y="4033684"/>
                  <a:pt x="3642595" y="4018093"/>
                  <a:pt x="3642595" y="3998865"/>
                </a:cubicBezTo>
                <a:cubicBezTo>
                  <a:pt x="3642595" y="3979638"/>
                  <a:pt x="3627004" y="3964047"/>
                  <a:pt x="3607776" y="3964047"/>
                </a:cubicBezTo>
                <a:close/>
                <a:moveTo>
                  <a:pt x="3692669" y="3964047"/>
                </a:moveTo>
                <a:cubicBezTo>
                  <a:pt x="3673442" y="3964047"/>
                  <a:pt x="3657850" y="3979638"/>
                  <a:pt x="3657850" y="3998865"/>
                </a:cubicBezTo>
                <a:cubicBezTo>
                  <a:pt x="3657850" y="4018093"/>
                  <a:pt x="3673442" y="4033684"/>
                  <a:pt x="3692669" y="4033684"/>
                </a:cubicBezTo>
                <a:cubicBezTo>
                  <a:pt x="3711897" y="4033684"/>
                  <a:pt x="3727488" y="4018093"/>
                  <a:pt x="3727488" y="3998865"/>
                </a:cubicBezTo>
                <a:cubicBezTo>
                  <a:pt x="3727488" y="3979638"/>
                  <a:pt x="3711897" y="3964047"/>
                  <a:pt x="3692669" y="3964047"/>
                </a:cubicBezTo>
                <a:close/>
                <a:moveTo>
                  <a:pt x="3777562" y="3964047"/>
                </a:moveTo>
                <a:cubicBezTo>
                  <a:pt x="3758334" y="3964047"/>
                  <a:pt x="3742743" y="3979638"/>
                  <a:pt x="3742743" y="3998865"/>
                </a:cubicBezTo>
                <a:cubicBezTo>
                  <a:pt x="3742743" y="4018093"/>
                  <a:pt x="3758334" y="4033684"/>
                  <a:pt x="3777562" y="4033684"/>
                </a:cubicBezTo>
                <a:cubicBezTo>
                  <a:pt x="3796789" y="4033684"/>
                  <a:pt x="3812380" y="4018093"/>
                  <a:pt x="3812380" y="3998865"/>
                </a:cubicBezTo>
                <a:cubicBezTo>
                  <a:pt x="3812380" y="3979638"/>
                  <a:pt x="3796789" y="3964047"/>
                  <a:pt x="3777562" y="3964047"/>
                </a:cubicBezTo>
                <a:close/>
                <a:moveTo>
                  <a:pt x="3862454" y="3964047"/>
                </a:moveTo>
                <a:cubicBezTo>
                  <a:pt x="3843226" y="3964047"/>
                  <a:pt x="3827635" y="3979638"/>
                  <a:pt x="3827635" y="3998865"/>
                </a:cubicBezTo>
                <a:cubicBezTo>
                  <a:pt x="3827635" y="4018093"/>
                  <a:pt x="3843226" y="4033684"/>
                  <a:pt x="3862454" y="4033684"/>
                </a:cubicBezTo>
                <a:cubicBezTo>
                  <a:pt x="3881682" y="4033684"/>
                  <a:pt x="3897273" y="4018093"/>
                  <a:pt x="3897273" y="3998865"/>
                </a:cubicBezTo>
                <a:cubicBezTo>
                  <a:pt x="3897273" y="3979638"/>
                  <a:pt x="3881682" y="3964047"/>
                  <a:pt x="3862454" y="3964047"/>
                </a:cubicBezTo>
                <a:close/>
                <a:moveTo>
                  <a:pt x="5475417" y="3964047"/>
                </a:moveTo>
                <a:cubicBezTo>
                  <a:pt x="5456189" y="3964047"/>
                  <a:pt x="5440592" y="3979638"/>
                  <a:pt x="5440592" y="3998865"/>
                </a:cubicBezTo>
                <a:cubicBezTo>
                  <a:pt x="5440592" y="4018093"/>
                  <a:pt x="5456189" y="4033684"/>
                  <a:pt x="5475417" y="4033684"/>
                </a:cubicBezTo>
                <a:cubicBezTo>
                  <a:pt x="5494645" y="4033684"/>
                  <a:pt x="5510229" y="4018093"/>
                  <a:pt x="5510229" y="3998865"/>
                </a:cubicBezTo>
                <a:cubicBezTo>
                  <a:pt x="5510229" y="3979638"/>
                  <a:pt x="5494645" y="3964047"/>
                  <a:pt x="5475417" y="3964047"/>
                </a:cubicBezTo>
                <a:close/>
                <a:moveTo>
                  <a:pt x="5560310" y="3964047"/>
                </a:moveTo>
                <a:cubicBezTo>
                  <a:pt x="5541083" y="3964047"/>
                  <a:pt x="5525485" y="3979638"/>
                  <a:pt x="5525485" y="3998865"/>
                </a:cubicBezTo>
                <a:cubicBezTo>
                  <a:pt x="5525485" y="4018093"/>
                  <a:pt x="5541083" y="4033684"/>
                  <a:pt x="5560310" y="4033684"/>
                </a:cubicBezTo>
                <a:cubicBezTo>
                  <a:pt x="5579538" y="4033684"/>
                  <a:pt x="5595123" y="4018093"/>
                  <a:pt x="5595123" y="3998865"/>
                </a:cubicBezTo>
                <a:cubicBezTo>
                  <a:pt x="5595123" y="3979638"/>
                  <a:pt x="5579538" y="3964047"/>
                  <a:pt x="5560310" y="3964047"/>
                </a:cubicBezTo>
                <a:close/>
                <a:moveTo>
                  <a:pt x="5645203" y="3964047"/>
                </a:moveTo>
                <a:cubicBezTo>
                  <a:pt x="5625975" y="3964047"/>
                  <a:pt x="5610377" y="3979638"/>
                  <a:pt x="5610377" y="3998865"/>
                </a:cubicBezTo>
                <a:cubicBezTo>
                  <a:pt x="5610377" y="4018093"/>
                  <a:pt x="5625975" y="4033684"/>
                  <a:pt x="5645203" y="4033684"/>
                </a:cubicBezTo>
                <a:cubicBezTo>
                  <a:pt x="5664430" y="4033684"/>
                  <a:pt x="5680015" y="4018093"/>
                  <a:pt x="5680015" y="3998865"/>
                </a:cubicBezTo>
                <a:cubicBezTo>
                  <a:pt x="5680015" y="3979638"/>
                  <a:pt x="5664430" y="3964047"/>
                  <a:pt x="5645203" y="3964047"/>
                </a:cubicBezTo>
                <a:close/>
                <a:moveTo>
                  <a:pt x="5730095" y="3964047"/>
                </a:moveTo>
                <a:cubicBezTo>
                  <a:pt x="5710867" y="3964047"/>
                  <a:pt x="5695269" y="3979638"/>
                  <a:pt x="5695269" y="3998865"/>
                </a:cubicBezTo>
                <a:cubicBezTo>
                  <a:pt x="5695269" y="4018093"/>
                  <a:pt x="5710867" y="4033684"/>
                  <a:pt x="5730095" y="4033684"/>
                </a:cubicBezTo>
                <a:cubicBezTo>
                  <a:pt x="5749323" y="4033684"/>
                  <a:pt x="5764907" y="4018093"/>
                  <a:pt x="5764907" y="3998865"/>
                </a:cubicBezTo>
                <a:cubicBezTo>
                  <a:pt x="5764907" y="3979638"/>
                  <a:pt x="5749323" y="3964047"/>
                  <a:pt x="5730095" y="3964047"/>
                </a:cubicBezTo>
                <a:close/>
                <a:moveTo>
                  <a:pt x="5814987" y="3964047"/>
                </a:moveTo>
                <a:cubicBezTo>
                  <a:pt x="5795759" y="3964047"/>
                  <a:pt x="5780162" y="3979638"/>
                  <a:pt x="5780162" y="3998865"/>
                </a:cubicBezTo>
                <a:cubicBezTo>
                  <a:pt x="5780162" y="4018093"/>
                  <a:pt x="5795759" y="4033684"/>
                  <a:pt x="5814987" y="4033684"/>
                </a:cubicBezTo>
                <a:cubicBezTo>
                  <a:pt x="5834215" y="4033684"/>
                  <a:pt x="5849799" y="4018093"/>
                  <a:pt x="5849799" y="3998865"/>
                </a:cubicBezTo>
                <a:cubicBezTo>
                  <a:pt x="5849799" y="3979638"/>
                  <a:pt x="5834215" y="3964047"/>
                  <a:pt x="5814987" y="3964047"/>
                </a:cubicBezTo>
                <a:close/>
                <a:moveTo>
                  <a:pt x="5899880" y="3964047"/>
                </a:moveTo>
                <a:cubicBezTo>
                  <a:pt x="5880653" y="3964047"/>
                  <a:pt x="5865055" y="3979638"/>
                  <a:pt x="5865055" y="3998865"/>
                </a:cubicBezTo>
                <a:cubicBezTo>
                  <a:pt x="5865055" y="4018093"/>
                  <a:pt x="5880653" y="4033684"/>
                  <a:pt x="5899880" y="4033684"/>
                </a:cubicBezTo>
                <a:cubicBezTo>
                  <a:pt x="5919108" y="4033684"/>
                  <a:pt x="5934693" y="4018093"/>
                  <a:pt x="5934693" y="3998865"/>
                </a:cubicBezTo>
                <a:cubicBezTo>
                  <a:pt x="5934693" y="3979638"/>
                  <a:pt x="5919108" y="3964047"/>
                  <a:pt x="5899880" y="3964047"/>
                </a:cubicBezTo>
                <a:close/>
                <a:moveTo>
                  <a:pt x="5984773" y="3964047"/>
                </a:moveTo>
                <a:cubicBezTo>
                  <a:pt x="5965545" y="3964047"/>
                  <a:pt x="5949947" y="3979638"/>
                  <a:pt x="5949947" y="3998865"/>
                </a:cubicBezTo>
                <a:cubicBezTo>
                  <a:pt x="5949947" y="4018093"/>
                  <a:pt x="5965545" y="4033684"/>
                  <a:pt x="5984773" y="4033684"/>
                </a:cubicBezTo>
                <a:cubicBezTo>
                  <a:pt x="6004000" y="4033684"/>
                  <a:pt x="6019585" y="4018093"/>
                  <a:pt x="6019585" y="3998865"/>
                </a:cubicBezTo>
                <a:cubicBezTo>
                  <a:pt x="6019585" y="3979638"/>
                  <a:pt x="6004000" y="3964047"/>
                  <a:pt x="5984773" y="3964047"/>
                </a:cubicBezTo>
                <a:close/>
                <a:moveTo>
                  <a:pt x="6069665" y="3964047"/>
                </a:moveTo>
                <a:cubicBezTo>
                  <a:pt x="6050437" y="3964047"/>
                  <a:pt x="6034839" y="3979638"/>
                  <a:pt x="6034839" y="3998865"/>
                </a:cubicBezTo>
                <a:cubicBezTo>
                  <a:pt x="6034839" y="4018093"/>
                  <a:pt x="6050437" y="4033684"/>
                  <a:pt x="6069665" y="4033684"/>
                </a:cubicBezTo>
                <a:cubicBezTo>
                  <a:pt x="6088893" y="4033684"/>
                  <a:pt x="6104477" y="4018093"/>
                  <a:pt x="6104477" y="3998865"/>
                </a:cubicBezTo>
                <a:cubicBezTo>
                  <a:pt x="6104477" y="3979638"/>
                  <a:pt x="6088893" y="3964047"/>
                  <a:pt x="6069665" y="3964047"/>
                </a:cubicBezTo>
                <a:close/>
                <a:moveTo>
                  <a:pt x="6154557" y="3964047"/>
                </a:moveTo>
                <a:cubicBezTo>
                  <a:pt x="6135329" y="3964047"/>
                  <a:pt x="6119732" y="3979638"/>
                  <a:pt x="6119732" y="3998865"/>
                </a:cubicBezTo>
                <a:cubicBezTo>
                  <a:pt x="6119732" y="4018093"/>
                  <a:pt x="6135329" y="4033684"/>
                  <a:pt x="6154557" y="4033684"/>
                </a:cubicBezTo>
                <a:cubicBezTo>
                  <a:pt x="6173785" y="4033684"/>
                  <a:pt x="6189369" y="4018093"/>
                  <a:pt x="6189369" y="3998865"/>
                </a:cubicBezTo>
                <a:cubicBezTo>
                  <a:pt x="6189369" y="3979638"/>
                  <a:pt x="6173785" y="3964047"/>
                  <a:pt x="6154557" y="3964047"/>
                </a:cubicBezTo>
                <a:close/>
                <a:moveTo>
                  <a:pt x="6239450" y="3964047"/>
                </a:moveTo>
                <a:cubicBezTo>
                  <a:pt x="6220223" y="3964047"/>
                  <a:pt x="6204625" y="3979638"/>
                  <a:pt x="6204625" y="3998865"/>
                </a:cubicBezTo>
                <a:cubicBezTo>
                  <a:pt x="6204625" y="4018093"/>
                  <a:pt x="6220223" y="4033684"/>
                  <a:pt x="6239450" y="4033684"/>
                </a:cubicBezTo>
                <a:cubicBezTo>
                  <a:pt x="6258678" y="4033684"/>
                  <a:pt x="6274263" y="4018093"/>
                  <a:pt x="6274263" y="3998865"/>
                </a:cubicBezTo>
                <a:cubicBezTo>
                  <a:pt x="6274263" y="3979638"/>
                  <a:pt x="6258678" y="3964047"/>
                  <a:pt x="6239450" y="3964047"/>
                </a:cubicBezTo>
                <a:close/>
                <a:moveTo>
                  <a:pt x="6324343" y="3964047"/>
                </a:moveTo>
                <a:cubicBezTo>
                  <a:pt x="6305115" y="3964047"/>
                  <a:pt x="6289517" y="3979638"/>
                  <a:pt x="6289517" y="3998865"/>
                </a:cubicBezTo>
                <a:cubicBezTo>
                  <a:pt x="6289517" y="4018093"/>
                  <a:pt x="6305115" y="4033684"/>
                  <a:pt x="6324343" y="4033684"/>
                </a:cubicBezTo>
                <a:cubicBezTo>
                  <a:pt x="6343570" y="4033684"/>
                  <a:pt x="6359155" y="4018093"/>
                  <a:pt x="6359155" y="3998865"/>
                </a:cubicBezTo>
                <a:cubicBezTo>
                  <a:pt x="6359155" y="3979638"/>
                  <a:pt x="6343570" y="3964047"/>
                  <a:pt x="6324343" y="3964047"/>
                </a:cubicBezTo>
                <a:close/>
                <a:moveTo>
                  <a:pt x="6409235" y="3964047"/>
                </a:moveTo>
                <a:cubicBezTo>
                  <a:pt x="6390007" y="3964047"/>
                  <a:pt x="6374409" y="3979638"/>
                  <a:pt x="6374409" y="3998865"/>
                </a:cubicBezTo>
                <a:cubicBezTo>
                  <a:pt x="6374409" y="4018093"/>
                  <a:pt x="6390007" y="4033684"/>
                  <a:pt x="6409235" y="4033684"/>
                </a:cubicBezTo>
                <a:cubicBezTo>
                  <a:pt x="6428463" y="4033684"/>
                  <a:pt x="6444047" y="4018093"/>
                  <a:pt x="6444047" y="3998865"/>
                </a:cubicBezTo>
                <a:cubicBezTo>
                  <a:pt x="6444047" y="3979638"/>
                  <a:pt x="6428463" y="3964047"/>
                  <a:pt x="6409235" y="3964047"/>
                </a:cubicBezTo>
                <a:close/>
                <a:moveTo>
                  <a:pt x="6494127" y="3964047"/>
                </a:moveTo>
                <a:cubicBezTo>
                  <a:pt x="6474899" y="3964047"/>
                  <a:pt x="6459302" y="3979638"/>
                  <a:pt x="6459302" y="3998865"/>
                </a:cubicBezTo>
                <a:cubicBezTo>
                  <a:pt x="6459302" y="4018093"/>
                  <a:pt x="6474899" y="4033684"/>
                  <a:pt x="6494127" y="4033684"/>
                </a:cubicBezTo>
                <a:cubicBezTo>
                  <a:pt x="6513355" y="4033684"/>
                  <a:pt x="6528939" y="4018093"/>
                  <a:pt x="6528939" y="3998865"/>
                </a:cubicBezTo>
                <a:cubicBezTo>
                  <a:pt x="6528939" y="3979638"/>
                  <a:pt x="6513355" y="3964047"/>
                  <a:pt x="6494127" y="3964047"/>
                </a:cubicBezTo>
                <a:close/>
                <a:moveTo>
                  <a:pt x="6579020" y="3964047"/>
                </a:moveTo>
                <a:cubicBezTo>
                  <a:pt x="6559793" y="3964047"/>
                  <a:pt x="6544195" y="3979638"/>
                  <a:pt x="6544195" y="3998865"/>
                </a:cubicBezTo>
                <a:cubicBezTo>
                  <a:pt x="6544195" y="4018093"/>
                  <a:pt x="6559793" y="4033684"/>
                  <a:pt x="6579020" y="4033684"/>
                </a:cubicBezTo>
                <a:cubicBezTo>
                  <a:pt x="6598248" y="4033684"/>
                  <a:pt x="6613833" y="4018093"/>
                  <a:pt x="6613833" y="3998865"/>
                </a:cubicBezTo>
                <a:cubicBezTo>
                  <a:pt x="6613833" y="3979638"/>
                  <a:pt x="6598248" y="3964047"/>
                  <a:pt x="6579020" y="3964047"/>
                </a:cubicBezTo>
                <a:close/>
                <a:moveTo>
                  <a:pt x="6663913" y="3964047"/>
                </a:moveTo>
                <a:cubicBezTo>
                  <a:pt x="6644685" y="3964047"/>
                  <a:pt x="6629087" y="3979638"/>
                  <a:pt x="6629087" y="3998865"/>
                </a:cubicBezTo>
                <a:cubicBezTo>
                  <a:pt x="6629087" y="4018093"/>
                  <a:pt x="6644685" y="4033684"/>
                  <a:pt x="6663913" y="4033684"/>
                </a:cubicBezTo>
                <a:cubicBezTo>
                  <a:pt x="6683140" y="4033684"/>
                  <a:pt x="6698725" y="4018093"/>
                  <a:pt x="6698725" y="3998865"/>
                </a:cubicBezTo>
                <a:cubicBezTo>
                  <a:pt x="6698725" y="3979638"/>
                  <a:pt x="6683140" y="3964047"/>
                  <a:pt x="6663913" y="3964047"/>
                </a:cubicBezTo>
                <a:close/>
                <a:moveTo>
                  <a:pt x="6748805" y="3964047"/>
                </a:moveTo>
                <a:cubicBezTo>
                  <a:pt x="6729577" y="3964047"/>
                  <a:pt x="6713979" y="3979638"/>
                  <a:pt x="6713979" y="3998865"/>
                </a:cubicBezTo>
                <a:cubicBezTo>
                  <a:pt x="6713979" y="4018093"/>
                  <a:pt x="6729577" y="4033684"/>
                  <a:pt x="6748805" y="4033684"/>
                </a:cubicBezTo>
                <a:cubicBezTo>
                  <a:pt x="6768033" y="4033684"/>
                  <a:pt x="6783617" y="4018093"/>
                  <a:pt x="6783617" y="3998865"/>
                </a:cubicBezTo>
                <a:cubicBezTo>
                  <a:pt x="6783617" y="3979638"/>
                  <a:pt x="6768033" y="3964047"/>
                  <a:pt x="6748805" y="3964047"/>
                </a:cubicBezTo>
                <a:close/>
                <a:moveTo>
                  <a:pt x="6833697" y="3964047"/>
                </a:moveTo>
                <a:cubicBezTo>
                  <a:pt x="6814469" y="3964047"/>
                  <a:pt x="6798872" y="3979638"/>
                  <a:pt x="6798872" y="3998865"/>
                </a:cubicBezTo>
                <a:cubicBezTo>
                  <a:pt x="6798872" y="4018093"/>
                  <a:pt x="6814469" y="4033684"/>
                  <a:pt x="6833697" y="4033684"/>
                </a:cubicBezTo>
                <a:cubicBezTo>
                  <a:pt x="6852925" y="4033684"/>
                  <a:pt x="6868509" y="4018093"/>
                  <a:pt x="6868509" y="3998865"/>
                </a:cubicBezTo>
                <a:cubicBezTo>
                  <a:pt x="6868509" y="3979638"/>
                  <a:pt x="6852925" y="3964047"/>
                  <a:pt x="6833697" y="3964047"/>
                </a:cubicBezTo>
                <a:close/>
                <a:moveTo>
                  <a:pt x="6918589" y="3964047"/>
                </a:moveTo>
                <a:cubicBezTo>
                  <a:pt x="6899362" y="3964047"/>
                  <a:pt x="6883764" y="3979638"/>
                  <a:pt x="6883764" y="3998865"/>
                </a:cubicBezTo>
                <a:cubicBezTo>
                  <a:pt x="6883764" y="4018093"/>
                  <a:pt x="6899362" y="4033684"/>
                  <a:pt x="6918589" y="4033684"/>
                </a:cubicBezTo>
                <a:cubicBezTo>
                  <a:pt x="6937817" y="4033684"/>
                  <a:pt x="6953402" y="4018093"/>
                  <a:pt x="6953402" y="3998865"/>
                </a:cubicBezTo>
                <a:cubicBezTo>
                  <a:pt x="6953402" y="3979638"/>
                  <a:pt x="6937817" y="3964047"/>
                  <a:pt x="6918589" y="3964047"/>
                </a:cubicBezTo>
                <a:close/>
                <a:moveTo>
                  <a:pt x="7003483" y="3964047"/>
                </a:moveTo>
                <a:cubicBezTo>
                  <a:pt x="6984255" y="3964047"/>
                  <a:pt x="6968657" y="3979638"/>
                  <a:pt x="6968657" y="3998865"/>
                </a:cubicBezTo>
                <a:cubicBezTo>
                  <a:pt x="6968657" y="4018093"/>
                  <a:pt x="6984255" y="4033684"/>
                  <a:pt x="7003483" y="4033684"/>
                </a:cubicBezTo>
                <a:cubicBezTo>
                  <a:pt x="7022710" y="4033684"/>
                  <a:pt x="7038295" y="4018093"/>
                  <a:pt x="7038295" y="3998865"/>
                </a:cubicBezTo>
                <a:cubicBezTo>
                  <a:pt x="7038295" y="3979638"/>
                  <a:pt x="7022710" y="3964047"/>
                  <a:pt x="7003483" y="3964047"/>
                </a:cubicBezTo>
                <a:close/>
                <a:moveTo>
                  <a:pt x="7088401" y="3964047"/>
                </a:moveTo>
                <a:cubicBezTo>
                  <a:pt x="7069173" y="3964047"/>
                  <a:pt x="7053576" y="3979638"/>
                  <a:pt x="7053576" y="3998865"/>
                </a:cubicBezTo>
                <a:cubicBezTo>
                  <a:pt x="7053576" y="4018093"/>
                  <a:pt x="7069173" y="4033684"/>
                  <a:pt x="7088401" y="4033684"/>
                </a:cubicBezTo>
                <a:cubicBezTo>
                  <a:pt x="7107629" y="4033684"/>
                  <a:pt x="7123213" y="4018093"/>
                  <a:pt x="7123213" y="3998865"/>
                </a:cubicBezTo>
                <a:cubicBezTo>
                  <a:pt x="7123213" y="3979638"/>
                  <a:pt x="7107629" y="3964047"/>
                  <a:pt x="7088401" y="3964047"/>
                </a:cubicBezTo>
                <a:close/>
                <a:moveTo>
                  <a:pt x="7173293" y="3964047"/>
                </a:moveTo>
                <a:cubicBezTo>
                  <a:pt x="7154065" y="3964047"/>
                  <a:pt x="7138468" y="3979638"/>
                  <a:pt x="7138468" y="3998865"/>
                </a:cubicBezTo>
                <a:cubicBezTo>
                  <a:pt x="7138468" y="4018093"/>
                  <a:pt x="7154065" y="4033684"/>
                  <a:pt x="7173293" y="4033684"/>
                </a:cubicBezTo>
                <a:cubicBezTo>
                  <a:pt x="7192521" y="4033684"/>
                  <a:pt x="7208105" y="4018093"/>
                  <a:pt x="7208105" y="3998865"/>
                </a:cubicBezTo>
                <a:cubicBezTo>
                  <a:pt x="7208105" y="3979638"/>
                  <a:pt x="7192521" y="3964047"/>
                  <a:pt x="7173293" y="3964047"/>
                </a:cubicBezTo>
                <a:close/>
                <a:moveTo>
                  <a:pt x="7258186" y="3964047"/>
                </a:moveTo>
                <a:cubicBezTo>
                  <a:pt x="7238959" y="3964047"/>
                  <a:pt x="7223361" y="3979638"/>
                  <a:pt x="7223361" y="3998865"/>
                </a:cubicBezTo>
                <a:cubicBezTo>
                  <a:pt x="7223361" y="4018093"/>
                  <a:pt x="7238959" y="4033684"/>
                  <a:pt x="7258186" y="4033684"/>
                </a:cubicBezTo>
                <a:cubicBezTo>
                  <a:pt x="7277414" y="4033684"/>
                  <a:pt x="7292999" y="4018093"/>
                  <a:pt x="7292999" y="3998865"/>
                </a:cubicBezTo>
                <a:cubicBezTo>
                  <a:pt x="7292999" y="3979638"/>
                  <a:pt x="7277414" y="3964047"/>
                  <a:pt x="7258186" y="3964047"/>
                </a:cubicBezTo>
                <a:close/>
                <a:moveTo>
                  <a:pt x="7343079" y="3964047"/>
                </a:moveTo>
                <a:cubicBezTo>
                  <a:pt x="7323851" y="3964047"/>
                  <a:pt x="7308253" y="3979638"/>
                  <a:pt x="7308253" y="3998865"/>
                </a:cubicBezTo>
                <a:cubicBezTo>
                  <a:pt x="7308253" y="4018093"/>
                  <a:pt x="7323851" y="4033684"/>
                  <a:pt x="7343079" y="4033684"/>
                </a:cubicBezTo>
                <a:cubicBezTo>
                  <a:pt x="7362306" y="4033684"/>
                  <a:pt x="7377891" y="4018093"/>
                  <a:pt x="7377891" y="3998865"/>
                </a:cubicBezTo>
                <a:cubicBezTo>
                  <a:pt x="7377891" y="3979638"/>
                  <a:pt x="7362306" y="3964047"/>
                  <a:pt x="7343079" y="3964047"/>
                </a:cubicBezTo>
                <a:close/>
                <a:moveTo>
                  <a:pt x="8361789" y="3964047"/>
                </a:moveTo>
                <a:cubicBezTo>
                  <a:pt x="8342561" y="3964047"/>
                  <a:pt x="8326963" y="3979638"/>
                  <a:pt x="8326963" y="3998865"/>
                </a:cubicBezTo>
                <a:cubicBezTo>
                  <a:pt x="8326963" y="4018093"/>
                  <a:pt x="8342561" y="4033684"/>
                  <a:pt x="8361789" y="4033684"/>
                </a:cubicBezTo>
                <a:cubicBezTo>
                  <a:pt x="8381016" y="4033684"/>
                  <a:pt x="8396601" y="4018093"/>
                  <a:pt x="8396601" y="3998865"/>
                </a:cubicBezTo>
                <a:cubicBezTo>
                  <a:pt x="8396601" y="3979638"/>
                  <a:pt x="8381016" y="3964047"/>
                  <a:pt x="8361789" y="3964047"/>
                </a:cubicBezTo>
                <a:close/>
                <a:moveTo>
                  <a:pt x="8956035" y="3964047"/>
                </a:moveTo>
                <a:cubicBezTo>
                  <a:pt x="8936808" y="3964047"/>
                  <a:pt x="8921210" y="3979638"/>
                  <a:pt x="8921210" y="3998865"/>
                </a:cubicBezTo>
                <a:cubicBezTo>
                  <a:pt x="8921210" y="4018093"/>
                  <a:pt x="8936808" y="4033684"/>
                  <a:pt x="8956035" y="4033684"/>
                </a:cubicBezTo>
                <a:cubicBezTo>
                  <a:pt x="8975263" y="4033684"/>
                  <a:pt x="8990848" y="4018093"/>
                  <a:pt x="8990848" y="3998865"/>
                </a:cubicBezTo>
                <a:cubicBezTo>
                  <a:pt x="8990848" y="3979638"/>
                  <a:pt x="8975263" y="3964047"/>
                  <a:pt x="8956035" y="3964047"/>
                </a:cubicBezTo>
                <a:close/>
                <a:moveTo>
                  <a:pt x="9720068" y="3964047"/>
                </a:moveTo>
                <a:cubicBezTo>
                  <a:pt x="9700840" y="3964047"/>
                  <a:pt x="9685242" y="3979638"/>
                  <a:pt x="9685242" y="3998865"/>
                </a:cubicBezTo>
                <a:cubicBezTo>
                  <a:pt x="9685242" y="4018093"/>
                  <a:pt x="9700840" y="4033684"/>
                  <a:pt x="9720068" y="4033684"/>
                </a:cubicBezTo>
                <a:cubicBezTo>
                  <a:pt x="9739295" y="4033684"/>
                  <a:pt x="9754880" y="4018093"/>
                  <a:pt x="9754880" y="3998865"/>
                </a:cubicBezTo>
                <a:cubicBezTo>
                  <a:pt x="9754880" y="3979638"/>
                  <a:pt x="9739295" y="3964047"/>
                  <a:pt x="9720068" y="3964047"/>
                </a:cubicBezTo>
                <a:close/>
                <a:moveTo>
                  <a:pt x="9804961" y="3964047"/>
                </a:moveTo>
                <a:cubicBezTo>
                  <a:pt x="9785733" y="3964047"/>
                  <a:pt x="9770136" y="3979638"/>
                  <a:pt x="9770136" y="3998865"/>
                </a:cubicBezTo>
                <a:cubicBezTo>
                  <a:pt x="9770136" y="4018093"/>
                  <a:pt x="9785733" y="4033684"/>
                  <a:pt x="9804961" y="4033684"/>
                </a:cubicBezTo>
                <a:cubicBezTo>
                  <a:pt x="9824189" y="4033684"/>
                  <a:pt x="9839773" y="4018093"/>
                  <a:pt x="9839773" y="3998865"/>
                </a:cubicBezTo>
                <a:cubicBezTo>
                  <a:pt x="9839773" y="3979638"/>
                  <a:pt x="9824189" y="3964047"/>
                  <a:pt x="9804961" y="3964047"/>
                </a:cubicBezTo>
                <a:close/>
                <a:moveTo>
                  <a:pt x="3437992" y="4048907"/>
                </a:moveTo>
                <a:cubicBezTo>
                  <a:pt x="3418764" y="4048907"/>
                  <a:pt x="3403173" y="4064498"/>
                  <a:pt x="3403173" y="4083726"/>
                </a:cubicBezTo>
                <a:cubicBezTo>
                  <a:pt x="3403173" y="4102954"/>
                  <a:pt x="3418764" y="4118545"/>
                  <a:pt x="3437992" y="4118545"/>
                </a:cubicBezTo>
                <a:cubicBezTo>
                  <a:pt x="3457219" y="4118545"/>
                  <a:pt x="3472810" y="4102954"/>
                  <a:pt x="3472810" y="4083726"/>
                </a:cubicBezTo>
                <a:cubicBezTo>
                  <a:pt x="3472810" y="4064498"/>
                  <a:pt x="3457219" y="4048907"/>
                  <a:pt x="3437992" y="4048907"/>
                </a:cubicBezTo>
                <a:close/>
                <a:moveTo>
                  <a:pt x="3522884" y="4048907"/>
                </a:moveTo>
                <a:cubicBezTo>
                  <a:pt x="3503656" y="4048907"/>
                  <a:pt x="3488065" y="4064498"/>
                  <a:pt x="3488065" y="4083726"/>
                </a:cubicBezTo>
                <a:cubicBezTo>
                  <a:pt x="3488065" y="4102954"/>
                  <a:pt x="3503656" y="4118545"/>
                  <a:pt x="3522884" y="4118545"/>
                </a:cubicBezTo>
                <a:cubicBezTo>
                  <a:pt x="3542112" y="4118545"/>
                  <a:pt x="3557703" y="4102954"/>
                  <a:pt x="3557703" y="4083726"/>
                </a:cubicBezTo>
                <a:cubicBezTo>
                  <a:pt x="3557703" y="4064498"/>
                  <a:pt x="3542112" y="4048907"/>
                  <a:pt x="3522884" y="4048907"/>
                </a:cubicBezTo>
                <a:close/>
                <a:moveTo>
                  <a:pt x="3607776" y="4048907"/>
                </a:moveTo>
                <a:cubicBezTo>
                  <a:pt x="3588548" y="4048907"/>
                  <a:pt x="3572957" y="4064498"/>
                  <a:pt x="3572957" y="4083726"/>
                </a:cubicBezTo>
                <a:cubicBezTo>
                  <a:pt x="3572957" y="4102954"/>
                  <a:pt x="3588548" y="4118545"/>
                  <a:pt x="3607776" y="4118545"/>
                </a:cubicBezTo>
                <a:cubicBezTo>
                  <a:pt x="3627004" y="4118545"/>
                  <a:pt x="3642595" y="4102954"/>
                  <a:pt x="3642595" y="4083726"/>
                </a:cubicBezTo>
                <a:cubicBezTo>
                  <a:pt x="3642595" y="4064498"/>
                  <a:pt x="3627004" y="4048907"/>
                  <a:pt x="3607776" y="4048907"/>
                </a:cubicBezTo>
                <a:close/>
                <a:moveTo>
                  <a:pt x="3692669" y="4048907"/>
                </a:moveTo>
                <a:cubicBezTo>
                  <a:pt x="3673442" y="4048907"/>
                  <a:pt x="3657850" y="4064498"/>
                  <a:pt x="3657850" y="4083726"/>
                </a:cubicBezTo>
                <a:cubicBezTo>
                  <a:pt x="3657850" y="4102954"/>
                  <a:pt x="3673442" y="4118545"/>
                  <a:pt x="3692669" y="4118545"/>
                </a:cubicBezTo>
                <a:cubicBezTo>
                  <a:pt x="3711897" y="4118545"/>
                  <a:pt x="3727488" y="4102954"/>
                  <a:pt x="3727488" y="4083726"/>
                </a:cubicBezTo>
                <a:cubicBezTo>
                  <a:pt x="3727488" y="4064498"/>
                  <a:pt x="3711897" y="4048907"/>
                  <a:pt x="3692669" y="4048907"/>
                </a:cubicBezTo>
                <a:close/>
                <a:moveTo>
                  <a:pt x="3777562" y="4048907"/>
                </a:moveTo>
                <a:cubicBezTo>
                  <a:pt x="3758334" y="4048907"/>
                  <a:pt x="3742743" y="4064498"/>
                  <a:pt x="3742743" y="4083726"/>
                </a:cubicBezTo>
                <a:cubicBezTo>
                  <a:pt x="3742743" y="4102954"/>
                  <a:pt x="3758334" y="4118545"/>
                  <a:pt x="3777562" y="4118545"/>
                </a:cubicBezTo>
                <a:cubicBezTo>
                  <a:pt x="3796789" y="4118545"/>
                  <a:pt x="3812380" y="4102954"/>
                  <a:pt x="3812380" y="4083726"/>
                </a:cubicBezTo>
                <a:cubicBezTo>
                  <a:pt x="3812380" y="4064498"/>
                  <a:pt x="3796789" y="4048907"/>
                  <a:pt x="3777562" y="4048907"/>
                </a:cubicBezTo>
                <a:close/>
                <a:moveTo>
                  <a:pt x="3862454" y="4048907"/>
                </a:moveTo>
                <a:cubicBezTo>
                  <a:pt x="3843226" y="4048907"/>
                  <a:pt x="3827635" y="4064498"/>
                  <a:pt x="3827635" y="4083726"/>
                </a:cubicBezTo>
                <a:cubicBezTo>
                  <a:pt x="3827635" y="4102954"/>
                  <a:pt x="3843226" y="4118545"/>
                  <a:pt x="3862454" y="4118545"/>
                </a:cubicBezTo>
                <a:cubicBezTo>
                  <a:pt x="3881682" y="4118545"/>
                  <a:pt x="3897273" y="4102954"/>
                  <a:pt x="3897273" y="4083726"/>
                </a:cubicBezTo>
                <a:cubicBezTo>
                  <a:pt x="3897273" y="4064498"/>
                  <a:pt x="3881682" y="4048907"/>
                  <a:pt x="3862454" y="4048907"/>
                </a:cubicBezTo>
                <a:close/>
                <a:moveTo>
                  <a:pt x="3947353" y="4048907"/>
                </a:moveTo>
                <a:cubicBezTo>
                  <a:pt x="3928125" y="4048907"/>
                  <a:pt x="3912534" y="4064498"/>
                  <a:pt x="3912534" y="4083726"/>
                </a:cubicBezTo>
                <a:cubicBezTo>
                  <a:pt x="3912534" y="4102954"/>
                  <a:pt x="3928125" y="4118545"/>
                  <a:pt x="3947353" y="4118545"/>
                </a:cubicBezTo>
                <a:cubicBezTo>
                  <a:pt x="3966581" y="4118545"/>
                  <a:pt x="3982172" y="4102954"/>
                  <a:pt x="3982172" y="4083726"/>
                </a:cubicBezTo>
                <a:cubicBezTo>
                  <a:pt x="3982172" y="4064498"/>
                  <a:pt x="3966581" y="4048907"/>
                  <a:pt x="3947353" y="4048907"/>
                </a:cubicBezTo>
                <a:close/>
                <a:moveTo>
                  <a:pt x="5560310" y="4048907"/>
                </a:moveTo>
                <a:cubicBezTo>
                  <a:pt x="5541083" y="4048907"/>
                  <a:pt x="5525485" y="4064498"/>
                  <a:pt x="5525485" y="4083726"/>
                </a:cubicBezTo>
                <a:cubicBezTo>
                  <a:pt x="5525485" y="4102954"/>
                  <a:pt x="5541083" y="4118545"/>
                  <a:pt x="5560310" y="4118545"/>
                </a:cubicBezTo>
                <a:cubicBezTo>
                  <a:pt x="5579538" y="4118545"/>
                  <a:pt x="5595123" y="4102954"/>
                  <a:pt x="5595123" y="4083726"/>
                </a:cubicBezTo>
                <a:cubicBezTo>
                  <a:pt x="5595123" y="4064498"/>
                  <a:pt x="5579538" y="4048907"/>
                  <a:pt x="5560310" y="4048907"/>
                </a:cubicBezTo>
                <a:close/>
                <a:moveTo>
                  <a:pt x="5645203" y="4048907"/>
                </a:moveTo>
                <a:cubicBezTo>
                  <a:pt x="5625975" y="4048907"/>
                  <a:pt x="5610377" y="4064498"/>
                  <a:pt x="5610377" y="4083726"/>
                </a:cubicBezTo>
                <a:cubicBezTo>
                  <a:pt x="5610377" y="4102954"/>
                  <a:pt x="5625975" y="4118545"/>
                  <a:pt x="5645203" y="4118545"/>
                </a:cubicBezTo>
                <a:cubicBezTo>
                  <a:pt x="5664430" y="4118545"/>
                  <a:pt x="5680015" y="4102954"/>
                  <a:pt x="5680015" y="4083726"/>
                </a:cubicBezTo>
                <a:cubicBezTo>
                  <a:pt x="5680015" y="4064498"/>
                  <a:pt x="5664430" y="4048907"/>
                  <a:pt x="5645203" y="4048907"/>
                </a:cubicBezTo>
                <a:close/>
                <a:moveTo>
                  <a:pt x="5730095" y="4048907"/>
                </a:moveTo>
                <a:cubicBezTo>
                  <a:pt x="5710867" y="4048907"/>
                  <a:pt x="5695269" y="4064498"/>
                  <a:pt x="5695269" y="4083726"/>
                </a:cubicBezTo>
                <a:cubicBezTo>
                  <a:pt x="5695269" y="4102954"/>
                  <a:pt x="5710867" y="4118545"/>
                  <a:pt x="5730095" y="4118545"/>
                </a:cubicBezTo>
                <a:cubicBezTo>
                  <a:pt x="5749323" y="4118545"/>
                  <a:pt x="5764907" y="4102954"/>
                  <a:pt x="5764907" y="4083726"/>
                </a:cubicBezTo>
                <a:cubicBezTo>
                  <a:pt x="5764907" y="4064498"/>
                  <a:pt x="5749323" y="4048907"/>
                  <a:pt x="5730095" y="4048907"/>
                </a:cubicBezTo>
                <a:close/>
                <a:moveTo>
                  <a:pt x="5984773" y="4048907"/>
                </a:moveTo>
                <a:cubicBezTo>
                  <a:pt x="5965545" y="4048907"/>
                  <a:pt x="5949947" y="4064498"/>
                  <a:pt x="5949947" y="4083726"/>
                </a:cubicBezTo>
                <a:cubicBezTo>
                  <a:pt x="5949947" y="4102954"/>
                  <a:pt x="5965545" y="4118545"/>
                  <a:pt x="5984773" y="4118545"/>
                </a:cubicBezTo>
                <a:cubicBezTo>
                  <a:pt x="6004000" y="4118545"/>
                  <a:pt x="6019585" y="4102954"/>
                  <a:pt x="6019585" y="4083726"/>
                </a:cubicBezTo>
                <a:cubicBezTo>
                  <a:pt x="6019585" y="4064498"/>
                  <a:pt x="6004000" y="4048907"/>
                  <a:pt x="5984773" y="4048907"/>
                </a:cubicBezTo>
                <a:close/>
                <a:moveTo>
                  <a:pt x="6069665" y="4048907"/>
                </a:moveTo>
                <a:cubicBezTo>
                  <a:pt x="6050437" y="4048907"/>
                  <a:pt x="6034839" y="4064498"/>
                  <a:pt x="6034839" y="4083726"/>
                </a:cubicBezTo>
                <a:cubicBezTo>
                  <a:pt x="6034839" y="4102954"/>
                  <a:pt x="6050437" y="4118545"/>
                  <a:pt x="6069665" y="4118545"/>
                </a:cubicBezTo>
                <a:cubicBezTo>
                  <a:pt x="6088893" y="4118545"/>
                  <a:pt x="6104477" y="4102954"/>
                  <a:pt x="6104477" y="4083726"/>
                </a:cubicBezTo>
                <a:cubicBezTo>
                  <a:pt x="6104477" y="4064498"/>
                  <a:pt x="6088893" y="4048907"/>
                  <a:pt x="6069665" y="4048907"/>
                </a:cubicBezTo>
                <a:close/>
                <a:moveTo>
                  <a:pt x="6154557" y="4048907"/>
                </a:moveTo>
                <a:cubicBezTo>
                  <a:pt x="6135329" y="4048907"/>
                  <a:pt x="6119732" y="4064498"/>
                  <a:pt x="6119732" y="4083726"/>
                </a:cubicBezTo>
                <a:cubicBezTo>
                  <a:pt x="6119732" y="4102954"/>
                  <a:pt x="6135329" y="4118545"/>
                  <a:pt x="6154557" y="4118545"/>
                </a:cubicBezTo>
                <a:cubicBezTo>
                  <a:pt x="6173785" y="4118545"/>
                  <a:pt x="6189369" y="4102954"/>
                  <a:pt x="6189369" y="4083726"/>
                </a:cubicBezTo>
                <a:cubicBezTo>
                  <a:pt x="6189369" y="4064498"/>
                  <a:pt x="6173785" y="4048907"/>
                  <a:pt x="6154557" y="4048907"/>
                </a:cubicBezTo>
                <a:close/>
                <a:moveTo>
                  <a:pt x="6239450" y="4048907"/>
                </a:moveTo>
                <a:cubicBezTo>
                  <a:pt x="6220223" y="4048907"/>
                  <a:pt x="6204625" y="4064498"/>
                  <a:pt x="6204625" y="4083726"/>
                </a:cubicBezTo>
                <a:cubicBezTo>
                  <a:pt x="6204625" y="4102954"/>
                  <a:pt x="6220223" y="4118545"/>
                  <a:pt x="6239450" y="4118545"/>
                </a:cubicBezTo>
                <a:cubicBezTo>
                  <a:pt x="6258678" y="4118545"/>
                  <a:pt x="6274263" y="4102954"/>
                  <a:pt x="6274263" y="4083726"/>
                </a:cubicBezTo>
                <a:cubicBezTo>
                  <a:pt x="6274263" y="4064498"/>
                  <a:pt x="6258678" y="4048907"/>
                  <a:pt x="6239450" y="4048907"/>
                </a:cubicBezTo>
                <a:close/>
                <a:moveTo>
                  <a:pt x="6324343" y="4048907"/>
                </a:moveTo>
                <a:cubicBezTo>
                  <a:pt x="6305115" y="4048907"/>
                  <a:pt x="6289517" y="4064498"/>
                  <a:pt x="6289517" y="4083726"/>
                </a:cubicBezTo>
                <a:cubicBezTo>
                  <a:pt x="6289517" y="4102954"/>
                  <a:pt x="6305115" y="4118545"/>
                  <a:pt x="6324343" y="4118545"/>
                </a:cubicBezTo>
                <a:cubicBezTo>
                  <a:pt x="6343570" y="4118545"/>
                  <a:pt x="6359155" y="4102954"/>
                  <a:pt x="6359155" y="4083726"/>
                </a:cubicBezTo>
                <a:cubicBezTo>
                  <a:pt x="6359155" y="4064498"/>
                  <a:pt x="6343570" y="4048907"/>
                  <a:pt x="6324343" y="4048907"/>
                </a:cubicBezTo>
                <a:close/>
                <a:moveTo>
                  <a:pt x="6409235" y="4048907"/>
                </a:moveTo>
                <a:cubicBezTo>
                  <a:pt x="6390007" y="4048907"/>
                  <a:pt x="6374409" y="4064498"/>
                  <a:pt x="6374409" y="4083726"/>
                </a:cubicBezTo>
                <a:cubicBezTo>
                  <a:pt x="6374409" y="4102954"/>
                  <a:pt x="6390007" y="4118545"/>
                  <a:pt x="6409235" y="4118545"/>
                </a:cubicBezTo>
                <a:cubicBezTo>
                  <a:pt x="6428463" y="4118545"/>
                  <a:pt x="6444047" y="4102954"/>
                  <a:pt x="6444047" y="4083726"/>
                </a:cubicBezTo>
                <a:cubicBezTo>
                  <a:pt x="6444047" y="4064498"/>
                  <a:pt x="6428463" y="4048907"/>
                  <a:pt x="6409235" y="4048907"/>
                </a:cubicBezTo>
                <a:close/>
                <a:moveTo>
                  <a:pt x="6494127" y="4048907"/>
                </a:moveTo>
                <a:cubicBezTo>
                  <a:pt x="6474899" y="4048907"/>
                  <a:pt x="6459302" y="4064498"/>
                  <a:pt x="6459302" y="4083726"/>
                </a:cubicBezTo>
                <a:cubicBezTo>
                  <a:pt x="6459302" y="4102954"/>
                  <a:pt x="6474899" y="4118545"/>
                  <a:pt x="6494127" y="4118545"/>
                </a:cubicBezTo>
                <a:cubicBezTo>
                  <a:pt x="6513355" y="4118545"/>
                  <a:pt x="6528939" y="4102954"/>
                  <a:pt x="6528939" y="4083726"/>
                </a:cubicBezTo>
                <a:cubicBezTo>
                  <a:pt x="6528939" y="4064498"/>
                  <a:pt x="6513355" y="4048907"/>
                  <a:pt x="6494127" y="4048907"/>
                </a:cubicBezTo>
                <a:close/>
                <a:moveTo>
                  <a:pt x="6579020" y="4048907"/>
                </a:moveTo>
                <a:cubicBezTo>
                  <a:pt x="6559793" y="4048907"/>
                  <a:pt x="6544195" y="4064498"/>
                  <a:pt x="6544195" y="4083726"/>
                </a:cubicBezTo>
                <a:cubicBezTo>
                  <a:pt x="6544195" y="4102954"/>
                  <a:pt x="6559793" y="4118545"/>
                  <a:pt x="6579020" y="4118545"/>
                </a:cubicBezTo>
                <a:cubicBezTo>
                  <a:pt x="6598248" y="4118545"/>
                  <a:pt x="6613833" y="4102954"/>
                  <a:pt x="6613833" y="4083726"/>
                </a:cubicBezTo>
                <a:cubicBezTo>
                  <a:pt x="6613833" y="4064498"/>
                  <a:pt x="6598248" y="4048907"/>
                  <a:pt x="6579020" y="4048907"/>
                </a:cubicBezTo>
                <a:close/>
                <a:moveTo>
                  <a:pt x="6663913" y="4048907"/>
                </a:moveTo>
                <a:cubicBezTo>
                  <a:pt x="6644685" y="4048907"/>
                  <a:pt x="6629087" y="4064498"/>
                  <a:pt x="6629087" y="4083726"/>
                </a:cubicBezTo>
                <a:cubicBezTo>
                  <a:pt x="6629087" y="4102954"/>
                  <a:pt x="6644685" y="4118545"/>
                  <a:pt x="6663913" y="4118545"/>
                </a:cubicBezTo>
                <a:cubicBezTo>
                  <a:pt x="6683140" y="4118545"/>
                  <a:pt x="6698725" y="4102954"/>
                  <a:pt x="6698725" y="4083726"/>
                </a:cubicBezTo>
                <a:cubicBezTo>
                  <a:pt x="6698725" y="4064498"/>
                  <a:pt x="6683140" y="4048907"/>
                  <a:pt x="6663913" y="4048907"/>
                </a:cubicBezTo>
                <a:close/>
                <a:moveTo>
                  <a:pt x="6748805" y="4048907"/>
                </a:moveTo>
                <a:cubicBezTo>
                  <a:pt x="6729577" y="4048907"/>
                  <a:pt x="6713979" y="4064498"/>
                  <a:pt x="6713979" y="4083726"/>
                </a:cubicBezTo>
                <a:cubicBezTo>
                  <a:pt x="6713979" y="4102954"/>
                  <a:pt x="6729577" y="4118545"/>
                  <a:pt x="6748805" y="4118545"/>
                </a:cubicBezTo>
                <a:cubicBezTo>
                  <a:pt x="6768033" y="4118545"/>
                  <a:pt x="6783617" y="4102954"/>
                  <a:pt x="6783617" y="4083726"/>
                </a:cubicBezTo>
                <a:cubicBezTo>
                  <a:pt x="6783617" y="4064498"/>
                  <a:pt x="6768033" y="4048907"/>
                  <a:pt x="6748805" y="4048907"/>
                </a:cubicBezTo>
                <a:close/>
                <a:moveTo>
                  <a:pt x="6833697" y="4048907"/>
                </a:moveTo>
                <a:cubicBezTo>
                  <a:pt x="6814469" y="4048907"/>
                  <a:pt x="6798872" y="4064498"/>
                  <a:pt x="6798872" y="4083726"/>
                </a:cubicBezTo>
                <a:cubicBezTo>
                  <a:pt x="6798872" y="4102954"/>
                  <a:pt x="6814469" y="4118545"/>
                  <a:pt x="6833697" y="4118545"/>
                </a:cubicBezTo>
                <a:cubicBezTo>
                  <a:pt x="6852925" y="4118545"/>
                  <a:pt x="6868509" y="4102954"/>
                  <a:pt x="6868509" y="4083726"/>
                </a:cubicBezTo>
                <a:cubicBezTo>
                  <a:pt x="6868509" y="4064498"/>
                  <a:pt x="6852925" y="4048907"/>
                  <a:pt x="6833697" y="4048907"/>
                </a:cubicBezTo>
                <a:close/>
                <a:moveTo>
                  <a:pt x="6918589" y="4048907"/>
                </a:moveTo>
                <a:cubicBezTo>
                  <a:pt x="6899362" y="4048907"/>
                  <a:pt x="6883764" y="4064498"/>
                  <a:pt x="6883764" y="4083726"/>
                </a:cubicBezTo>
                <a:cubicBezTo>
                  <a:pt x="6883764" y="4102954"/>
                  <a:pt x="6899362" y="4118545"/>
                  <a:pt x="6918589" y="4118545"/>
                </a:cubicBezTo>
                <a:cubicBezTo>
                  <a:pt x="6937817" y="4118545"/>
                  <a:pt x="6953402" y="4102954"/>
                  <a:pt x="6953402" y="4083726"/>
                </a:cubicBezTo>
                <a:cubicBezTo>
                  <a:pt x="6953402" y="4064498"/>
                  <a:pt x="6937817" y="4048907"/>
                  <a:pt x="6918589" y="4048907"/>
                </a:cubicBezTo>
                <a:close/>
                <a:moveTo>
                  <a:pt x="7003483" y="4048907"/>
                </a:moveTo>
                <a:cubicBezTo>
                  <a:pt x="6984255" y="4048907"/>
                  <a:pt x="6968657" y="4064498"/>
                  <a:pt x="6968657" y="4083726"/>
                </a:cubicBezTo>
                <a:cubicBezTo>
                  <a:pt x="6968657" y="4102954"/>
                  <a:pt x="6984255" y="4118545"/>
                  <a:pt x="7003483" y="4118545"/>
                </a:cubicBezTo>
                <a:cubicBezTo>
                  <a:pt x="7022710" y="4118545"/>
                  <a:pt x="7038295" y="4102954"/>
                  <a:pt x="7038295" y="4083726"/>
                </a:cubicBezTo>
                <a:cubicBezTo>
                  <a:pt x="7038295" y="4064498"/>
                  <a:pt x="7022710" y="4048907"/>
                  <a:pt x="7003483" y="4048907"/>
                </a:cubicBezTo>
                <a:close/>
                <a:moveTo>
                  <a:pt x="7088401" y="4048907"/>
                </a:moveTo>
                <a:cubicBezTo>
                  <a:pt x="7069173" y="4048907"/>
                  <a:pt x="7053576" y="4064498"/>
                  <a:pt x="7053576" y="4083726"/>
                </a:cubicBezTo>
                <a:cubicBezTo>
                  <a:pt x="7053576" y="4102954"/>
                  <a:pt x="7069173" y="4118545"/>
                  <a:pt x="7088401" y="4118545"/>
                </a:cubicBezTo>
                <a:cubicBezTo>
                  <a:pt x="7107629" y="4118545"/>
                  <a:pt x="7123213" y="4102954"/>
                  <a:pt x="7123213" y="4083726"/>
                </a:cubicBezTo>
                <a:cubicBezTo>
                  <a:pt x="7123213" y="4064498"/>
                  <a:pt x="7107629" y="4048907"/>
                  <a:pt x="7088401" y="4048907"/>
                </a:cubicBezTo>
                <a:close/>
                <a:moveTo>
                  <a:pt x="7173293" y="4048907"/>
                </a:moveTo>
                <a:cubicBezTo>
                  <a:pt x="7154065" y="4048907"/>
                  <a:pt x="7138468" y="4064498"/>
                  <a:pt x="7138468" y="4083726"/>
                </a:cubicBezTo>
                <a:cubicBezTo>
                  <a:pt x="7138468" y="4102954"/>
                  <a:pt x="7154065" y="4118545"/>
                  <a:pt x="7173293" y="4118545"/>
                </a:cubicBezTo>
                <a:cubicBezTo>
                  <a:pt x="7192521" y="4118545"/>
                  <a:pt x="7208105" y="4102954"/>
                  <a:pt x="7208105" y="4083726"/>
                </a:cubicBezTo>
                <a:cubicBezTo>
                  <a:pt x="7208105" y="4064498"/>
                  <a:pt x="7192521" y="4048907"/>
                  <a:pt x="7173293" y="4048907"/>
                </a:cubicBezTo>
                <a:close/>
                <a:moveTo>
                  <a:pt x="7258186" y="4048907"/>
                </a:moveTo>
                <a:cubicBezTo>
                  <a:pt x="7238959" y="4048907"/>
                  <a:pt x="7223361" y="4064498"/>
                  <a:pt x="7223361" y="4083726"/>
                </a:cubicBezTo>
                <a:cubicBezTo>
                  <a:pt x="7223361" y="4102954"/>
                  <a:pt x="7238959" y="4118545"/>
                  <a:pt x="7258186" y="4118545"/>
                </a:cubicBezTo>
                <a:cubicBezTo>
                  <a:pt x="7277414" y="4118545"/>
                  <a:pt x="7292999" y="4102954"/>
                  <a:pt x="7292999" y="4083726"/>
                </a:cubicBezTo>
                <a:cubicBezTo>
                  <a:pt x="7292999" y="4064498"/>
                  <a:pt x="7277414" y="4048907"/>
                  <a:pt x="7258186" y="4048907"/>
                </a:cubicBezTo>
                <a:close/>
                <a:moveTo>
                  <a:pt x="9040928" y="4048907"/>
                </a:moveTo>
                <a:cubicBezTo>
                  <a:pt x="9021700" y="4048907"/>
                  <a:pt x="9006102" y="4064498"/>
                  <a:pt x="9006102" y="4083726"/>
                </a:cubicBezTo>
                <a:cubicBezTo>
                  <a:pt x="9006102" y="4102954"/>
                  <a:pt x="9021700" y="4118545"/>
                  <a:pt x="9040928" y="4118545"/>
                </a:cubicBezTo>
                <a:cubicBezTo>
                  <a:pt x="9060155" y="4118545"/>
                  <a:pt x="9075740" y="4102954"/>
                  <a:pt x="9075740" y="4083726"/>
                </a:cubicBezTo>
                <a:cubicBezTo>
                  <a:pt x="9075740" y="4064498"/>
                  <a:pt x="9060155" y="4048907"/>
                  <a:pt x="9040928" y="4048907"/>
                </a:cubicBezTo>
                <a:close/>
                <a:moveTo>
                  <a:pt x="9550283" y="4048907"/>
                </a:moveTo>
                <a:cubicBezTo>
                  <a:pt x="9531055" y="4048907"/>
                  <a:pt x="9515458" y="4064498"/>
                  <a:pt x="9515458" y="4083726"/>
                </a:cubicBezTo>
                <a:cubicBezTo>
                  <a:pt x="9515458" y="4102954"/>
                  <a:pt x="9531055" y="4118545"/>
                  <a:pt x="9550283" y="4118545"/>
                </a:cubicBezTo>
                <a:cubicBezTo>
                  <a:pt x="9569511" y="4118545"/>
                  <a:pt x="9585095" y="4102954"/>
                  <a:pt x="9585095" y="4083726"/>
                </a:cubicBezTo>
                <a:cubicBezTo>
                  <a:pt x="9585095" y="4064498"/>
                  <a:pt x="9569511" y="4048907"/>
                  <a:pt x="9550283" y="4048907"/>
                </a:cubicBezTo>
                <a:close/>
                <a:moveTo>
                  <a:pt x="3437992" y="4133767"/>
                </a:moveTo>
                <a:cubicBezTo>
                  <a:pt x="3418764" y="4133767"/>
                  <a:pt x="3403173" y="4149358"/>
                  <a:pt x="3403173" y="4168586"/>
                </a:cubicBezTo>
                <a:cubicBezTo>
                  <a:pt x="3403173" y="4187814"/>
                  <a:pt x="3418764" y="4203405"/>
                  <a:pt x="3437992" y="4203405"/>
                </a:cubicBezTo>
                <a:cubicBezTo>
                  <a:pt x="3457219" y="4203405"/>
                  <a:pt x="3472810" y="4187814"/>
                  <a:pt x="3472810" y="4168586"/>
                </a:cubicBezTo>
                <a:cubicBezTo>
                  <a:pt x="3472810" y="4149358"/>
                  <a:pt x="3457219" y="4133767"/>
                  <a:pt x="3437992" y="4133767"/>
                </a:cubicBezTo>
                <a:close/>
                <a:moveTo>
                  <a:pt x="3522884" y="4133767"/>
                </a:moveTo>
                <a:cubicBezTo>
                  <a:pt x="3503656" y="4133767"/>
                  <a:pt x="3488065" y="4149358"/>
                  <a:pt x="3488065" y="4168586"/>
                </a:cubicBezTo>
                <a:cubicBezTo>
                  <a:pt x="3488065" y="4187814"/>
                  <a:pt x="3503656" y="4203405"/>
                  <a:pt x="3522884" y="4203405"/>
                </a:cubicBezTo>
                <a:cubicBezTo>
                  <a:pt x="3542112" y="4203405"/>
                  <a:pt x="3557703" y="4187814"/>
                  <a:pt x="3557703" y="4168586"/>
                </a:cubicBezTo>
                <a:cubicBezTo>
                  <a:pt x="3557703" y="4149358"/>
                  <a:pt x="3542112" y="4133767"/>
                  <a:pt x="3522884" y="4133767"/>
                </a:cubicBezTo>
                <a:close/>
                <a:moveTo>
                  <a:pt x="3607776" y="4133767"/>
                </a:moveTo>
                <a:cubicBezTo>
                  <a:pt x="3588548" y="4133767"/>
                  <a:pt x="3572957" y="4149358"/>
                  <a:pt x="3572957" y="4168586"/>
                </a:cubicBezTo>
                <a:cubicBezTo>
                  <a:pt x="3572957" y="4187814"/>
                  <a:pt x="3588548" y="4203405"/>
                  <a:pt x="3607776" y="4203405"/>
                </a:cubicBezTo>
                <a:cubicBezTo>
                  <a:pt x="3627004" y="4203405"/>
                  <a:pt x="3642595" y="4187814"/>
                  <a:pt x="3642595" y="4168586"/>
                </a:cubicBezTo>
                <a:cubicBezTo>
                  <a:pt x="3642595" y="4149358"/>
                  <a:pt x="3627004" y="4133767"/>
                  <a:pt x="3607776" y="4133767"/>
                </a:cubicBezTo>
                <a:close/>
                <a:moveTo>
                  <a:pt x="3692669" y="4133767"/>
                </a:moveTo>
                <a:cubicBezTo>
                  <a:pt x="3673442" y="4133767"/>
                  <a:pt x="3657850" y="4149358"/>
                  <a:pt x="3657850" y="4168586"/>
                </a:cubicBezTo>
                <a:cubicBezTo>
                  <a:pt x="3657850" y="4187814"/>
                  <a:pt x="3673442" y="4203405"/>
                  <a:pt x="3692669" y="4203405"/>
                </a:cubicBezTo>
                <a:cubicBezTo>
                  <a:pt x="3711897" y="4203405"/>
                  <a:pt x="3727488" y="4187814"/>
                  <a:pt x="3727488" y="4168586"/>
                </a:cubicBezTo>
                <a:cubicBezTo>
                  <a:pt x="3727488" y="4149358"/>
                  <a:pt x="3711897" y="4133767"/>
                  <a:pt x="3692669" y="4133767"/>
                </a:cubicBezTo>
                <a:close/>
                <a:moveTo>
                  <a:pt x="3777562" y="4133767"/>
                </a:moveTo>
                <a:cubicBezTo>
                  <a:pt x="3758334" y="4133767"/>
                  <a:pt x="3742743" y="4149358"/>
                  <a:pt x="3742743" y="4168586"/>
                </a:cubicBezTo>
                <a:cubicBezTo>
                  <a:pt x="3742743" y="4187814"/>
                  <a:pt x="3758334" y="4203405"/>
                  <a:pt x="3777562" y="4203405"/>
                </a:cubicBezTo>
                <a:cubicBezTo>
                  <a:pt x="3796789" y="4203405"/>
                  <a:pt x="3812380" y="4187814"/>
                  <a:pt x="3812380" y="4168586"/>
                </a:cubicBezTo>
                <a:cubicBezTo>
                  <a:pt x="3812380" y="4149358"/>
                  <a:pt x="3796789" y="4133767"/>
                  <a:pt x="3777562" y="4133767"/>
                </a:cubicBezTo>
                <a:close/>
                <a:moveTo>
                  <a:pt x="3862454" y="4133767"/>
                </a:moveTo>
                <a:cubicBezTo>
                  <a:pt x="3843226" y="4133767"/>
                  <a:pt x="3827635" y="4149358"/>
                  <a:pt x="3827635" y="4168586"/>
                </a:cubicBezTo>
                <a:cubicBezTo>
                  <a:pt x="3827635" y="4187814"/>
                  <a:pt x="3843226" y="4203405"/>
                  <a:pt x="3862454" y="4203405"/>
                </a:cubicBezTo>
                <a:cubicBezTo>
                  <a:pt x="3881682" y="4203405"/>
                  <a:pt x="3897273" y="4187814"/>
                  <a:pt x="3897273" y="4168586"/>
                </a:cubicBezTo>
                <a:cubicBezTo>
                  <a:pt x="3897273" y="4149358"/>
                  <a:pt x="3881682" y="4133767"/>
                  <a:pt x="3862454" y="4133767"/>
                </a:cubicBezTo>
                <a:close/>
                <a:moveTo>
                  <a:pt x="3947353" y="4133767"/>
                </a:moveTo>
                <a:cubicBezTo>
                  <a:pt x="3928125" y="4133767"/>
                  <a:pt x="3912534" y="4149358"/>
                  <a:pt x="3912534" y="4168586"/>
                </a:cubicBezTo>
                <a:cubicBezTo>
                  <a:pt x="3912534" y="4187814"/>
                  <a:pt x="3928125" y="4203405"/>
                  <a:pt x="3947353" y="4203405"/>
                </a:cubicBezTo>
                <a:cubicBezTo>
                  <a:pt x="3966581" y="4203405"/>
                  <a:pt x="3982172" y="4187814"/>
                  <a:pt x="3982172" y="4168586"/>
                </a:cubicBezTo>
                <a:cubicBezTo>
                  <a:pt x="3982172" y="4149358"/>
                  <a:pt x="3966581" y="4133767"/>
                  <a:pt x="3947353" y="4133767"/>
                </a:cubicBezTo>
                <a:close/>
                <a:moveTo>
                  <a:pt x="4032245" y="4133767"/>
                </a:moveTo>
                <a:cubicBezTo>
                  <a:pt x="4013018" y="4133767"/>
                  <a:pt x="3997427" y="4149358"/>
                  <a:pt x="3997427" y="4168586"/>
                </a:cubicBezTo>
                <a:cubicBezTo>
                  <a:pt x="3997427" y="4187814"/>
                  <a:pt x="4013018" y="4203405"/>
                  <a:pt x="4032245" y="4203405"/>
                </a:cubicBezTo>
                <a:cubicBezTo>
                  <a:pt x="4051473" y="4203405"/>
                  <a:pt x="4067064" y="4187814"/>
                  <a:pt x="4067064" y="4168586"/>
                </a:cubicBezTo>
                <a:cubicBezTo>
                  <a:pt x="4067064" y="4149358"/>
                  <a:pt x="4051473" y="4133767"/>
                  <a:pt x="4032245" y="4133767"/>
                </a:cubicBezTo>
                <a:close/>
                <a:moveTo>
                  <a:pt x="4117138" y="4133767"/>
                </a:moveTo>
                <a:cubicBezTo>
                  <a:pt x="4097910" y="4133767"/>
                  <a:pt x="4082319" y="4149358"/>
                  <a:pt x="4082319" y="4168586"/>
                </a:cubicBezTo>
                <a:cubicBezTo>
                  <a:pt x="4082319" y="4187814"/>
                  <a:pt x="4097910" y="4203405"/>
                  <a:pt x="4117138" y="4203405"/>
                </a:cubicBezTo>
                <a:cubicBezTo>
                  <a:pt x="4136365" y="4203405"/>
                  <a:pt x="4151956" y="4187814"/>
                  <a:pt x="4151956" y="4168586"/>
                </a:cubicBezTo>
                <a:cubicBezTo>
                  <a:pt x="4151956" y="4149358"/>
                  <a:pt x="4136365" y="4133767"/>
                  <a:pt x="4117138" y="4133767"/>
                </a:cubicBezTo>
                <a:close/>
                <a:moveTo>
                  <a:pt x="4202030" y="4133767"/>
                </a:moveTo>
                <a:cubicBezTo>
                  <a:pt x="4182802" y="4133767"/>
                  <a:pt x="4167211" y="4149358"/>
                  <a:pt x="4167211" y="4168586"/>
                </a:cubicBezTo>
                <a:cubicBezTo>
                  <a:pt x="4167211" y="4187814"/>
                  <a:pt x="4182802" y="4203405"/>
                  <a:pt x="4202030" y="4203405"/>
                </a:cubicBezTo>
                <a:cubicBezTo>
                  <a:pt x="4221258" y="4203405"/>
                  <a:pt x="4236849" y="4187814"/>
                  <a:pt x="4236849" y="4168586"/>
                </a:cubicBezTo>
                <a:cubicBezTo>
                  <a:pt x="4236849" y="4149358"/>
                  <a:pt x="4221258" y="4133767"/>
                  <a:pt x="4202030" y="4133767"/>
                </a:cubicBezTo>
                <a:close/>
                <a:moveTo>
                  <a:pt x="6154557" y="4133767"/>
                </a:moveTo>
                <a:cubicBezTo>
                  <a:pt x="6135329" y="4133767"/>
                  <a:pt x="6119732" y="4149358"/>
                  <a:pt x="6119732" y="4168586"/>
                </a:cubicBezTo>
                <a:cubicBezTo>
                  <a:pt x="6119732" y="4187814"/>
                  <a:pt x="6135329" y="4203405"/>
                  <a:pt x="6154557" y="4203405"/>
                </a:cubicBezTo>
                <a:cubicBezTo>
                  <a:pt x="6173785" y="4203405"/>
                  <a:pt x="6189369" y="4187814"/>
                  <a:pt x="6189369" y="4168586"/>
                </a:cubicBezTo>
                <a:cubicBezTo>
                  <a:pt x="6189369" y="4149358"/>
                  <a:pt x="6173785" y="4133767"/>
                  <a:pt x="6154557" y="4133767"/>
                </a:cubicBezTo>
                <a:close/>
                <a:moveTo>
                  <a:pt x="6239450" y="4133767"/>
                </a:moveTo>
                <a:cubicBezTo>
                  <a:pt x="6220223" y="4133767"/>
                  <a:pt x="6204625" y="4149358"/>
                  <a:pt x="6204625" y="4168586"/>
                </a:cubicBezTo>
                <a:cubicBezTo>
                  <a:pt x="6204625" y="4187814"/>
                  <a:pt x="6220223" y="4203405"/>
                  <a:pt x="6239450" y="4203405"/>
                </a:cubicBezTo>
                <a:cubicBezTo>
                  <a:pt x="6258678" y="4203405"/>
                  <a:pt x="6274263" y="4187814"/>
                  <a:pt x="6274263" y="4168586"/>
                </a:cubicBezTo>
                <a:cubicBezTo>
                  <a:pt x="6274263" y="4149358"/>
                  <a:pt x="6258678" y="4133767"/>
                  <a:pt x="6239450" y="4133767"/>
                </a:cubicBezTo>
                <a:close/>
                <a:moveTo>
                  <a:pt x="6324343" y="4133767"/>
                </a:moveTo>
                <a:cubicBezTo>
                  <a:pt x="6305115" y="4133767"/>
                  <a:pt x="6289517" y="4149358"/>
                  <a:pt x="6289517" y="4168586"/>
                </a:cubicBezTo>
                <a:cubicBezTo>
                  <a:pt x="6289517" y="4187814"/>
                  <a:pt x="6305115" y="4203405"/>
                  <a:pt x="6324343" y="4203405"/>
                </a:cubicBezTo>
                <a:cubicBezTo>
                  <a:pt x="6343570" y="4203405"/>
                  <a:pt x="6359155" y="4187814"/>
                  <a:pt x="6359155" y="4168586"/>
                </a:cubicBezTo>
                <a:cubicBezTo>
                  <a:pt x="6359155" y="4149358"/>
                  <a:pt x="6343570" y="4133767"/>
                  <a:pt x="6324343" y="4133767"/>
                </a:cubicBezTo>
                <a:close/>
                <a:moveTo>
                  <a:pt x="6409235" y="4133767"/>
                </a:moveTo>
                <a:cubicBezTo>
                  <a:pt x="6390007" y="4133767"/>
                  <a:pt x="6374409" y="4149358"/>
                  <a:pt x="6374409" y="4168586"/>
                </a:cubicBezTo>
                <a:cubicBezTo>
                  <a:pt x="6374409" y="4187814"/>
                  <a:pt x="6390007" y="4203405"/>
                  <a:pt x="6409235" y="4203405"/>
                </a:cubicBezTo>
                <a:cubicBezTo>
                  <a:pt x="6428463" y="4203405"/>
                  <a:pt x="6444047" y="4187814"/>
                  <a:pt x="6444047" y="4168586"/>
                </a:cubicBezTo>
                <a:cubicBezTo>
                  <a:pt x="6444047" y="4149358"/>
                  <a:pt x="6428463" y="4133767"/>
                  <a:pt x="6409235" y="4133767"/>
                </a:cubicBezTo>
                <a:close/>
                <a:moveTo>
                  <a:pt x="6494127" y="4133767"/>
                </a:moveTo>
                <a:cubicBezTo>
                  <a:pt x="6474899" y="4133767"/>
                  <a:pt x="6459302" y="4149358"/>
                  <a:pt x="6459302" y="4168586"/>
                </a:cubicBezTo>
                <a:cubicBezTo>
                  <a:pt x="6459302" y="4187814"/>
                  <a:pt x="6474899" y="4203405"/>
                  <a:pt x="6494127" y="4203405"/>
                </a:cubicBezTo>
                <a:cubicBezTo>
                  <a:pt x="6513355" y="4203405"/>
                  <a:pt x="6528939" y="4187814"/>
                  <a:pt x="6528939" y="4168586"/>
                </a:cubicBezTo>
                <a:cubicBezTo>
                  <a:pt x="6528939" y="4149358"/>
                  <a:pt x="6513355" y="4133767"/>
                  <a:pt x="6494127" y="4133767"/>
                </a:cubicBezTo>
                <a:close/>
                <a:moveTo>
                  <a:pt x="6579020" y="4133767"/>
                </a:moveTo>
                <a:cubicBezTo>
                  <a:pt x="6559793" y="4133767"/>
                  <a:pt x="6544195" y="4149358"/>
                  <a:pt x="6544195" y="4168586"/>
                </a:cubicBezTo>
                <a:cubicBezTo>
                  <a:pt x="6544195" y="4187814"/>
                  <a:pt x="6559793" y="4203405"/>
                  <a:pt x="6579020" y="4203405"/>
                </a:cubicBezTo>
                <a:cubicBezTo>
                  <a:pt x="6598248" y="4203405"/>
                  <a:pt x="6613833" y="4187814"/>
                  <a:pt x="6613833" y="4168586"/>
                </a:cubicBezTo>
                <a:cubicBezTo>
                  <a:pt x="6613833" y="4149358"/>
                  <a:pt x="6598248" y="4133767"/>
                  <a:pt x="6579020" y="4133767"/>
                </a:cubicBezTo>
                <a:close/>
                <a:moveTo>
                  <a:pt x="6663913" y="4133767"/>
                </a:moveTo>
                <a:cubicBezTo>
                  <a:pt x="6644685" y="4133767"/>
                  <a:pt x="6629087" y="4149358"/>
                  <a:pt x="6629087" y="4168586"/>
                </a:cubicBezTo>
                <a:cubicBezTo>
                  <a:pt x="6629087" y="4187814"/>
                  <a:pt x="6644685" y="4203405"/>
                  <a:pt x="6663913" y="4203405"/>
                </a:cubicBezTo>
                <a:cubicBezTo>
                  <a:pt x="6683140" y="4203405"/>
                  <a:pt x="6698725" y="4187814"/>
                  <a:pt x="6698725" y="4168586"/>
                </a:cubicBezTo>
                <a:cubicBezTo>
                  <a:pt x="6698725" y="4149358"/>
                  <a:pt x="6683140" y="4133767"/>
                  <a:pt x="6663913" y="4133767"/>
                </a:cubicBezTo>
                <a:close/>
                <a:moveTo>
                  <a:pt x="6748805" y="4133767"/>
                </a:moveTo>
                <a:cubicBezTo>
                  <a:pt x="6729577" y="4133767"/>
                  <a:pt x="6713979" y="4149358"/>
                  <a:pt x="6713979" y="4168586"/>
                </a:cubicBezTo>
                <a:cubicBezTo>
                  <a:pt x="6713979" y="4187814"/>
                  <a:pt x="6729577" y="4203405"/>
                  <a:pt x="6748805" y="4203405"/>
                </a:cubicBezTo>
                <a:cubicBezTo>
                  <a:pt x="6768033" y="4203405"/>
                  <a:pt x="6783617" y="4187814"/>
                  <a:pt x="6783617" y="4168586"/>
                </a:cubicBezTo>
                <a:cubicBezTo>
                  <a:pt x="6783617" y="4149358"/>
                  <a:pt x="6768033" y="4133767"/>
                  <a:pt x="6748805" y="4133767"/>
                </a:cubicBezTo>
                <a:close/>
                <a:moveTo>
                  <a:pt x="6833697" y="4133767"/>
                </a:moveTo>
                <a:cubicBezTo>
                  <a:pt x="6814469" y="4133767"/>
                  <a:pt x="6798872" y="4149358"/>
                  <a:pt x="6798872" y="4168586"/>
                </a:cubicBezTo>
                <a:cubicBezTo>
                  <a:pt x="6798872" y="4187814"/>
                  <a:pt x="6814469" y="4203405"/>
                  <a:pt x="6833697" y="4203405"/>
                </a:cubicBezTo>
                <a:cubicBezTo>
                  <a:pt x="6852925" y="4203405"/>
                  <a:pt x="6868509" y="4187814"/>
                  <a:pt x="6868509" y="4168586"/>
                </a:cubicBezTo>
                <a:cubicBezTo>
                  <a:pt x="6868509" y="4149358"/>
                  <a:pt x="6852925" y="4133767"/>
                  <a:pt x="6833697" y="4133767"/>
                </a:cubicBezTo>
                <a:close/>
                <a:moveTo>
                  <a:pt x="6918589" y="4133767"/>
                </a:moveTo>
                <a:cubicBezTo>
                  <a:pt x="6899362" y="4133767"/>
                  <a:pt x="6883764" y="4149358"/>
                  <a:pt x="6883764" y="4168586"/>
                </a:cubicBezTo>
                <a:cubicBezTo>
                  <a:pt x="6883764" y="4187814"/>
                  <a:pt x="6899362" y="4203405"/>
                  <a:pt x="6918589" y="4203405"/>
                </a:cubicBezTo>
                <a:cubicBezTo>
                  <a:pt x="6937817" y="4203405"/>
                  <a:pt x="6953402" y="4187814"/>
                  <a:pt x="6953402" y="4168586"/>
                </a:cubicBezTo>
                <a:cubicBezTo>
                  <a:pt x="6953402" y="4149358"/>
                  <a:pt x="6937817" y="4133767"/>
                  <a:pt x="6918589" y="4133767"/>
                </a:cubicBezTo>
                <a:close/>
                <a:moveTo>
                  <a:pt x="7003483" y="4133767"/>
                </a:moveTo>
                <a:cubicBezTo>
                  <a:pt x="6984255" y="4133767"/>
                  <a:pt x="6968657" y="4149358"/>
                  <a:pt x="6968657" y="4168586"/>
                </a:cubicBezTo>
                <a:cubicBezTo>
                  <a:pt x="6968657" y="4187814"/>
                  <a:pt x="6984255" y="4203405"/>
                  <a:pt x="7003483" y="4203405"/>
                </a:cubicBezTo>
                <a:cubicBezTo>
                  <a:pt x="7022710" y="4203405"/>
                  <a:pt x="7038295" y="4187814"/>
                  <a:pt x="7038295" y="4168586"/>
                </a:cubicBezTo>
                <a:cubicBezTo>
                  <a:pt x="7038295" y="4149358"/>
                  <a:pt x="7022710" y="4133767"/>
                  <a:pt x="7003483" y="4133767"/>
                </a:cubicBezTo>
                <a:close/>
                <a:moveTo>
                  <a:pt x="7088401" y="4133767"/>
                </a:moveTo>
                <a:cubicBezTo>
                  <a:pt x="7069173" y="4133767"/>
                  <a:pt x="7053576" y="4149358"/>
                  <a:pt x="7053576" y="4168586"/>
                </a:cubicBezTo>
                <a:cubicBezTo>
                  <a:pt x="7053576" y="4187814"/>
                  <a:pt x="7069173" y="4203405"/>
                  <a:pt x="7088401" y="4203405"/>
                </a:cubicBezTo>
                <a:cubicBezTo>
                  <a:pt x="7107629" y="4203405"/>
                  <a:pt x="7123213" y="4187814"/>
                  <a:pt x="7123213" y="4168586"/>
                </a:cubicBezTo>
                <a:cubicBezTo>
                  <a:pt x="7123213" y="4149358"/>
                  <a:pt x="7107629" y="4133767"/>
                  <a:pt x="7088401" y="4133767"/>
                </a:cubicBezTo>
                <a:close/>
                <a:moveTo>
                  <a:pt x="7173293" y="4133767"/>
                </a:moveTo>
                <a:cubicBezTo>
                  <a:pt x="7154065" y="4133767"/>
                  <a:pt x="7138468" y="4149358"/>
                  <a:pt x="7138468" y="4168586"/>
                </a:cubicBezTo>
                <a:cubicBezTo>
                  <a:pt x="7138468" y="4187814"/>
                  <a:pt x="7154065" y="4203405"/>
                  <a:pt x="7173293" y="4203405"/>
                </a:cubicBezTo>
                <a:cubicBezTo>
                  <a:pt x="7192521" y="4203405"/>
                  <a:pt x="7208105" y="4187814"/>
                  <a:pt x="7208105" y="4168586"/>
                </a:cubicBezTo>
                <a:cubicBezTo>
                  <a:pt x="7208105" y="4149358"/>
                  <a:pt x="7192521" y="4133767"/>
                  <a:pt x="7173293" y="4133767"/>
                </a:cubicBezTo>
                <a:close/>
                <a:moveTo>
                  <a:pt x="8871143" y="4133767"/>
                </a:moveTo>
                <a:cubicBezTo>
                  <a:pt x="8851915" y="4133767"/>
                  <a:pt x="8836318" y="4149358"/>
                  <a:pt x="8836318" y="4168586"/>
                </a:cubicBezTo>
                <a:cubicBezTo>
                  <a:pt x="8836318" y="4187814"/>
                  <a:pt x="8851915" y="4203405"/>
                  <a:pt x="8871143" y="4203405"/>
                </a:cubicBezTo>
                <a:cubicBezTo>
                  <a:pt x="8890371" y="4203405"/>
                  <a:pt x="8905955" y="4187814"/>
                  <a:pt x="8905955" y="4168586"/>
                </a:cubicBezTo>
                <a:cubicBezTo>
                  <a:pt x="8905955" y="4149358"/>
                  <a:pt x="8890371" y="4133767"/>
                  <a:pt x="8871143" y="4133767"/>
                </a:cubicBezTo>
                <a:close/>
                <a:moveTo>
                  <a:pt x="9040928" y="4133767"/>
                </a:moveTo>
                <a:cubicBezTo>
                  <a:pt x="9021700" y="4133767"/>
                  <a:pt x="9006102" y="4149358"/>
                  <a:pt x="9006102" y="4168586"/>
                </a:cubicBezTo>
                <a:cubicBezTo>
                  <a:pt x="9006102" y="4187814"/>
                  <a:pt x="9021700" y="4203405"/>
                  <a:pt x="9040928" y="4203405"/>
                </a:cubicBezTo>
                <a:cubicBezTo>
                  <a:pt x="9060155" y="4203405"/>
                  <a:pt x="9075740" y="4187814"/>
                  <a:pt x="9075740" y="4168586"/>
                </a:cubicBezTo>
                <a:cubicBezTo>
                  <a:pt x="9075740" y="4149358"/>
                  <a:pt x="9060155" y="4133767"/>
                  <a:pt x="9040928" y="4133767"/>
                </a:cubicBezTo>
                <a:close/>
                <a:moveTo>
                  <a:pt x="9465391" y="4133767"/>
                </a:moveTo>
                <a:cubicBezTo>
                  <a:pt x="9446163" y="4133767"/>
                  <a:pt x="9430566" y="4149358"/>
                  <a:pt x="9430566" y="4168586"/>
                </a:cubicBezTo>
                <a:cubicBezTo>
                  <a:pt x="9430566" y="4187814"/>
                  <a:pt x="9446163" y="4203405"/>
                  <a:pt x="9465391" y="4203405"/>
                </a:cubicBezTo>
                <a:cubicBezTo>
                  <a:pt x="9484619" y="4203405"/>
                  <a:pt x="9500203" y="4187814"/>
                  <a:pt x="9500203" y="4168586"/>
                </a:cubicBezTo>
                <a:cubicBezTo>
                  <a:pt x="9500203" y="4149358"/>
                  <a:pt x="9484619" y="4133767"/>
                  <a:pt x="9465391" y="4133767"/>
                </a:cubicBezTo>
                <a:close/>
                <a:moveTo>
                  <a:pt x="2928636" y="4218627"/>
                </a:moveTo>
                <a:cubicBezTo>
                  <a:pt x="2909408" y="4218627"/>
                  <a:pt x="2893817" y="4234218"/>
                  <a:pt x="2893817" y="4253446"/>
                </a:cubicBezTo>
                <a:cubicBezTo>
                  <a:pt x="2893817" y="4272673"/>
                  <a:pt x="2909408" y="4288264"/>
                  <a:pt x="2928636" y="4288264"/>
                </a:cubicBezTo>
                <a:cubicBezTo>
                  <a:pt x="2947864" y="4288264"/>
                  <a:pt x="2963455" y="4272673"/>
                  <a:pt x="2963455" y="4253446"/>
                </a:cubicBezTo>
                <a:cubicBezTo>
                  <a:pt x="2963455" y="4234218"/>
                  <a:pt x="2947864" y="4218627"/>
                  <a:pt x="2928636" y="4218627"/>
                </a:cubicBezTo>
                <a:close/>
                <a:moveTo>
                  <a:pt x="3353099" y="4218627"/>
                </a:moveTo>
                <a:cubicBezTo>
                  <a:pt x="3333872" y="4218627"/>
                  <a:pt x="3318280" y="4234218"/>
                  <a:pt x="3318280" y="4253446"/>
                </a:cubicBezTo>
                <a:cubicBezTo>
                  <a:pt x="3318280" y="4272673"/>
                  <a:pt x="3333872" y="4288264"/>
                  <a:pt x="3353099" y="4288264"/>
                </a:cubicBezTo>
                <a:cubicBezTo>
                  <a:pt x="3372327" y="4288264"/>
                  <a:pt x="3387918" y="4272673"/>
                  <a:pt x="3387918" y="4253446"/>
                </a:cubicBezTo>
                <a:cubicBezTo>
                  <a:pt x="3387918" y="4234218"/>
                  <a:pt x="3372327" y="4218627"/>
                  <a:pt x="3353099" y="4218627"/>
                </a:cubicBezTo>
                <a:close/>
                <a:moveTo>
                  <a:pt x="3437992" y="4218627"/>
                </a:moveTo>
                <a:cubicBezTo>
                  <a:pt x="3418764" y="4218627"/>
                  <a:pt x="3403173" y="4234218"/>
                  <a:pt x="3403173" y="4253446"/>
                </a:cubicBezTo>
                <a:cubicBezTo>
                  <a:pt x="3403173" y="4272673"/>
                  <a:pt x="3418764" y="4288264"/>
                  <a:pt x="3437992" y="4288264"/>
                </a:cubicBezTo>
                <a:cubicBezTo>
                  <a:pt x="3457219" y="4288264"/>
                  <a:pt x="3472810" y="4272673"/>
                  <a:pt x="3472810" y="4253446"/>
                </a:cubicBezTo>
                <a:cubicBezTo>
                  <a:pt x="3472810" y="4234218"/>
                  <a:pt x="3457219" y="4218627"/>
                  <a:pt x="3437992" y="4218627"/>
                </a:cubicBezTo>
                <a:close/>
                <a:moveTo>
                  <a:pt x="3522884" y="4218627"/>
                </a:moveTo>
                <a:cubicBezTo>
                  <a:pt x="3503656" y="4218627"/>
                  <a:pt x="3488065" y="4234218"/>
                  <a:pt x="3488065" y="4253446"/>
                </a:cubicBezTo>
                <a:cubicBezTo>
                  <a:pt x="3488065" y="4272673"/>
                  <a:pt x="3503656" y="4288264"/>
                  <a:pt x="3522884" y="4288264"/>
                </a:cubicBezTo>
                <a:cubicBezTo>
                  <a:pt x="3542112" y="4288264"/>
                  <a:pt x="3557703" y="4272673"/>
                  <a:pt x="3557703" y="4253446"/>
                </a:cubicBezTo>
                <a:cubicBezTo>
                  <a:pt x="3557703" y="4234218"/>
                  <a:pt x="3542112" y="4218627"/>
                  <a:pt x="3522884" y="4218627"/>
                </a:cubicBezTo>
                <a:close/>
                <a:moveTo>
                  <a:pt x="3607776" y="4218627"/>
                </a:moveTo>
                <a:cubicBezTo>
                  <a:pt x="3588548" y="4218627"/>
                  <a:pt x="3572957" y="4234218"/>
                  <a:pt x="3572957" y="4253446"/>
                </a:cubicBezTo>
                <a:cubicBezTo>
                  <a:pt x="3572957" y="4272673"/>
                  <a:pt x="3588548" y="4288264"/>
                  <a:pt x="3607776" y="4288264"/>
                </a:cubicBezTo>
                <a:cubicBezTo>
                  <a:pt x="3627004" y="4288264"/>
                  <a:pt x="3642595" y="4272673"/>
                  <a:pt x="3642595" y="4253446"/>
                </a:cubicBezTo>
                <a:cubicBezTo>
                  <a:pt x="3642595" y="4234218"/>
                  <a:pt x="3627004" y="4218627"/>
                  <a:pt x="3607776" y="4218627"/>
                </a:cubicBezTo>
                <a:close/>
                <a:moveTo>
                  <a:pt x="3692669" y="4218627"/>
                </a:moveTo>
                <a:cubicBezTo>
                  <a:pt x="3673442" y="4218627"/>
                  <a:pt x="3657850" y="4234218"/>
                  <a:pt x="3657850" y="4253446"/>
                </a:cubicBezTo>
                <a:cubicBezTo>
                  <a:pt x="3657850" y="4272673"/>
                  <a:pt x="3673442" y="4288264"/>
                  <a:pt x="3692669" y="4288264"/>
                </a:cubicBezTo>
                <a:cubicBezTo>
                  <a:pt x="3711897" y="4288264"/>
                  <a:pt x="3727488" y="4272673"/>
                  <a:pt x="3727488" y="4253446"/>
                </a:cubicBezTo>
                <a:cubicBezTo>
                  <a:pt x="3727488" y="4234218"/>
                  <a:pt x="3711897" y="4218627"/>
                  <a:pt x="3692669" y="4218627"/>
                </a:cubicBezTo>
                <a:close/>
                <a:moveTo>
                  <a:pt x="3777562" y="4218627"/>
                </a:moveTo>
                <a:cubicBezTo>
                  <a:pt x="3758334" y="4218627"/>
                  <a:pt x="3742743" y="4234218"/>
                  <a:pt x="3742743" y="4253446"/>
                </a:cubicBezTo>
                <a:cubicBezTo>
                  <a:pt x="3742743" y="4272673"/>
                  <a:pt x="3758334" y="4288264"/>
                  <a:pt x="3777562" y="4288264"/>
                </a:cubicBezTo>
                <a:cubicBezTo>
                  <a:pt x="3796789" y="4288264"/>
                  <a:pt x="3812380" y="4272673"/>
                  <a:pt x="3812380" y="4253446"/>
                </a:cubicBezTo>
                <a:cubicBezTo>
                  <a:pt x="3812380" y="4234218"/>
                  <a:pt x="3796789" y="4218627"/>
                  <a:pt x="3777562" y="4218627"/>
                </a:cubicBezTo>
                <a:close/>
                <a:moveTo>
                  <a:pt x="3862454" y="4218627"/>
                </a:moveTo>
                <a:cubicBezTo>
                  <a:pt x="3843226" y="4218627"/>
                  <a:pt x="3827635" y="4234218"/>
                  <a:pt x="3827635" y="4253446"/>
                </a:cubicBezTo>
                <a:cubicBezTo>
                  <a:pt x="3827635" y="4272673"/>
                  <a:pt x="3843226" y="4288264"/>
                  <a:pt x="3862454" y="4288264"/>
                </a:cubicBezTo>
                <a:cubicBezTo>
                  <a:pt x="3881682" y="4288264"/>
                  <a:pt x="3897273" y="4272673"/>
                  <a:pt x="3897273" y="4253446"/>
                </a:cubicBezTo>
                <a:cubicBezTo>
                  <a:pt x="3897273" y="4234218"/>
                  <a:pt x="3881682" y="4218627"/>
                  <a:pt x="3862454" y="4218627"/>
                </a:cubicBezTo>
                <a:close/>
                <a:moveTo>
                  <a:pt x="3947353" y="4218627"/>
                </a:moveTo>
                <a:cubicBezTo>
                  <a:pt x="3928125" y="4218627"/>
                  <a:pt x="3912534" y="4234218"/>
                  <a:pt x="3912534" y="4253446"/>
                </a:cubicBezTo>
                <a:cubicBezTo>
                  <a:pt x="3912534" y="4272673"/>
                  <a:pt x="3928125" y="4288264"/>
                  <a:pt x="3947353" y="4288264"/>
                </a:cubicBezTo>
                <a:cubicBezTo>
                  <a:pt x="3966581" y="4288264"/>
                  <a:pt x="3982172" y="4272673"/>
                  <a:pt x="3982172" y="4253446"/>
                </a:cubicBezTo>
                <a:cubicBezTo>
                  <a:pt x="3982172" y="4234218"/>
                  <a:pt x="3966581" y="4218627"/>
                  <a:pt x="3947353" y="4218627"/>
                </a:cubicBezTo>
                <a:close/>
                <a:moveTo>
                  <a:pt x="4032245" y="4218627"/>
                </a:moveTo>
                <a:cubicBezTo>
                  <a:pt x="4013018" y="4218627"/>
                  <a:pt x="3997427" y="4234218"/>
                  <a:pt x="3997427" y="4253446"/>
                </a:cubicBezTo>
                <a:cubicBezTo>
                  <a:pt x="3997427" y="4272673"/>
                  <a:pt x="4013018" y="4288264"/>
                  <a:pt x="4032245" y="4288264"/>
                </a:cubicBezTo>
                <a:cubicBezTo>
                  <a:pt x="4051473" y="4288264"/>
                  <a:pt x="4067064" y="4272673"/>
                  <a:pt x="4067064" y="4253446"/>
                </a:cubicBezTo>
                <a:cubicBezTo>
                  <a:pt x="4067064" y="4234218"/>
                  <a:pt x="4051473" y="4218627"/>
                  <a:pt x="4032245" y="4218627"/>
                </a:cubicBezTo>
                <a:close/>
                <a:moveTo>
                  <a:pt x="4117138" y="4218627"/>
                </a:moveTo>
                <a:cubicBezTo>
                  <a:pt x="4097910" y="4218627"/>
                  <a:pt x="4082319" y="4234218"/>
                  <a:pt x="4082319" y="4253446"/>
                </a:cubicBezTo>
                <a:cubicBezTo>
                  <a:pt x="4082319" y="4272673"/>
                  <a:pt x="4097910" y="4288264"/>
                  <a:pt x="4117138" y="4288264"/>
                </a:cubicBezTo>
                <a:cubicBezTo>
                  <a:pt x="4136365" y="4288264"/>
                  <a:pt x="4151956" y="4272673"/>
                  <a:pt x="4151956" y="4253446"/>
                </a:cubicBezTo>
                <a:cubicBezTo>
                  <a:pt x="4151956" y="4234218"/>
                  <a:pt x="4136365" y="4218627"/>
                  <a:pt x="4117138" y="4218627"/>
                </a:cubicBezTo>
                <a:close/>
                <a:moveTo>
                  <a:pt x="4202030" y="4218627"/>
                </a:moveTo>
                <a:cubicBezTo>
                  <a:pt x="4182802" y="4218627"/>
                  <a:pt x="4167211" y="4234218"/>
                  <a:pt x="4167211" y="4253446"/>
                </a:cubicBezTo>
                <a:cubicBezTo>
                  <a:pt x="4167211" y="4272673"/>
                  <a:pt x="4182802" y="4288264"/>
                  <a:pt x="4202030" y="4288264"/>
                </a:cubicBezTo>
                <a:cubicBezTo>
                  <a:pt x="4221258" y="4288264"/>
                  <a:pt x="4236849" y="4272673"/>
                  <a:pt x="4236849" y="4253446"/>
                </a:cubicBezTo>
                <a:cubicBezTo>
                  <a:pt x="4236849" y="4234218"/>
                  <a:pt x="4221258" y="4218627"/>
                  <a:pt x="4202030" y="4218627"/>
                </a:cubicBezTo>
                <a:close/>
                <a:moveTo>
                  <a:pt x="6154557" y="4218627"/>
                </a:moveTo>
                <a:cubicBezTo>
                  <a:pt x="6135329" y="4218627"/>
                  <a:pt x="6119732" y="4234218"/>
                  <a:pt x="6119732" y="4253446"/>
                </a:cubicBezTo>
                <a:cubicBezTo>
                  <a:pt x="6119732" y="4272673"/>
                  <a:pt x="6135329" y="4288264"/>
                  <a:pt x="6154557" y="4288264"/>
                </a:cubicBezTo>
                <a:cubicBezTo>
                  <a:pt x="6173785" y="4288264"/>
                  <a:pt x="6189369" y="4272673"/>
                  <a:pt x="6189369" y="4253446"/>
                </a:cubicBezTo>
                <a:cubicBezTo>
                  <a:pt x="6189369" y="4234218"/>
                  <a:pt x="6173785" y="4218627"/>
                  <a:pt x="6154557" y="4218627"/>
                </a:cubicBezTo>
                <a:close/>
                <a:moveTo>
                  <a:pt x="6239450" y="4218627"/>
                </a:moveTo>
                <a:cubicBezTo>
                  <a:pt x="6220223" y="4218627"/>
                  <a:pt x="6204625" y="4234218"/>
                  <a:pt x="6204625" y="4253446"/>
                </a:cubicBezTo>
                <a:cubicBezTo>
                  <a:pt x="6204625" y="4272673"/>
                  <a:pt x="6220223" y="4288264"/>
                  <a:pt x="6239450" y="4288264"/>
                </a:cubicBezTo>
                <a:cubicBezTo>
                  <a:pt x="6258678" y="4288264"/>
                  <a:pt x="6274263" y="4272673"/>
                  <a:pt x="6274263" y="4253446"/>
                </a:cubicBezTo>
                <a:cubicBezTo>
                  <a:pt x="6274263" y="4234218"/>
                  <a:pt x="6258678" y="4218627"/>
                  <a:pt x="6239450" y="4218627"/>
                </a:cubicBezTo>
                <a:close/>
                <a:moveTo>
                  <a:pt x="6324343" y="4218627"/>
                </a:moveTo>
                <a:cubicBezTo>
                  <a:pt x="6305115" y="4218627"/>
                  <a:pt x="6289517" y="4234218"/>
                  <a:pt x="6289517" y="4253446"/>
                </a:cubicBezTo>
                <a:cubicBezTo>
                  <a:pt x="6289517" y="4272673"/>
                  <a:pt x="6305115" y="4288264"/>
                  <a:pt x="6324343" y="4288264"/>
                </a:cubicBezTo>
                <a:cubicBezTo>
                  <a:pt x="6343570" y="4288264"/>
                  <a:pt x="6359155" y="4272673"/>
                  <a:pt x="6359155" y="4253446"/>
                </a:cubicBezTo>
                <a:cubicBezTo>
                  <a:pt x="6359155" y="4234218"/>
                  <a:pt x="6343570" y="4218627"/>
                  <a:pt x="6324343" y="4218627"/>
                </a:cubicBezTo>
                <a:close/>
                <a:moveTo>
                  <a:pt x="6409235" y="4218627"/>
                </a:moveTo>
                <a:cubicBezTo>
                  <a:pt x="6390007" y="4218627"/>
                  <a:pt x="6374409" y="4234218"/>
                  <a:pt x="6374409" y="4253446"/>
                </a:cubicBezTo>
                <a:cubicBezTo>
                  <a:pt x="6374409" y="4272673"/>
                  <a:pt x="6390007" y="4288264"/>
                  <a:pt x="6409235" y="4288264"/>
                </a:cubicBezTo>
                <a:cubicBezTo>
                  <a:pt x="6428463" y="4288264"/>
                  <a:pt x="6444047" y="4272673"/>
                  <a:pt x="6444047" y="4253446"/>
                </a:cubicBezTo>
                <a:cubicBezTo>
                  <a:pt x="6444047" y="4234218"/>
                  <a:pt x="6428463" y="4218627"/>
                  <a:pt x="6409235" y="4218627"/>
                </a:cubicBezTo>
                <a:close/>
                <a:moveTo>
                  <a:pt x="6494127" y="4218627"/>
                </a:moveTo>
                <a:cubicBezTo>
                  <a:pt x="6474899" y="4218627"/>
                  <a:pt x="6459302" y="4234218"/>
                  <a:pt x="6459302" y="4253446"/>
                </a:cubicBezTo>
                <a:cubicBezTo>
                  <a:pt x="6459302" y="4272673"/>
                  <a:pt x="6474899" y="4288264"/>
                  <a:pt x="6494127" y="4288264"/>
                </a:cubicBezTo>
                <a:cubicBezTo>
                  <a:pt x="6513355" y="4288264"/>
                  <a:pt x="6528939" y="4272673"/>
                  <a:pt x="6528939" y="4253446"/>
                </a:cubicBezTo>
                <a:cubicBezTo>
                  <a:pt x="6528939" y="4234218"/>
                  <a:pt x="6513355" y="4218627"/>
                  <a:pt x="6494127" y="4218627"/>
                </a:cubicBezTo>
                <a:close/>
                <a:moveTo>
                  <a:pt x="6579020" y="4218627"/>
                </a:moveTo>
                <a:cubicBezTo>
                  <a:pt x="6559793" y="4218627"/>
                  <a:pt x="6544195" y="4234218"/>
                  <a:pt x="6544195" y="4253446"/>
                </a:cubicBezTo>
                <a:cubicBezTo>
                  <a:pt x="6544195" y="4272673"/>
                  <a:pt x="6559793" y="4288264"/>
                  <a:pt x="6579020" y="4288264"/>
                </a:cubicBezTo>
                <a:cubicBezTo>
                  <a:pt x="6598248" y="4288264"/>
                  <a:pt x="6613833" y="4272673"/>
                  <a:pt x="6613833" y="4253446"/>
                </a:cubicBezTo>
                <a:cubicBezTo>
                  <a:pt x="6613833" y="4234218"/>
                  <a:pt x="6598248" y="4218627"/>
                  <a:pt x="6579020" y="4218627"/>
                </a:cubicBezTo>
                <a:close/>
                <a:moveTo>
                  <a:pt x="6663913" y="4218627"/>
                </a:moveTo>
                <a:cubicBezTo>
                  <a:pt x="6644685" y="4218627"/>
                  <a:pt x="6629087" y="4234218"/>
                  <a:pt x="6629087" y="4253446"/>
                </a:cubicBezTo>
                <a:cubicBezTo>
                  <a:pt x="6629087" y="4272673"/>
                  <a:pt x="6644685" y="4288264"/>
                  <a:pt x="6663913" y="4288264"/>
                </a:cubicBezTo>
                <a:cubicBezTo>
                  <a:pt x="6683140" y="4288264"/>
                  <a:pt x="6698725" y="4272673"/>
                  <a:pt x="6698725" y="4253446"/>
                </a:cubicBezTo>
                <a:cubicBezTo>
                  <a:pt x="6698725" y="4234218"/>
                  <a:pt x="6683140" y="4218627"/>
                  <a:pt x="6663913" y="4218627"/>
                </a:cubicBezTo>
                <a:close/>
                <a:moveTo>
                  <a:pt x="6748805" y="4218627"/>
                </a:moveTo>
                <a:cubicBezTo>
                  <a:pt x="6729577" y="4218627"/>
                  <a:pt x="6713979" y="4234218"/>
                  <a:pt x="6713979" y="4253446"/>
                </a:cubicBezTo>
                <a:cubicBezTo>
                  <a:pt x="6713979" y="4272673"/>
                  <a:pt x="6729577" y="4288264"/>
                  <a:pt x="6748805" y="4288264"/>
                </a:cubicBezTo>
                <a:cubicBezTo>
                  <a:pt x="6768033" y="4288264"/>
                  <a:pt x="6783617" y="4272673"/>
                  <a:pt x="6783617" y="4253446"/>
                </a:cubicBezTo>
                <a:cubicBezTo>
                  <a:pt x="6783617" y="4234218"/>
                  <a:pt x="6768033" y="4218627"/>
                  <a:pt x="6748805" y="4218627"/>
                </a:cubicBezTo>
                <a:close/>
                <a:moveTo>
                  <a:pt x="6918589" y="4218627"/>
                </a:moveTo>
                <a:cubicBezTo>
                  <a:pt x="6899362" y="4218627"/>
                  <a:pt x="6883764" y="4234218"/>
                  <a:pt x="6883764" y="4253446"/>
                </a:cubicBezTo>
                <a:cubicBezTo>
                  <a:pt x="6883764" y="4272673"/>
                  <a:pt x="6899362" y="4288264"/>
                  <a:pt x="6918589" y="4288264"/>
                </a:cubicBezTo>
                <a:cubicBezTo>
                  <a:pt x="6937817" y="4288264"/>
                  <a:pt x="6953402" y="4272673"/>
                  <a:pt x="6953402" y="4253446"/>
                </a:cubicBezTo>
                <a:cubicBezTo>
                  <a:pt x="6953402" y="4234218"/>
                  <a:pt x="6937817" y="4218627"/>
                  <a:pt x="6918589" y="4218627"/>
                </a:cubicBezTo>
                <a:close/>
                <a:moveTo>
                  <a:pt x="7003483" y="4218627"/>
                </a:moveTo>
                <a:cubicBezTo>
                  <a:pt x="6984255" y="4218627"/>
                  <a:pt x="6968657" y="4234218"/>
                  <a:pt x="6968657" y="4253446"/>
                </a:cubicBezTo>
                <a:cubicBezTo>
                  <a:pt x="6968657" y="4272673"/>
                  <a:pt x="6984255" y="4288264"/>
                  <a:pt x="7003483" y="4288264"/>
                </a:cubicBezTo>
                <a:cubicBezTo>
                  <a:pt x="7022710" y="4288264"/>
                  <a:pt x="7038295" y="4272673"/>
                  <a:pt x="7038295" y="4253446"/>
                </a:cubicBezTo>
                <a:cubicBezTo>
                  <a:pt x="7038295" y="4234218"/>
                  <a:pt x="7022710" y="4218627"/>
                  <a:pt x="7003483" y="4218627"/>
                </a:cubicBezTo>
                <a:close/>
                <a:moveTo>
                  <a:pt x="7088401" y="4218627"/>
                </a:moveTo>
                <a:cubicBezTo>
                  <a:pt x="7069173" y="4218627"/>
                  <a:pt x="7053576" y="4234218"/>
                  <a:pt x="7053576" y="4253446"/>
                </a:cubicBezTo>
                <a:cubicBezTo>
                  <a:pt x="7053576" y="4272673"/>
                  <a:pt x="7069173" y="4288264"/>
                  <a:pt x="7088401" y="4288264"/>
                </a:cubicBezTo>
                <a:cubicBezTo>
                  <a:pt x="7107629" y="4288264"/>
                  <a:pt x="7123213" y="4272673"/>
                  <a:pt x="7123213" y="4253446"/>
                </a:cubicBezTo>
                <a:cubicBezTo>
                  <a:pt x="7123213" y="4234218"/>
                  <a:pt x="7107629" y="4218627"/>
                  <a:pt x="7088401" y="4218627"/>
                </a:cubicBezTo>
                <a:close/>
                <a:moveTo>
                  <a:pt x="8956035" y="4218627"/>
                </a:moveTo>
                <a:cubicBezTo>
                  <a:pt x="8936808" y="4218627"/>
                  <a:pt x="8921210" y="4234218"/>
                  <a:pt x="8921210" y="4253446"/>
                </a:cubicBezTo>
                <a:cubicBezTo>
                  <a:pt x="8921210" y="4272673"/>
                  <a:pt x="8936808" y="4288264"/>
                  <a:pt x="8956035" y="4288264"/>
                </a:cubicBezTo>
                <a:cubicBezTo>
                  <a:pt x="8975263" y="4288264"/>
                  <a:pt x="8990848" y="4272673"/>
                  <a:pt x="8990848" y="4253446"/>
                </a:cubicBezTo>
                <a:cubicBezTo>
                  <a:pt x="8990848" y="4234218"/>
                  <a:pt x="8975263" y="4218627"/>
                  <a:pt x="8956035" y="4218627"/>
                </a:cubicBezTo>
                <a:close/>
                <a:moveTo>
                  <a:pt x="9040928" y="4218627"/>
                </a:moveTo>
                <a:cubicBezTo>
                  <a:pt x="9021700" y="4218627"/>
                  <a:pt x="9006102" y="4234218"/>
                  <a:pt x="9006102" y="4253446"/>
                </a:cubicBezTo>
                <a:cubicBezTo>
                  <a:pt x="9006102" y="4272673"/>
                  <a:pt x="9021700" y="4288264"/>
                  <a:pt x="9040928" y="4288264"/>
                </a:cubicBezTo>
                <a:cubicBezTo>
                  <a:pt x="9060155" y="4288264"/>
                  <a:pt x="9075740" y="4272673"/>
                  <a:pt x="9075740" y="4253446"/>
                </a:cubicBezTo>
                <a:cubicBezTo>
                  <a:pt x="9075740" y="4234218"/>
                  <a:pt x="9060155" y="4218627"/>
                  <a:pt x="9040928" y="4218627"/>
                </a:cubicBezTo>
                <a:close/>
                <a:moveTo>
                  <a:pt x="9295605" y="4218627"/>
                </a:moveTo>
                <a:cubicBezTo>
                  <a:pt x="9276378" y="4218627"/>
                  <a:pt x="9260780" y="4234218"/>
                  <a:pt x="9260780" y="4253446"/>
                </a:cubicBezTo>
                <a:cubicBezTo>
                  <a:pt x="9260780" y="4272673"/>
                  <a:pt x="9276378" y="4288264"/>
                  <a:pt x="9295605" y="4288264"/>
                </a:cubicBezTo>
                <a:cubicBezTo>
                  <a:pt x="9314833" y="4288264"/>
                  <a:pt x="9330418" y="4272673"/>
                  <a:pt x="9330418" y="4253446"/>
                </a:cubicBezTo>
                <a:cubicBezTo>
                  <a:pt x="9330418" y="4234218"/>
                  <a:pt x="9314833" y="4218627"/>
                  <a:pt x="9295605" y="4218627"/>
                </a:cubicBezTo>
                <a:close/>
                <a:moveTo>
                  <a:pt x="9380498" y="4218627"/>
                </a:moveTo>
                <a:cubicBezTo>
                  <a:pt x="9361270" y="4218627"/>
                  <a:pt x="9345672" y="4234218"/>
                  <a:pt x="9345672" y="4253446"/>
                </a:cubicBezTo>
                <a:cubicBezTo>
                  <a:pt x="9345672" y="4272673"/>
                  <a:pt x="9361270" y="4288264"/>
                  <a:pt x="9380498" y="4288264"/>
                </a:cubicBezTo>
                <a:cubicBezTo>
                  <a:pt x="9399725" y="4288264"/>
                  <a:pt x="9415310" y="4272673"/>
                  <a:pt x="9415310" y="4253446"/>
                </a:cubicBezTo>
                <a:cubicBezTo>
                  <a:pt x="9415310" y="4234218"/>
                  <a:pt x="9399725" y="4218627"/>
                  <a:pt x="9380498" y="4218627"/>
                </a:cubicBezTo>
                <a:close/>
                <a:moveTo>
                  <a:pt x="9465391" y="4218627"/>
                </a:moveTo>
                <a:cubicBezTo>
                  <a:pt x="9446163" y="4218627"/>
                  <a:pt x="9430566" y="4234218"/>
                  <a:pt x="9430566" y="4253446"/>
                </a:cubicBezTo>
                <a:cubicBezTo>
                  <a:pt x="9430566" y="4272673"/>
                  <a:pt x="9446163" y="4288264"/>
                  <a:pt x="9465391" y="4288264"/>
                </a:cubicBezTo>
                <a:cubicBezTo>
                  <a:pt x="9484619" y="4288264"/>
                  <a:pt x="9500203" y="4272673"/>
                  <a:pt x="9500203" y="4253446"/>
                </a:cubicBezTo>
                <a:cubicBezTo>
                  <a:pt x="9500203" y="4234218"/>
                  <a:pt x="9484619" y="4218627"/>
                  <a:pt x="9465391" y="4218627"/>
                </a:cubicBezTo>
                <a:close/>
                <a:moveTo>
                  <a:pt x="9720068" y="4218627"/>
                </a:moveTo>
                <a:cubicBezTo>
                  <a:pt x="9700840" y="4218627"/>
                  <a:pt x="9685242" y="4234218"/>
                  <a:pt x="9685242" y="4253446"/>
                </a:cubicBezTo>
                <a:cubicBezTo>
                  <a:pt x="9685242" y="4272673"/>
                  <a:pt x="9700840" y="4288264"/>
                  <a:pt x="9720068" y="4288264"/>
                </a:cubicBezTo>
                <a:cubicBezTo>
                  <a:pt x="9739295" y="4288264"/>
                  <a:pt x="9754880" y="4272673"/>
                  <a:pt x="9754880" y="4253446"/>
                </a:cubicBezTo>
                <a:cubicBezTo>
                  <a:pt x="9754880" y="4234218"/>
                  <a:pt x="9739295" y="4218627"/>
                  <a:pt x="9720068" y="4218627"/>
                </a:cubicBezTo>
                <a:close/>
                <a:moveTo>
                  <a:pt x="9889853" y="4218627"/>
                </a:moveTo>
                <a:cubicBezTo>
                  <a:pt x="9870625" y="4218627"/>
                  <a:pt x="9855028" y="4234218"/>
                  <a:pt x="9855028" y="4253446"/>
                </a:cubicBezTo>
                <a:cubicBezTo>
                  <a:pt x="9855028" y="4272673"/>
                  <a:pt x="9870625" y="4288264"/>
                  <a:pt x="9889853" y="4288264"/>
                </a:cubicBezTo>
                <a:cubicBezTo>
                  <a:pt x="9909081" y="4288264"/>
                  <a:pt x="9924665" y="4272673"/>
                  <a:pt x="9924665" y="4253446"/>
                </a:cubicBezTo>
                <a:cubicBezTo>
                  <a:pt x="9924665" y="4234218"/>
                  <a:pt x="9909081" y="4218627"/>
                  <a:pt x="9889853" y="4218627"/>
                </a:cubicBezTo>
                <a:close/>
                <a:moveTo>
                  <a:pt x="3353099" y="4303487"/>
                </a:moveTo>
                <a:cubicBezTo>
                  <a:pt x="3333872" y="4303487"/>
                  <a:pt x="3318280" y="4319078"/>
                  <a:pt x="3318280" y="4338305"/>
                </a:cubicBezTo>
                <a:cubicBezTo>
                  <a:pt x="3318280" y="4357533"/>
                  <a:pt x="3333872" y="4373124"/>
                  <a:pt x="3353099" y="4373124"/>
                </a:cubicBezTo>
                <a:cubicBezTo>
                  <a:pt x="3372327" y="4373124"/>
                  <a:pt x="3387918" y="4357533"/>
                  <a:pt x="3387918" y="4338305"/>
                </a:cubicBezTo>
                <a:cubicBezTo>
                  <a:pt x="3387918" y="4319078"/>
                  <a:pt x="3372327" y="4303487"/>
                  <a:pt x="3353099" y="4303487"/>
                </a:cubicBezTo>
                <a:close/>
                <a:moveTo>
                  <a:pt x="3437992" y="4303487"/>
                </a:moveTo>
                <a:cubicBezTo>
                  <a:pt x="3418764" y="4303487"/>
                  <a:pt x="3403173" y="4319078"/>
                  <a:pt x="3403173" y="4338305"/>
                </a:cubicBezTo>
                <a:cubicBezTo>
                  <a:pt x="3403173" y="4357533"/>
                  <a:pt x="3418764" y="4373124"/>
                  <a:pt x="3437992" y="4373124"/>
                </a:cubicBezTo>
                <a:cubicBezTo>
                  <a:pt x="3457219" y="4373124"/>
                  <a:pt x="3472810" y="4357533"/>
                  <a:pt x="3472810" y="4338305"/>
                </a:cubicBezTo>
                <a:cubicBezTo>
                  <a:pt x="3472810" y="4319078"/>
                  <a:pt x="3457219" y="4303487"/>
                  <a:pt x="3437992" y="4303487"/>
                </a:cubicBezTo>
                <a:close/>
                <a:moveTo>
                  <a:pt x="3522884" y="4303487"/>
                </a:moveTo>
                <a:cubicBezTo>
                  <a:pt x="3503656" y="4303487"/>
                  <a:pt x="3488065" y="4319078"/>
                  <a:pt x="3488065" y="4338305"/>
                </a:cubicBezTo>
                <a:cubicBezTo>
                  <a:pt x="3488065" y="4357533"/>
                  <a:pt x="3503656" y="4373124"/>
                  <a:pt x="3522884" y="4373124"/>
                </a:cubicBezTo>
                <a:cubicBezTo>
                  <a:pt x="3542112" y="4373124"/>
                  <a:pt x="3557703" y="4357533"/>
                  <a:pt x="3557703" y="4338305"/>
                </a:cubicBezTo>
                <a:cubicBezTo>
                  <a:pt x="3557703" y="4319078"/>
                  <a:pt x="3542112" y="4303487"/>
                  <a:pt x="3522884" y="4303487"/>
                </a:cubicBezTo>
                <a:close/>
                <a:moveTo>
                  <a:pt x="3607776" y="4303487"/>
                </a:moveTo>
                <a:cubicBezTo>
                  <a:pt x="3588548" y="4303487"/>
                  <a:pt x="3572957" y="4319078"/>
                  <a:pt x="3572957" y="4338305"/>
                </a:cubicBezTo>
                <a:cubicBezTo>
                  <a:pt x="3572957" y="4357533"/>
                  <a:pt x="3588548" y="4373124"/>
                  <a:pt x="3607776" y="4373124"/>
                </a:cubicBezTo>
                <a:cubicBezTo>
                  <a:pt x="3627004" y="4373124"/>
                  <a:pt x="3642595" y="4357533"/>
                  <a:pt x="3642595" y="4338305"/>
                </a:cubicBezTo>
                <a:cubicBezTo>
                  <a:pt x="3642595" y="4319078"/>
                  <a:pt x="3627004" y="4303487"/>
                  <a:pt x="3607776" y="4303487"/>
                </a:cubicBezTo>
                <a:close/>
                <a:moveTo>
                  <a:pt x="3692669" y="4303487"/>
                </a:moveTo>
                <a:cubicBezTo>
                  <a:pt x="3673442" y="4303487"/>
                  <a:pt x="3657850" y="4319078"/>
                  <a:pt x="3657850" y="4338305"/>
                </a:cubicBezTo>
                <a:cubicBezTo>
                  <a:pt x="3657850" y="4357533"/>
                  <a:pt x="3673442" y="4373124"/>
                  <a:pt x="3692669" y="4373124"/>
                </a:cubicBezTo>
                <a:cubicBezTo>
                  <a:pt x="3711897" y="4373124"/>
                  <a:pt x="3727488" y="4357533"/>
                  <a:pt x="3727488" y="4338305"/>
                </a:cubicBezTo>
                <a:cubicBezTo>
                  <a:pt x="3727488" y="4319078"/>
                  <a:pt x="3711897" y="4303487"/>
                  <a:pt x="3692669" y="4303487"/>
                </a:cubicBezTo>
                <a:close/>
                <a:moveTo>
                  <a:pt x="3777562" y="4303487"/>
                </a:moveTo>
                <a:cubicBezTo>
                  <a:pt x="3758334" y="4303487"/>
                  <a:pt x="3742743" y="4319078"/>
                  <a:pt x="3742743" y="4338305"/>
                </a:cubicBezTo>
                <a:cubicBezTo>
                  <a:pt x="3742743" y="4357533"/>
                  <a:pt x="3758334" y="4373124"/>
                  <a:pt x="3777562" y="4373124"/>
                </a:cubicBezTo>
                <a:cubicBezTo>
                  <a:pt x="3796789" y="4373124"/>
                  <a:pt x="3812380" y="4357533"/>
                  <a:pt x="3812380" y="4338305"/>
                </a:cubicBezTo>
                <a:cubicBezTo>
                  <a:pt x="3812380" y="4319078"/>
                  <a:pt x="3796789" y="4303487"/>
                  <a:pt x="3777562" y="4303487"/>
                </a:cubicBezTo>
                <a:close/>
                <a:moveTo>
                  <a:pt x="3862454" y="4303487"/>
                </a:moveTo>
                <a:cubicBezTo>
                  <a:pt x="3843226" y="4303487"/>
                  <a:pt x="3827635" y="4319078"/>
                  <a:pt x="3827635" y="4338305"/>
                </a:cubicBezTo>
                <a:cubicBezTo>
                  <a:pt x="3827635" y="4357533"/>
                  <a:pt x="3843226" y="4373124"/>
                  <a:pt x="3862454" y="4373124"/>
                </a:cubicBezTo>
                <a:cubicBezTo>
                  <a:pt x="3881682" y="4373124"/>
                  <a:pt x="3897273" y="4357533"/>
                  <a:pt x="3897273" y="4338305"/>
                </a:cubicBezTo>
                <a:cubicBezTo>
                  <a:pt x="3897273" y="4319078"/>
                  <a:pt x="3881682" y="4303487"/>
                  <a:pt x="3862454" y="4303487"/>
                </a:cubicBezTo>
                <a:close/>
                <a:moveTo>
                  <a:pt x="3947353" y="4303487"/>
                </a:moveTo>
                <a:cubicBezTo>
                  <a:pt x="3928125" y="4303487"/>
                  <a:pt x="3912534" y="4319078"/>
                  <a:pt x="3912534" y="4338305"/>
                </a:cubicBezTo>
                <a:cubicBezTo>
                  <a:pt x="3912534" y="4357533"/>
                  <a:pt x="3928125" y="4373124"/>
                  <a:pt x="3947353" y="4373124"/>
                </a:cubicBezTo>
                <a:cubicBezTo>
                  <a:pt x="3966581" y="4373124"/>
                  <a:pt x="3982172" y="4357533"/>
                  <a:pt x="3982172" y="4338305"/>
                </a:cubicBezTo>
                <a:cubicBezTo>
                  <a:pt x="3982172" y="4319078"/>
                  <a:pt x="3966581" y="4303487"/>
                  <a:pt x="3947353" y="4303487"/>
                </a:cubicBezTo>
                <a:close/>
                <a:moveTo>
                  <a:pt x="4032245" y="4303487"/>
                </a:moveTo>
                <a:cubicBezTo>
                  <a:pt x="4013018" y="4303487"/>
                  <a:pt x="3997427" y="4319078"/>
                  <a:pt x="3997427" y="4338305"/>
                </a:cubicBezTo>
                <a:cubicBezTo>
                  <a:pt x="3997427" y="4357533"/>
                  <a:pt x="4013018" y="4373124"/>
                  <a:pt x="4032245" y="4373124"/>
                </a:cubicBezTo>
                <a:cubicBezTo>
                  <a:pt x="4051473" y="4373124"/>
                  <a:pt x="4067064" y="4357533"/>
                  <a:pt x="4067064" y="4338305"/>
                </a:cubicBezTo>
                <a:cubicBezTo>
                  <a:pt x="4067064" y="4319078"/>
                  <a:pt x="4051473" y="4303487"/>
                  <a:pt x="4032245" y="4303487"/>
                </a:cubicBezTo>
                <a:close/>
                <a:moveTo>
                  <a:pt x="4117138" y="4303487"/>
                </a:moveTo>
                <a:cubicBezTo>
                  <a:pt x="4097910" y="4303487"/>
                  <a:pt x="4082319" y="4319078"/>
                  <a:pt x="4082319" y="4338305"/>
                </a:cubicBezTo>
                <a:cubicBezTo>
                  <a:pt x="4082319" y="4357533"/>
                  <a:pt x="4097910" y="4373124"/>
                  <a:pt x="4117138" y="4373124"/>
                </a:cubicBezTo>
                <a:cubicBezTo>
                  <a:pt x="4136365" y="4373124"/>
                  <a:pt x="4151956" y="4357533"/>
                  <a:pt x="4151956" y="4338305"/>
                </a:cubicBezTo>
                <a:cubicBezTo>
                  <a:pt x="4151956" y="4319078"/>
                  <a:pt x="4136365" y="4303487"/>
                  <a:pt x="4117138" y="4303487"/>
                </a:cubicBezTo>
                <a:close/>
                <a:moveTo>
                  <a:pt x="4202030" y="4303487"/>
                </a:moveTo>
                <a:cubicBezTo>
                  <a:pt x="4182802" y="4303487"/>
                  <a:pt x="4167211" y="4319078"/>
                  <a:pt x="4167211" y="4338305"/>
                </a:cubicBezTo>
                <a:cubicBezTo>
                  <a:pt x="4167211" y="4357533"/>
                  <a:pt x="4182802" y="4373124"/>
                  <a:pt x="4202030" y="4373124"/>
                </a:cubicBezTo>
                <a:cubicBezTo>
                  <a:pt x="4221258" y="4373124"/>
                  <a:pt x="4236849" y="4357533"/>
                  <a:pt x="4236849" y="4338305"/>
                </a:cubicBezTo>
                <a:cubicBezTo>
                  <a:pt x="4236849" y="4319078"/>
                  <a:pt x="4221258" y="4303487"/>
                  <a:pt x="4202030" y="4303487"/>
                </a:cubicBezTo>
                <a:close/>
                <a:moveTo>
                  <a:pt x="4286923" y="4303487"/>
                </a:moveTo>
                <a:cubicBezTo>
                  <a:pt x="4267695" y="4303487"/>
                  <a:pt x="4252104" y="4319078"/>
                  <a:pt x="4252104" y="4338305"/>
                </a:cubicBezTo>
                <a:cubicBezTo>
                  <a:pt x="4252104" y="4357533"/>
                  <a:pt x="4267695" y="4373124"/>
                  <a:pt x="4286923" y="4373124"/>
                </a:cubicBezTo>
                <a:cubicBezTo>
                  <a:pt x="4306151" y="4373124"/>
                  <a:pt x="4321742" y="4357533"/>
                  <a:pt x="4321742" y="4338305"/>
                </a:cubicBezTo>
                <a:cubicBezTo>
                  <a:pt x="4321742" y="4319078"/>
                  <a:pt x="4306151" y="4303487"/>
                  <a:pt x="4286923" y="4303487"/>
                </a:cubicBezTo>
                <a:close/>
                <a:moveTo>
                  <a:pt x="4371815" y="4303487"/>
                </a:moveTo>
                <a:cubicBezTo>
                  <a:pt x="4352588" y="4303487"/>
                  <a:pt x="4336997" y="4319078"/>
                  <a:pt x="4336997" y="4338305"/>
                </a:cubicBezTo>
                <a:cubicBezTo>
                  <a:pt x="4336997" y="4357533"/>
                  <a:pt x="4352588" y="4373124"/>
                  <a:pt x="4371815" y="4373124"/>
                </a:cubicBezTo>
                <a:cubicBezTo>
                  <a:pt x="4391043" y="4373124"/>
                  <a:pt x="4406634" y="4357533"/>
                  <a:pt x="4406634" y="4338305"/>
                </a:cubicBezTo>
                <a:cubicBezTo>
                  <a:pt x="4406634" y="4319078"/>
                  <a:pt x="4391043" y="4303487"/>
                  <a:pt x="4371815" y="4303487"/>
                </a:cubicBezTo>
                <a:close/>
                <a:moveTo>
                  <a:pt x="6154557" y="4303487"/>
                </a:moveTo>
                <a:cubicBezTo>
                  <a:pt x="6135329" y="4303487"/>
                  <a:pt x="6119732" y="4319078"/>
                  <a:pt x="6119732" y="4338305"/>
                </a:cubicBezTo>
                <a:cubicBezTo>
                  <a:pt x="6119732" y="4357533"/>
                  <a:pt x="6135329" y="4373124"/>
                  <a:pt x="6154557" y="4373124"/>
                </a:cubicBezTo>
                <a:cubicBezTo>
                  <a:pt x="6173785" y="4373124"/>
                  <a:pt x="6189369" y="4357533"/>
                  <a:pt x="6189369" y="4338305"/>
                </a:cubicBezTo>
                <a:cubicBezTo>
                  <a:pt x="6189369" y="4319078"/>
                  <a:pt x="6173785" y="4303487"/>
                  <a:pt x="6154557" y="4303487"/>
                </a:cubicBezTo>
                <a:close/>
                <a:moveTo>
                  <a:pt x="6239450" y="4303487"/>
                </a:moveTo>
                <a:cubicBezTo>
                  <a:pt x="6220223" y="4303487"/>
                  <a:pt x="6204625" y="4319078"/>
                  <a:pt x="6204625" y="4338305"/>
                </a:cubicBezTo>
                <a:cubicBezTo>
                  <a:pt x="6204625" y="4357533"/>
                  <a:pt x="6220223" y="4373124"/>
                  <a:pt x="6239450" y="4373124"/>
                </a:cubicBezTo>
                <a:cubicBezTo>
                  <a:pt x="6258678" y="4373124"/>
                  <a:pt x="6274263" y="4357533"/>
                  <a:pt x="6274263" y="4338305"/>
                </a:cubicBezTo>
                <a:cubicBezTo>
                  <a:pt x="6274263" y="4319078"/>
                  <a:pt x="6258678" y="4303487"/>
                  <a:pt x="6239450" y="4303487"/>
                </a:cubicBezTo>
                <a:close/>
                <a:moveTo>
                  <a:pt x="6324343" y="4303487"/>
                </a:moveTo>
                <a:cubicBezTo>
                  <a:pt x="6305115" y="4303487"/>
                  <a:pt x="6289517" y="4319078"/>
                  <a:pt x="6289517" y="4338305"/>
                </a:cubicBezTo>
                <a:cubicBezTo>
                  <a:pt x="6289517" y="4357533"/>
                  <a:pt x="6305115" y="4373124"/>
                  <a:pt x="6324343" y="4373124"/>
                </a:cubicBezTo>
                <a:cubicBezTo>
                  <a:pt x="6343570" y="4373124"/>
                  <a:pt x="6359155" y="4357533"/>
                  <a:pt x="6359155" y="4338305"/>
                </a:cubicBezTo>
                <a:cubicBezTo>
                  <a:pt x="6359155" y="4319078"/>
                  <a:pt x="6343570" y="4303487"/>
                  <a:pt x="6324343" y="4303487"/>
                </a:cubicBezTo>
                <a:close/>
                <a:moveTo>
                  <a:pt x="6409235" y="4303487"/>
                </a:moveTo>
                <a:cubicBezTo>
                  <a:pt x="6390007" y="4303487"/>
                  <a:pt x="6374409" y="4319078"/>
                  <a:pt x="6374409" y="4338305"/>
                </a:cubicBezTo>
                <a:cubicBezTo>
                  <a:pt x="6374409" y="4357533"/>
                  <a:pt x="6390007" y="4373124"/>
                  <a:pt x="6409235" y="4373124"/>
                </a:cubicBezTo>
                <a:cubicBezTo>
                  <a:pt x="6428463" y="4373124"/>
                  <a:pt x="6444047" y="4357533"/>
                  <a:pt x="6444047" y="4338305"/>
                </a:cubicBezTo>
                <a:cubicBezTo>
                  <a:pt x="6444047" y="4319078"/>
                  <a:pt x="6428463" y="4303487"/>
                  <a:pt x="6409235" y="4303487"/>
                </a:cubicBezTo>
                <a:close/>
                <a:moveTo>
                  <a:pt x="6494127" y="4303487"/>
                </a:moveTo>
                <a:cubicBezTo>
                  <a:pt x="6474899" y="4303487"/>
                  <a:pt x="6459302" y="4319078"/>
                  <a:pt x="6459302" y="4338305"/>
                </a:cubicBezTo>
                <a:cubicBezTo>
                  <a:pt x="6459302" y="4357533"/>
                  <a:pt x="6474899" y="4373124"/>
                  <a:pt x="6494127" y="4373124"/>
                </a:cubicBezTo>
                <a:cubicBezTo>
                  <a:pt x="6513355" y="4373124"/>
                  <a:pt x="6528939" y="4357533"/>
                  <a:pt x="6528939" y="4338305"/>
                </a:cubicBezTo>
                <a:cubicBezTo>
                  <a:pt x="6528939" y="4319078"/>
                  <a:pt x="6513355" y="4303487"/>
                  <a:pt x="6494127" y="4303487"/>
                </a:cubicBezTo>
                <a:close/>
                <a:moveTo>
                  <a:pt x="6579020" y="4303487"/>
                </a:moveTo>
                <a:cubicBezTo>
                  <a:pt x="6559793" y="4303487"/>
                  <a:pt x="6544195" y="4319078"/>
                  <a:pt x="6544195" y="4338305"/>
                </a:cubicBezTo>
                <a:cubicBezTo>
                  <a:pt x="6544195" y="4357533"/>
                  <a:pt x="6559793" y="4373124"/>
                  <a:pt x="6579020" y="4373124"/>
                </a:cubicBezTo>
                <a:cubicBezTo>
                  <a:pt x="6598248" y="4373124"/>
                  <a:pt x="6613833" y="4357533"/>
                  <a:pt x="6613833" y="4338305"/>
                </a:cubicBezTo>
                <a:cubicBezTo>
                  <a:pt x="6613833" y="4319078"/>
                  <a:pt x="6598248" y="4303487"/>
                  <a:pt x="6579020" y="4303487"/>
                </a:cubicBezTo>
                <a:close/>
                <a:moveTo>
                  <a:pt x="6663913" y="4303487"/>
                </a:moveTo>
                <a:cubicBezTo>
                  <a:pt x="6644685" y="4303487"/>
                  <a:pt x="6629087" y="4319078"/>
                  <a:pt x="6629087" y="4338305"/>
                </a:cubicBezTo>
                <a:cubicBezTo>
                  <a:pt x="6629087" y="4357533"/>
                  <a:pt x="6644685" y="4373124"/>
                  <a:pt x="6663913" y="4373124"/>
                </a:cubicBezTo>
                <a:cubicBezTo>
                  <a:pt x="6683140" y="4373124"/>
                  <a:pt x="6698725" y="4357533"/>
                  <a:pt x="6698725" y="4338305"/>
                </a:cubicBezTo>
                <a:cubicBezTo>
                  <a:pt x="6698725" y="4319078"/>
                  <a:pt x="6683140" y="4303487"/>
                  <a:pt x="6663913" y="4303487"/>
                </a:cubicBezTo>
                <a:close/>
                <a:moveTo>
                  <a:pt x="6748805" y="4303487"/>
                </a:moveTo>
                <a:cubicBezTo>
                  <a:pt x="6729577" y="4303487"/>
                  <a:pt x="6713979" y="4319078"/>
                  <a:pt x="6713979" y="4338305"/>
                </a:cubicBezTo>
                <a:cubicBezTo>
                  <a:pt x="6713979" y="4357533"/>
                  <a:pt x="6729577" y="4373124"/>
                  <a:pt x="6748805" y="4373124"/>
                </a:cubicBezTo>
                <a:cubicBezTo>
                  <a:pt x="6768033" y="4373124"/>
                  <a:pt x="6783617" y="4357533"/>
                  <a:pt x="6783617" y="4338305"/>
                </a:cubicBezTo>
                <a:cubicBezTo>
                  <a:pt x="6783617" y="4319078"/>
                  <a:pt x="6768033" y="4303487"/>
                  <a:pt x="6748805" y="4303487"/>
                </a:cubicBezTo>
                <a:close/>
                <a:moveTo>
                  <a:pt x="6918589" y="4303487"/>
                </a:moveTo>
                <a:cubicBezTo>
                  <a:pt x="6899362" y="4303487"/>
                  <a:pt x="6883764" y="4319078"/>
                  <a:pt x="6883764" y="4338305"/>
                </a:cubicBezTo>
                <a:cubicBezTo>
                  <a:pt x="6883764" y="4357533"/>
                  <a:pt x="6899362" y="4373124"/>
                  <a:pt x="6918589" y="4373124"/>
                </a:cubicBezTo>
                <a:cubicBezTo>
                  <a:pt x="6937817" y="4373124"/>
                  <a:pt x="6953402" y="4357533"/>
                  <a:pt x="6953402" y="4338305"/>
                </a:cubicBezTo>
                <a:cubicBezTo>
                  <a:pt x="6953402" y="4319078"/>
                  <a:pt x="6937817" y="4303487"/>
                  <a:pt x="6918589" y="4303487"/>
                </a:cubicBezTo>
                <a:close/>
                <a:moveTo>
                  <a:pt x="7003483" y="4303487"/>
                </a:moveTo>
                <a:cubicBezTo>
                  <a:pt x="6984255" y="4303487"/>
                  <a:pt x="6968657" y="4319078"/>
                  <a:pt x="6968657" y="4338305"/>
                </a:cubicBezTo>
                <a:cubicBezTo>
                  <a:pt x="6968657" y="4357533"/>
                  <a:pt x="6984255" y="4373124"/>
                  <a:pt x="7003483" y="4373124"/>
                </a:cubicBezTo>
                <a:cubicBezTo>
                  <a:pt x="7022710" y="4373124"/>
                  <a:pt x="7038295" y="4357533"/>
                  <a:pt x="7038295" y="4338305"/>
                </a:cubicBezTo>
                <a:cubicBezTo>
                  <a:pt x="7038295" y="4319078"/>
                  <a:pt x="7022710" y="4303487"/>
                  <a:pt x="7003483" y="4303487"/>
                </a:cubicBezTo>
                <a:close/>
                <a:moveTo>
                  <a:pt x="9040928" y="4303487"/>
                </a:moveTo>
                <a:cubicBezTo>
                  <a:pt x="9021700" y="4303487"/>
                  <a:pt x="9006102" y="4319078"/>
                  <a:pt x="9006102" y="4338305"/>
                </a:cubicBezTo>
                <a:cubicBezTo>
                  <a:pt x="9006102" y="4357533"/>
                  <a:pt x="9021700" y="4373124"/>
                  <a:pt x="9040928" y="4373124"/>
                </a:cubicBezTo>
                <a:cubicBezTo>
                  <a:pt x="9060155" y="4373124"/>
                  <a:pt x="9075740" y="4357533"/>
                  <a:pt x="9075740" y="4338305"/>
                </a:cubicBezTo>
                <a:cubicBezTo>
                  <a:pt x="9075740" y="4319078"/>
                  <a:pt x="9060155" y="4303487"/>
                  <a:pt x="9040928" y="4303487"/>
                </a:cubicBezTo>
                <a:close/>
                <a:moveTo>
                  <a:pt x="9125821" y="4303487"/>
                </a:moveTo>
                <a:cubicBezTo>
                  <a:pt x="9106593" y="4303487"/>
                  <a:pt x="9090996" y="4319078"/>
                  <a:pt x="9090996" y="4338305"/>
                </a:cubicBezTo>
                <a:cubicBezTo>
                  <a:pt x="9090996" y="4357533"/>
                  <a:pt x="9106593" y="4373124"/>
                  <a:pt x="9125821" y="4373124"/>
                </a:cubicBezTo>
                <a:cubicBezTo>
                  <a:pt x="9145049" y="4373124"/>
                  <a:pt x="9160633" y="4357533"/>
                  <a:pt x="9160633" y="4338305"/>
                </a:cubicBezTo>
                <a:cubicBezTo>
                  <a:pt x="9160633" y="4319078"/>
                  <a:pt x="9145049" y="4303487"/>
                  <a:pt x="9125821" y="4303487"/>
                </a:cubicBezTo>
                <a:close/>
                <a:moveTo>
                  <a:pt x="9295605" y="4303487"/>
                </a:moveTo>
                <a:cubicBezTo>
                  <a:pt x="9276378" y="4303487"/>
                  <a:pt x="9260780" y="4319078"/>
                  <a:pt x="9260780" y="4338305"/>
                </a:cubicBezTo>
                <a:cubicBezTo>
                  <a:pt x="9260780" y="4357533"/>
                  <a:pt x="9276378" y="4373124"/>
                  <a:pt x="9295605" y="4373124"/>
                </a:cubicBezTo>
                <a:cubicBezTo>
                  <a:pt x="9314833" y="4373124"/>
                  <a:pt x="9330418" y="4357533"/>
                  <a:pt x="9330418" y="4338305"/>
                </a:cubicBezTo>
                <a:cubicBezTo>
                  <a:pt x="9330418" y="4319078"/>
                  <a:pt x="9314833" y="4303487"/>
                  <a:pt x="9295605" y="4303487"/>
                </a:cubicBezTo>
                <a:close/>
                <a:moveTo>
                  <a:pt x="9380498" y="4303487"/>
                </a:moveTo>
                <a:cubicBezTo>
                  <a:pt x="9361270" y="4303487"/>
                  <a:pt x="9345672" y="4319078"/>
                  <a:pt x="9345672" y="4338305"/>
                </a:cubicBezTo>
                <a:cubicBezTo>
                  <a:pt x="9345672" y="4357533"/>
                  <a:pt x="9361270" y="4373124"/>
                  <a:pt x="9380498" y="4373124"/>
                </a:cubicBezTo>
                <a:cubicBezTo>
                  <a:pt x="9399725" y="4373124"/>
                  <a:pt x="9415310" y="4357533"/>
                  <a:pt x="9415310" y="4338305"/>
                </a:cubicBezTo>
                <a:cubicBezTo>
                  <a:pt x="9415310" y="4319078"/>
                  <a:pt x="9399725" y="4303487"/>
                  <a:pt x="9380498" y="4303487"/>
                </a:cubicBezTo>
                <a:close/>
                <a:moveTo>
                  <a:pt x="9465391" y="4303487"/>
                </a:moveTo>
                <a:cubicBezTo>
                  <a:pt x="9446163" y="4303487"/>
                  <a:pt x="9430566" y="4319078"/>
                  <a:pt x="9430566" y="4338305"/>
                </a:cubicBezTo>
                <a:cubicBezTo>
                  <a:pt x="9430566" y="4357533"/>
                  <a:pt x="9446163" y="4373124"/>
                  <a:pt x="9465391" y="4373124"/>
                </a:cubicBezTo>
                <a:cubicBezTo>
                  <a:pt x="9484619" y="4373124"/>
                  <a:pt x="9500203" y="4357533"/>
                  <a:pt x="9500203" y="4338305"/>
                </a:cubicBezTo>
                <a:cubicBezTo>
                  <a:pt x="9500203" y="4319078"/>
                  <a:pt x="9484619" y="4303487"/>
                  <a:pt x="9465391" y="4303487"/>
                </a:cubicBezTo>
                <a:close/>
                <a:moveTo>
                  <a:pt x="9635175" y="4303487"/>
                </a:moveTo>
                <a:cubicBezTo>
                  <a:pt x="9615948" y="4303487"/>
                  <a:pt x="9600350" y="4319078"/>
                  <a:pt x="9600350" y="4338305"/>
                </a:cubicBezTo>
                <a:cubicBezTo>
                  <a:pt x="9600350" y="4357533"/>
                  <a:pt x="9615948" y="4373124"/>
                  <a:pt x="9635175" y="4373124"/>
                </a:cubicBezTo>
                <a:cubicBezTo>
                  <a:pt x="9654403" y="4373124"/>
                  <a:pt x="9669988" y="4357533"/>
                  <a:pt x="9669988" y="4338305"/>
                </a:cubicBezTo>
                <a:cubicBezTo>
                  <a:pt x="9669988" y="4319078"/>
                  <a:pt x="9654403" y="4303487"/>
                  <a:pt x="9635175" y="4303487"/>
                </a:cubicBezTo>
                <a:close/>
                <a:moveTo>
                  <a:pt x="9974745" y="4303487"/>
                </a:moveTo>
                <a:cubicBezTo>
                  <a:pt x="9955518" y="4303487"/>
                  <a:pt x="9939920" y="4319078"/>
                  <a:pt x="9939920" y="4338305"/>
                </a:cubicBezTo>
                <a:cubicBezTo>
                  <a:pt x="9939920" y="4357533"/>
                  <a:pt x="9955518" y="4373124"/>
                  <a:pt x="9974745" y="4373124"/>
                </a:cubicBezTo>
                <a:cubicBezTo>
                  <a:pt x="9993973" y="4373124"/>
                  <a:pt x="10009558" y="4357533"/>
                  <a:pt x="10009558" y="4338305"/>
                </a:cubicBezTo>
                <a:cubicBezTo>
                  <a:pt x="10009558" y="4319078"/>
                  <a:pt x="9993973" y="4303487"/>
                  <a:pt x="9974745" y="4303487"/>
                </a:cubicBezTo>
                <a:close/>
                <a:moveTo>
                  <a:pt x="10059638" y="4303487"/>
                </a:moveTo>
                <a:cubicBezTo>
                  <a:pt x="10040410" y="4303487"/>
                  <a:pt x="10024812" y="4319078"/>
                  <a:pt x="10024812" y="4338305"/>
                </a:cubicBezTo>
                <a:cubicBezTo>
                  <a:pt x="10024812" y="4357533"/>
                  <a:pt x="10040410" y="4373124"/>
                  <a:pt x="10059638" y="4373124"/>
                </a:cubicBezTo>
                <a:cubicBezTo>
                  <a:pt x="10078865" y="4373124"/>
                  <a:pt x="10094450" y="4357533"/>
                  <a:pt x="10094450" y="4338305"/>
                </a:cubicBezTo>
                <a:cubicBezTo>
                  <a:pt x="10094450" y="4319078"/>
                  <a:pt x="10078865" y="4303487"/>
                  <a:pt x="10059638" y="4303487"/>
                </a:cubicBezTo>
                <a:close/>
                <a:moveTo>
                  <a:pt x="10144530" y="4303487"/>
                </a:moveTo>
                <a:cubicBezTo>
                  <a:pt x="10125302" y="4303487"/>
                  <a:pt x="10109705" y="4319078"/>
                  <a:pt x="10109705" y="4338305"/>
                </a:cubicBezTo>
                <a:cubicBezTo>
                  <a:pt x="10109705" y="4357533"/>
                  <a:pt x="10125302" y="4373124"/>
                  <a:pt x="10144530" y="4373124"/>
                </a:cubicBezTo>
                <a:cubicBezTo>
                  <a:pt x="10163758" y="4373124"/>
                  <a:pt x="10179342" y="4357533"/>
                  <a:pt x="10179342" y="4338305"/>
                </a:cubicBezTo>
                <a:cubicBezTo>
                  <a:pt x="10179342" y="4319078"/>
                  <a:pt x="10163758" y="4303487"/>
                  <a:pt x="10144530" y="4303487"/>
                </a:cubicBezTo>
                <a:close/>
                <a:moveTo>
                  <a:pt x="3353099" y="4388347"/>
                </a:moveTo>
                <a:cubicBezTo>
                  <a:pt x="3333872" y="4388347"/>
                  <a:pt x="3318280" y="4403938"/>
                  <a:pt x="3318280" y="4423166"/>
                </a:cubicBezTo>
                <a:cubicBezTo>
                  <a:pt x="3318280" y="4442394"/>
                  <a:pt x="3333872" y="4457985"/>
                  <a:pt x="3353099" y="4457985"/>
                </a:cubicBezTo>
                <a:cubicBezTo>
                  <a:pt x="3372327" y="4457985"/>
                  <a:pt x="3387918" y="4442394"/>
                  <a:pt x="3387918" y="4423166"/>
                </a:cubicBezTo>
                <a:cubicBezTo>
                  <a:pt x="3387918" y="4403938"/>
                  <a:pt x="3372327" y="4388347"/>
                  <a:pt x="3353099" y="4388347"/>
                </a:cubicBezTo>
                <a:close/>
                <a:moveTo>
                  <a:pt x="3437992" y="4388347"/>
                </a:moveTo>
                <a:cubicBezTo>
                  <a:pt x="3418764" y="4388347"/>
                  <a:pt x="3403173" y="4403938"/>
                  <a:pt x="3403173" y="4423166"/>
                </a:cubicBezTo>
                <a:cubicBezTo>
                  <a:pt x="3403173" y="4442394"/>
                  <a:pt x="3418764" y="4457985"/>
                  <a:pt x="3437992" y="4457985"/>
                </a:cubicBezTo>
                <a:cubicBezTo>
                  <a:pt x="3457219" y="4457985"/>
                  <a:pt x="3472810" y="4442394"/>
                  <a:pt x="3472810" y="4423166"/>
                </a:cubicBezTo>
                <a:cubicBezTo>
                  <a:pt x="3472810" y="4403938"/>
                  <a:pt x="3457219" y="4388347"/>
                  <a:pt x="3437992" y="4388347"/>
                </a:cubicBezTo>
                <a:close/>
                <a:moveTo>
                  <a:pt x="3522884" y="4388347"/>
                </a:moveTo>
                <a:cubicBezTo>
                  <a:pt x="3503656" y="4388347"/>
                  <a:pt x="3488065" y="4403938"/>
                  <a:pt x="3488065" y="4423166"/>
                </a:cubicBezTo>
                <a:cubicBezTo>
                  <a:pt x="3488065" y="4442394"/>
                  <a:pt x="3503656" y="4457985"/>
                  <a:pt x="3522884" y="4457985"/>
                </a:cubicBezTo>
                <a:cubicBezTo>
                  <a:pt x="3542112" y="4457985"/>
                  <a:pt x="3557703" y="4442394"/>
                  <a:pt x="3557703" y="4423166"/>
                </a:cubicBezTo>
                <a:cubicBezTo>
                  <a:pt x="3557703" y="4403938"/>
                  <a:pt x="3542112" y="4388347"/>
                  <a:pt x="3522884" y="4388347"/>
                </a:cubicBezTo>
                <a:close/>
                <a:moveTo>
                  <a:pt x="3607776" y="4388347"/>
                </a:moveTo>
                <a:cubicBezTo>
                  <a:pt x="3588548" y="4388347"/>
                  <a:pt x="3572957" y="4403938"/>
                  <a:pt x="3572957" y="4423166"/>
                </a:cubicBezTo>
                <a:cubicBezTo>
                  <a:pt x="3572957" y="4442394"/>
                  <a:pt x="3588548" y="4457985"/>
                  <a:pt x="3607776" y="4457985"/>
                </a:cubicBezTo>
                <a:cubicBezTo>
                  <a:pt x="3627004" y="4457985"/>
                  <a:pt x="3642595" y="4442394"/>
                  <a:pt x="3642595" y="4423166"/>
                </a:cubicBezTo>
                <a:cubicBezTo>
                  <a:pt x="3642595" y="4403938"/>
                  <a:pt x="3627004" y="4388347"/>
                  <a:pt x="3607776" y="4388347"/>
                </a:cubicBezTo>
                <a:close/>
                <a:moveTo>
                  <a:pt x="3692669" y="4388347"/>
                </a:moveTo>
                <a:cubicBezTo>
                  <a:pt x="3673442" y="4388347"/>
                  <a:pt x="3657850" y="4403938"/>
                  <a:pt x="3657850" y="4423166"/>
                </a:cubicBezTo>
                <a:cubicBezTo>
                  <a:pt x="3657850" y="4442394"/>
                  <a:pt x="3673442" y="4457985"/>
                  <a:pt x="3692669" y="4457985"/>
                </a:cubicBezTo>
                <a:cubicBezTo>
                  <a:pt x="3711897" y="4457985"/>
                  <a:pt x="3727488" y="4442394"/>
                  <a:pt x="3727488" y="4423166"/>
                </a:cubicBezTo>
                <a:cubicBezTo>
                  <a:pt x="3727488" y="4403938"/>
                  <a:pt x="3711897" y="4388347"/>
                  <a:pt x="3692669" y="4388347"/>
                </a:cubicBezTo>
                <a:close/>
                <a:moveTo>
                  <a:pt x="3777562" y="4388347"/>
                </a:moveTo>
                <a:cubicBezTo>
                  <a:pt x="3758334" y="4388347"/>
                  <a:pt x="3742743" y="4403938"/>
                  <a:pt x="3742743" y="4423166"/>
                </a:cubicBezTo>
                <a:cubicBezTo>
                  <a:pt x="3742743" y="4442394"/>
                  <a:pt x="3758334" y="4457985"/>
                  <a:pt x="3777562" y="4457985"/>
                </a:cubicBezTo>
                <a:cubicBezTo>
                  <a:pt x="3796789" y="4457985"/>
                  <a:pt x="3812380" y="4442394"/>
                  <a:pt x="3812380" y="4423166"/>
                </a:cubicBezTo>
                <a:cubicBezTo>
                  <a:pt x="3812380" y="4403938"/>
                  <a:pt x="3796789" y="4388347"/>
                  <a:pt x="3777562" y="4388347"/>
                </a:cubicBezTo>
                <a:close/>
                <a:moveTo>
                  <a:pt x="3862454" y="4388347"/>
                </a:moveTo>
                <a:cubicBezTo>
                  <a:pt x="3843226" y="4388347"/>
                  <a:pt x="3827635" y="4403938"/>
                  <a:pt x="3827635" y="4423166"/>
                </a:cubicBezTo>
                <a:cubicBezTo>
                  <a:pt x="3827635" y="4442394"/>
                  <a:pt x="3843226" y="4457985"/>
                  <a:pt x="3862454" y="4457985"/>
                </a:cubicBezTo>
                <a:cubicBezTo>
                  <a:pt x="3881682" y="4457985"/>
                  <a:pt x="3897273" y="4442394"/>
                  <a:pt x="3897273" y="4423166"/>
                </a:cubicBezTo>
                <a:cubicBezTo>
                  <a:pt x="3897273" y="4403938"/>
                  <a:pt x="3881682" y="4388347"/>
                  <a:pt x="3862454" y="4388347"/>
                </a:cubicBezTo>
                <a:close/>
                <a:moveTo>
                  <a:pt x="3947353" y="4388347"/>
                </a:moveTo>
                <a:cubicBezTo>
                  <a:pt x="3928125" y="4388347"/>
                  <a:pt x="3912534" y="4403938"/>
                  <a:pt x="3912534" y="4423166"/>
                </a:cubicBezTo>
                <a:cubicBezTo>
                  <a:pt x="3912534" y="4442394"/>
                  <a:pt x="3928125" y="4457985"/>
                  <a:pt x="3947353" y="4457985"/>
                </a:cubicBezTo>
                <a:cubicBezTo>
                  <a:pt x="3966581" y="4457985"/>
                  <a:pt x="3982172" y="4442394"/>
                  <a:pt x="3982172" y="4423166"/>
                </a:cubicBezTo>
                <a:cubicBezTo>
                  <a:pt x="3982172" y="4403938"/>
                  <a:pt x="3966581" y="4388347"/>
                  <a:pt x="3947353" y="4388347"/>
                </a:cubicBezTo>
                <a:close/>
                <a:moveTo>
                  <a:pt x="4032245" y="4388347"/>
                </a:moveTo>
                <a:cubicBezTo>
                  <a:pt x="4013018" y="4388347"/>
                  <a:pt x="3997427" y="4403938"/>
                  <a:pt x="3997427" y="4423166"/>
                </a:cubicBezTo>
                <a:cubicBezTo>
                  <a:pt x="3997427" y="4442394"/>
                  <a:pt x="4013018" y="4457985"/>
                  <a:pt x="4032245" y="4457985"/>
                </a:cubicBezTo>
                <a:cubicBezTo>
                  <a:pt x="4051473" y="4457985"/>
                  <a:pt x="4067064" y="4442394"/>
                  <a:pt x="4067064" y="4423166"/>
                </a:cubicBezTo>
                <a:cubicBezTo>
                  <a:pt x="4067064" y="4403938"/>
                  <a:pt x="4051473" y="4388347"/>
                  <a:pt x="4032245" y="4388347"/>
                </a:cubicBezTo>
                <a:close/>
                <a:moveTo>
                  <a:pt x="4117138" y="4388347"/>
                </a:moveTo>
                <a:cubicBezTo>
                  <a:pt x="4097910" y="4388347"/>
                  <a:pt x="4082319" y="4403938"/>
                  <a:pt x="4082319" y="4423166"/>
                </a:cubicBezTo>
                <a:cubicBezTo>
                  <a:pt x="4082319" y="4442394"/>
                  <a:pt x="4097910" y="4457985"/>
                  <a:pt x="4117138" y="4457985"/>
                </a:cubicBezTo>
                <a:cubicBezTo>
                  <a:pt x="4136365" y="4457985"/>
                  <a:pt x="4151956" y="4442394"/>
                  <a:pt x="4151956" y="4423166"/>
                </a:cubicBezTo>
                <a:cubicBezTo>
                  <a:pt x="4151956" y="4403938"/>
                  <a:pt x="4136365" y="4388347"/>
                  <a:pt x="4117138" y="4388347"/>
                </a:cubicBezTo>
                <a:close/>
                <a:moveTo>
                  <a:pt x="4202030" y="4388347"/>
                </a:moveTo>
                <a:cubicBezTo>
                  <a:pt x="4182802" y="4388347"/>
                  <a:pt x="4167211" y="4403938"/>
                  <a:pt x="4167211" y="4423166"/>
                </a:cubicBezTo>
                <a:cubicBezTo>
                  <a:pt x="4167211" y="4442394"/>
                  <a:pt x="4182802" y="4457985"/>
                  <a:pt x="4202030" y="4457985"/>
                </a:cubicBezTo>
                <a:cubicBezTo>
                  <a:pt x="4221258" y="4457985"/>
                  <a:pt x="4236849" y="4442394"/>
                  <a:pt x="4236849" y="4423166"/>
                </a:cubicBezTo>
                <a:cubicBezTo>
                  <a:pt x="4236849" y="4403938"/>
                  <a:pt x="4221258" y="4388347"/>
                  <a:pt x="4202030" y="4388347"/>
                </a:cubicBezTo>
                <a:close/>
                <a:moveTo>
                  <a:pt x="4286923" y="4388347"/>
                </a:moveTo>
                <a:cubicBezTo>
                  <a:pt x="4267695" y="4388347"/>
                  <a:pt x="4252104" y="4403938"/>
                  <a:pt x="4252104" y="4423166"/>
                </a:cubicBezTo>
                <a:cubicBezTo>
                  <a:pt x="4252104" y="4442394"/>
                  <a:pt x="4267695" y="4457985"/>
                  <a:pt x="4286923" y="4457985"/>
                </a:cubicBezTo>
                <a:cubicBezTo>
                  <a:pt x="4306151" y="4457985"/>
                  <a:pt x="4321742" y="4442394"/>
                  <a:pt x="4321742" y="4423166"/>
                </a:cubicBezTo>
                <a:cubicBezTo>
                  <a:pt x="4321742" y="4403938"/>
                  <a:pt x="4306151" y="4388347"/>
                  <a:pt x="4286923" y="4388347"/>
                </a:cubicBezTo>
                <a:close/>
                <a:moveTo>
                  <a:pt x="4371815" y="4388347"/>
                </a:moveTo>
                <a:cubicBezTo>
                  <a:pt x="4352588" y="4388347"/>
                  <a:pt x="4336997" y="4403938"/>
                  <a:pt x="4336997" y="4423166"/>
                </a:cubicBezTo>
                <a:cubicBezTo>
                  <a:pt x="4336997" y="4442394"/>
                  <a:pt x="4352588" y="4457985"/>
                  <a:pt x="4371815" y="4457985"/>
                </a:cubicBezTo>
                <a:cubicBezTo>
                  <a:pt x="4391043" y="4457985"/>
                  <a:pt x="4406634" y="4442394"/>
                  <a:pt x="4406634" y="4423166"/>
                </a:cubicBezTo>
                <a:cubicBezTo>
                  <a:pt x="4406634" y="4403938"/>
                  <a:pt x="4391043" y="4388347"/>
                  <a:pt x="4371815" y="4388347"/>
                </a:cubicBezTo>
                <a:close/>
                <a:moveTo>
                  <a:pt x="4456708" y="4388347"/>
                </a:moveTo>
                <a:cubicBezTo>
                  <a:pt x="4437480" y="4388347"/>
                  <a:pt x="4421889" y="4403938"/>
                  <a:pt x="4421889" y="4423166"/>
                </a:cubicBezTo>
                <a:cubicBezTo>
                  <a:pt x="4421889" y="4442394"/>
                  <a:pt x="4437480" y="4457985"/>
                  <a:pt x="4456708" y="4457985"/>
                </a:cubicBezTo>
                <a:cubicBezTo>
                  <a:pt x="4475935" y="4457985"/>
                  <a:pt x="4491526" y="4442394"/>
                  <a:pt x="4491526" y="4423166"/>
                </a:cubicBezTo>
                <a:cubicBezTo>
                  <a:pt x="4491526" y="4403938"/>
                  <a:pt x="4475935" y="4388347"/>
                  <a:pt x="4456708" y="4388347"/>
                </a:cubicBezTo>
                <a:close/>
                <a:moveTo>
                  <a:pt x="4541600" y="4388347"/>
                </a:moveTo>
                <a:cubicBezTo>
                  <a:pt x="4522372" y="4388347"/>
                  <a:pt x="4506781" y="4403938"/>
                  <a:pt x="4506781" y="4423166"/>
                </a:cubicBezTo>
                <a:cubicBezTo>
                  <a:pt x="4506781" y="4442394"/>
                  <a:pt x="4522372" y="4457985"/>
                  <a:pt x="4541600" y="4457985"/>
                </a:cubicBezTo>
                <a:cubicBezTo>
                  <a:pt x="4560828" y="4457985"/>
                  <a:pt x="4576419" y="4442394"/>
                  <a:pt x="4576419" y="4423166"/>
                </a:cubicBezTo>
                <a:cubicBezTo>
                  <a:pt x="4576419" y="4403938"/>
                  <a:pt x="4560828" y="4388347"/>
                  <a:pt x="4541600" y="4388347"/>
                </a:cubicBezTo>
                <a:close/>
                <a:moveTo>
                  <a:pt x="4626493" y="4388347"/>
                </a:moveTo>
                <a:cubicBezTo>
                  <a:pt x="4607265" y="4388347"/>
                  <a:pt x="4591674" y="4403938"/>
                  <a:pt x="4591674" y="4423166"/>
                </a:cubicBezTo>
                <a:cubicBezTo>
                  <a:pt x="4591674" y="4442394"/>
                  <a:pt x="4607265" y="4457985"/>
                  <a:pt x="4626493" y="4457985"/>
                </a:cubicBezTo>
                <a:cubicBezTo>
                  <a:pt x="4645721" y="4457985"/>
                  <a:pt x="4661312" y="4442394"/>
                  <a:pt x="4661312" y="4423166"/>
                </a:cubicBezTo>
                <a:cubicBezTo>
                  <a:pt x="4661312" y="4403938"/>
                  <a:pt x="4645721" y="4388347"/>
                  <a:pt x="4626493" y="4388347"/>
                </a:cubicBezTo>
                <a:close/>
                <a:moveTo>
                  <a:pt x="6239450" y="4388347"/>
                </a:moveTo>
                <a:cubicBezTo>
                  <a:pt x="6220223" y="4388347"/>
                  <a:pt x="6204625" y="4403938"/>
                  <a:pt x="6204625" y="4423166"/>
                </a:cubicBezTo>
                <a:cubicBezTo>
                  <a:pt x="6204625" y="4442394"/>
                  <a:pt x="6220223" y="4457985"/>
                  <a:pt x="6239450" y="4457985"/>
                </a:cubicBezTo>
                <a:cubicBezTo>
                  <a:pt x="6258678" y="4457985"/>
                  <a:pt x="6274263" y="4442394"/>
                  <a:pt x="6274263" y="4423166"/>
                </a:cubicBezTo>
                <a:cubicBezTo>
                  <a:pt x="6274263" y="4403938"/>
                  <a:pt x="6258678" y="4388347"/>
                  <a:pt x="6239450" y="4388347"/>
                </a:cubicBezTo>
                <a:close/>
                <a:moveTo>
                  <a:pt x="6324343" y="4388347"/>
                </a:moveTo>
                <a:cubicBezTo>
                  <a:pt x="6305115" y="4388347"/>
                  <a:pt x="6289517" y="4403938"/>
                  <a:pt x="6289517" y="4423166"/>
                </a:cubicBezTo>
                <a:cubicBezTo>
                  <a:pt x="6289517" y="4442394"/>
                  <a:pt x="6305115" y="4457985"/>
                  <a:pt x="6324343" y="4457985"/>
                </a:cubicBezTo>
                <a:cubicBezTo>
                  <a:pt x="6343570" y="4457985"/>
                  <a:pt x="6359155" y="4442394"/>
                  <a:pt x="6359155" y="4423166"/>
                </a:cubicBezTo>
                <a:cubicBezTo>
                  <a:pt x="6359155" y="4403938"/>
                  <a:pt x="6343570" y="4388347"/>
                  <a:pt x="6324343" y="4388347"/>
                </a:cubicBezTo>
                <a:close/>
                <a:moveTo>
                  <a:pt x="6409235" y="4388347"/>
                </a:moveTo>
                <a:cubicBezTo>
                  <a:pt x="6390007" y="4388347"/>
                  <a:pt x="6374409" y="4403938"/>
                  <a:pt x="6374409" y="4423166"/>
                </a:cubicBezTo>
                <a:cubicBezTo>
                  <a:pt x="6374409" y="4442394"/>
                  <a:pt x="6390007" y="4457985"/>
                  <a:pt x="6409235" y="4457985"/>
                </a:cubicBezTo>
                <a:cubicBezTo>
                  <a:pt x="6428463" y="4457985"/>
                  <a:pt x="6444047" y="4442394"/>
                  <a:pt x="6444047" y="4423166"/>
                </a:cubicBezTo>
                <a:cubicBezTo>
                  <a:pt x="6444047" y="4403938"/>
                  <a:pt x="6428463" y="4388347"/>
                  <a:pt x="6409235" y="4388347"/>
                </a:cubicBezTo>
                <a:close/>
                <a:moveTo>
                  <a:pt x="6494127" y="4388347"/>
                </a:moveTo>
                <a:cubicBezTo>
                  <a:pt x="6474899" y="4388347"/>
                  <a:pt x="6459302" y="4403938"/>
                  <a:pt x="6459302" y="4423166"/>
                </a:cubicBezTo>
                <a:cubicBezTo>
                  <a:pt x="6459302" y="4442394"/>
                  <a:pt x="6474899" y="4457985"/>
                  <a:pt x="6494127" y="4457985"/>
                </a:cubicBezTo>
                <a:cubicBezTo>
                  <a:pt x="6513355" y="4457985"/>
                  <a:pt x="6528939" y="4442394"/>
                  <a:pt x="6528939" y="4423166"/>
                </a:cubicBezTo>
                <a:cubicBezTo>
                  <a:pt x="6528939" y="4403938"/>
                  <a:pt x="6513355" y="4388347"/>
                  <a:pt x="6494127" y="4388347"/>
                </a:cubicBezTo>
                <a:close/>
                <a:moveTo>
                  <a:pt x="6579020" y="4388347"/>
                </a:moveTo>
                <a:cubicBezTo>
                  <a:pt x="6559793" y="4388347"/>
                  <a:pt x="6544195" y="4403938"/>
                  <a:pt x="6544195" y="4423166"/>
                </a:cubicBezTo>
                <a:cubicBezTo>
                  <a:pt x="6544195" y="4442394"/>
                  <a:pt x="6559793" y="4457985"/>
                  <a:pt x="6579020" y="4457985"/>
                </a:cubicBezTo>
                <a:cubicBezTo>
                  <a:pt x="6598248" y="4457985"/>
                  <a:pt x="6613833" y="4442394"/>
                  <a:pt x="6613833" y="4423166"/>
                </a:cubicBezTo>
                <a:cubicBezTo>
                  <a:pt x="6613833" y="4403938"/>
                  <a:pt x="6598248" y="4388347"/>
                  <a:pt x="6579020" y="4388347"/>
                </a:cubicBezTo>
                <a:close/>
                <a:moveTo>
                  <a:pt x="6663913" y="4388347"/>
                </a:moveTo>
                <a:cubicBezTo>
                  <a:pt x="6644685" y="4388347"/>
                  <a:pt x="6629087" y="4403938"/>
                  <a:pt x="6629087" y="4423166"/>
                </a:cubicBezTo>
                <a:cubicBezTo>
                  <a:pt x="6629087" y="4442394"/>
                  <a:pt x="6644685" y="4457985"/>
                  <a:pt x="6663913" y="4457985"/>
                </a:cubicBezTo>
                <a:cubicBezTo>
                  <a:pt x="6683140" y="4457985"/>
                  <a:pt x="6698725" y="4442394"/>
                  <a:pt x="6698725" y="4423166"/>
                </a:cubicBezTo>
                <a:cubicBezTo>
                  <a:pt x="6698725" y="4403938"/>
                  <a:pt x="6683140" y="4388347"/>
                  <a:pt x="6663913" y="4388347"/>
                </a:cubicBezTo>
                <a:close/>
                <a:moveTo>
                  <a:pt x="6833697" y="4388347"/>
                </a:moveTo>
                <a:cubicBezTo>
                  <a:pt x="6814469" y="4388347"/>
                  <a:pt x="6798872" y="4403938"/>
                  <a:pt x="6798872" y="4423166"/>
                </a:cubicBezTo>
                <a:cubicBezTo>
                  <a:pt x="6798872" y="4442394"/>
                  <a:pt x="6814469" y="4457985"/>
                  <a:pt x="6833697" y="4457985"/>
                </a:cubicBezTo>
                <a:cubicBezTo>
                  <a:pt x="6852925" y="4457985"/>
                  <a:pt x="6868509" y="4442394"/>
                  <a:pt x="6868509" y="4423166"/>
                </a:cubicBezTo>
                <a:cubicBezTo>
                  <a:pt x="6868509" y="4403938"/>
                  <a:pt x="6852925" y="4388347"/>
                  <a:pt x="6833697" y="4388347"/>
                </a:cubicBezTo>
                <a:close/>
                <a:moveTo>
                  <a:pt x="6918589" y="4388347"/>
                </a:moveTo>
                <a:cubicBezTo>
                  <a:pt x="6899362" y="4388347"/>
                  <a:pt x="6883764" y="4403938"/>
                  <a:pt x="6883764" y="4423166"/>
                </a:cubicBezTo>
                <a:cubicBezTo>
                  <a:pt x="6883764" y="4442394"/>
                  <a:pt x="6899362" y="4457985"/>
                  <a:pt x="6918589" y="4457985"/>
                </a:cubicBezTo>
                <a:cubicBezTo>
                  <a:pt x="6937817" y="4457985"/>
                  <a:pt x="6953402" y="4442394"/>
                  <a:pt x="6953402" y="4423166"/>
                </a:cubicBezTo>
                <a:cubicBezTo>
                  <a:pt x="6953402" y="4403938"/>
                  <a:pt x="6937817" y="4388347"/>
                  <a:pt x="6918589" y="4388347"/>
                </a:cubicBezTo>
                <a:close/>
                <a:moveTo>
                  <a:pt x="7003483" y="4388347"/>
                </a:moveTo>
                <a:cubicBezTo>
                  <a:pt x="6984255" y="4388347"/>
                  <a:pt x="6968657" y="4403938"/>
                  <a:pt x="6968657" y="4423166"/>
                </a:cubicBezTo>
                <a:cubicBezTo>
                  <a:pt x="6968657" y="4442394"/>
                  <a:pt x="6984255" y="4457985"/>
                  <a:pt x="7003483" y="4457985"/>
                </a:cubicBezTo>
                <a:cubicBezTo>
                  <a:pt x="7022710" y="4457985"/>
                  <a:pt x="7038295" y="4442394"/>
                  <a:pt x="7038295" y="4423166"/>
                </a:cubicBezTo>
                <a:cubicBezTo>
                  <a:pt x="7038295" y="4403938"/>
                  <a:pt x="7022710" y="4388347"/>
                  <a:pt x="7003483" y="4388347"/>
                </a:cubicBezTo>
                <a:close/>
                <a:moveTo>
                  <a:pt x="9125821" y="4388347"/>
                </a:moveTo>
                <a:cubicBezTo>
                  <a:pt x="9106593" y="4388347"/>
                  <a:pt x="9090996" y="4403938"/>
                  <a:pt x="9090996" y="4423166"/>
                </a:cubicBezTo>
                <a:cubicBezTo>
                  <a:pt x="9090996" y="4442394"/>
                  <a:pt x="9106593" y="4457985"/>
                  <a:pt x="9125821" y="4457985"/>
                </a:cubicBezTo>
                <a:cubicBezTo>
                  <a:pt x="9145049" y="4457985"/>
                  <a:pt x="9160633" y="4442394"/>
                  <a:pt x="9160633" y="4423166"/>
                </a:cubicBezTo>
                <a:cubicBezTo>
                  <a:pt x="9160633" y="4403938"/>
                  <a:pt x="9145049" y="4388347"/>
                  <a:pt x="9125821" y="4388347"/>
                </a:cubicBezTo>
                <a:close/>
                <a:moveTo>
                  <a:pt x="9635175" y="4388347"/>
                </a:moveTo>
                <a:cubicBezTo>
                  <a:pt x="9615948" y="4388347"/>
                  <a:pt x="9600350" y="4403938"/>
                  <a:pt x="9600350" y="4423166"/>
                </a:cubicBezTo>
                <a:cubicBezTo>
                  <a:pt x="9600350" y="4442394"/>
                  <a:pt x="9615948" y="4457985"/>
                  <a:pt x="9635175" y="4457985"/>
                </a:cubicBezTo>
                <a:cubicBezTo>
                  <a:pt x="9654403" y="4457985"/>
                  <a:pt x="9669988" y="4442394"/>
                  <a:pt x="9669988" y="4423166"/>
                </a:cubicBezTo>
                <a:cubicBezTo>
                  <a:pt x="9669988" y="4403938"/>
                  <a:pt x="9654403" y="4388347"/>
                  <a:pt x="9635175" y="4388347"/>
                </a:cubicBezTo>
                <a:close/>
                <a:moveTo>
                  <a:pt x="10059638" y="4388347"/>
                </a:moveTo>
                <a:cubicBezTo>
                  <a:pt x="10040410" y="4388347"/>
                  <a:pt x="10024812" y="4403938"/>
                  <a:pt x="10024812" y="4423166"/>
                </a:cubicBezTo>
                <a:cubicBezTo>
                  <a:pt x="10024812" y="4442394"/>
                  <a:pt x="10040410" y="4457985"/>
                  <a:pt x="10059638" y="4457985"/>
                </a:cubicBezTo>
                <a:cubicBezTo>
                  <a:pt x="10078865" y="4457985"/>
                  <a:pt x="10094450" y="4442394"/>
                  <a:pt x="10094450" y="4423166"/>
                </a:cubicBezTo>
                <a:cubicBezTo>
                  <a:pt x="10094450" y="4403938"/>
                  <a:pt x="10078865" y="4388347"/>
                  <a:pt x="10059638" y="4388347"/>
                </a:cubicBezTo>
                <a:close/>
                <a:moveTo>
                  <a:pt x="10144530" y="4388347"/>
                </a:moveTo>
                <a:cubicBezTo>
                  <a:pt x="10125302" y="4388347"/>
                  <a:pt x="10109705" y="4403938"/>
                  <a:pt x="10109705" y="4423166"/>
                </a:cubicBezTo>
                <a:cubicBezTo>
                  <a:pt x="10109705" y="4442394"/>
                  <a:pt x="10125302" y="4457985"/>
                  <a:pt x="10144530" y="4457985"/>
                </a:cubicBezTo>
                <a:cubicBezTo>
                  <a:pt x="10163758" y="4457985"/>
                  <a:pt x="10179342" y="4442394"/>
                  <a:pt x="10179342" y="4423166"/>
                </a:cubicBezTo>
                <a:cubicBezTo>
                  <a:pt x="10179342" y="4403938"/>
                  <a:pt x="10163758" y="4388347"/>
                  <a:pt x="10144530" y="4388347"/>
                </a:cubicBezTo>
                <a:close/>
                <a:moveTo>
                  <a:pt x="10229423" y="4388347"/>
                </a:moveTo>
                <a:cubicBezTo>
                  <a:pt x="10210195" y="4388347"/>
                  <a:pt x="10194598" y="4403938"/>
                  <a:pt x="10194598" y="4423166"/>
                </a:cubicBezTo>
                <a:cubicBezTo>
                  <a:pt x="10194598" y="4442394"/>
                  <a:pt x="10210195" y="4457985"/>
                  <a:pt x="10229423" y="4457985"/>
                </a:cubicBezTo>
                <a:cubicBezTo>
                  <a:pt x="10248651" y="4457985"/>
                  <a:pt x="10264235" y="4442394"/>
                  <a:pt x="10264235" y="4423166"/>
                </a:cubicBezTo>
                <a:cubicBezTo>
                  <a:pt x="10264235" y="4403938"/>
                  <a:pt x="10248651" y="4388347"/>
                  <a:pt x="10229423" y="4388347"/>
                </a:cubicBezTo>
                <a:close/>
                <a:moveTo>
                  <a:pt x="10314315" y="4388347"/>
                </a:moveTo>
                <a:cubicBezTo>
                  <a:pt x="10295088" y="4388347"/>
                  <a:pt x="10279490" y="4403938"/>
                  <a:pt x="10279490" y="4423166"/>
                </a:cubicBezTo>
                <a:cubicBezTo>
                  <a:pt x="10279490" y="4442394"/>
                  <a:pt x="10295088" y="4457985"/>
                  <a:pt x="10314315" y="4457985"/>
                </a:cubicBezTo>
                <a:cubicBezTo>
                  <a:pt x="10333543" y="4457985"/>
                  <a:pt x="10349128" y="4442394"/>
                  <a:pt x="10349128" y="4423166"/>
                </a:cubicBezTo>
                <a:cubicBezTo>
                  <a:pt x="10349128" y="4403938"/>
                  <a:pt x="10333543" y="4388347"/>
                  <a:pt x="10314315" y="4388347"/>
                </a:cubicBezTo>
                <a:close/>
                <a:moveTo>
                  <a:pt x="10568993" y="4388347"/>
                </a:moveTo>
                <a:cubicBezTo>
                  <a:pt x="10549765" y="4388347"/>
                  <a:pt x="10534168" y="4403938"/>
                  <a:pt x="10534168" y="4423166"/>
                </a:cubicBezTo>
                <a:cubicBezTo>
                  <a:pt x="10534168" y="4442394"/>
                  <a:pt x="10549765" y="4457985"/>
                  <a:pt x="10568993" y="4457985"/>
                </a:cubicBezTo>
                <a:cubicBezTo>
                  <a:pt x="10588221" y="4457985"/>
                  <a:pt x="10603805" y="4442394"/>
                  <a:pt x="10603805" y="4423166"/>
                </a:cubicBezTo>
                <a:cubicBezTo>
                  <a:pt x="10603805" y="4403938"/>
                  <a:pt x="10588221" y="4388347"/>
                  <a:pt x="10568993" y="4388347"/>
                </a:cubicBezTo>
                <a:close/>
                <a:moveTo>
                  <a:pt x="3353099" y="4473207"/>
                </a:moveTo>
                <a:cubicBezTo>
                  <a:pt x="3333872" y="4473207"/>
                  <a:pt x="3318280" y="4488798"/>
                  <a:pt x="3318280" y="4508026"/>
                </a:cubicBezTo>
                <a:cubicBezTo>
                  <a:pt x="3318280" y="4527254"/>
                  <a:pt x="3333872" y="4542845"/>
                  <a:pt x="3353099" y="4542845"/>
                </a:cubicBezTo>
                <a:cubicBezTo>
                  <a:pt x="3372327" y="4542845"/>
                  <a:pt x="3387918" y="4527254"/>
                  <a:pt x="3387918" y="4508026"/>
                </a:cubicBezTo>
                <a:cubicBezTo>
                  <a:pt x="3387918" y="4488798"/>
                  <a:pt x="3372327" y="4473207"/>
                  <a:pt x="3353099" y="4473207"/>
                </a:cubicBezTo>
                <a:close/>
                <a:moveTo>
                  <a:pt x="3437992" y="4473207"/>
                </a:moveTo>
                <a:cubicBezTo>
                  <a:pt x="3418764" y="4473207"/>
                  <a:pt x="3403173" y="4488798"/>
                  <a:pt x="3403173" y="4508026"/>
                </a:cubicBezTo>
                <a:cubicBezTo>
                  <a:pt x="3403173" y="4527254"/>
                  <a:pt x="3418764" y="4542845"/>
                  <a:pt x="3437992" y="4542845"/>
                </a:cubicBezTo>
                <a:cubicBezTo>
                  <a:pt x="3457219" y="4542845"/>
                  <a:pt x="3472810" y="4527254"/>
                  <a:pt x="3472810" y="4508026"/>
                </a:cubicBezTo>
                <a:cubicBezTo>
                  <a:pt x="3472810" y="4488798"/>
                  <a:pt x="3457219" y="4473207"/>
                  <a:pt x="3437992" y="4473207"/>
                </a:cubicBezTo>
                <a:close/>
                <a:moveTo>
                  <a:pt x="3522884" y="4473207"/>
                </a:moveTo>
                <a:cubicBezTo>
                  <a:pt x="3503656" y="4473207"/>
                  <a:pt x="3488065" y="4488798"/>
                  <a:pt x="3488065" y="4508026"/>
                </a:cubicBezTo>
                <a:cubicBezTo>
                  <a:pt x="3488065" y="4527254"/>
                  <a:pt x="3503656" y="4542845"/>
                  <a:pt x="3522884" y="4542845"/>
                </a:cubicBezTo>
                <a:cubicBezTo>
                  <a:pt x="3542112" y="4542845"/>
                  <a:pt x="3557703" y="4527254"/>
                  <a:pt x="3557703" y="4508026"/>
                </a:cubicBezTo>
                <a:cubicBezTo>
                  <a:pt x="3557703" y="4488798"/>
                  <a:pt x="3542112" y="4473207"/>
                  <a:pt x="3522884" y="4473207"/>
                </a:cubicBezTo>
                <a:close/>
                <a:moveTo>
                  <a:pt x="3607776" y="4473207"/>
                </a:moveTo>
                <a:cubicBezTo>
                  <a:pt x="3588548" y="4473207"/>
                  <a:pt x="3572957" y="4488798"/>
                  <a:pt x="3572957" y="4508026"/>
                </a:cubicBezTo>
                <a:cubicBezTo>
                  <a:pt x="3572957" y="4527254"/>
                  <a:pt x="3588548" y="4542845"/>
                  <a:pt x="3607776" y="4542845"/>
                </a:cubicBezTo>
                <a:cubicBezTo>
                  <a:pt x="3627004" y="4542845"/>
                  <a:pt x="3642595" y="4527254"/>
                  <a:pt x="3642595" y="4508026"/>
                </a:cubicBezTo>
                <a:cubicBezTo>
                  <a:pt x="3642595" y="4488798"/>
                  <a:pt x="3627004" y="4473207"/>
                  <a:pt x="3607776" y="4473207"/>
                </a:cubicBezTo>
                <a:close/>
                <a:moveTo>
                  <a:pt x="3692669" y="4473207"/>
                </a:moveTo>
                <a:cubicBezTo>
                  <a:pt x="3673442" y="4473207"/>
                  <a:pt x="3657850" y="4488798"/>
                  <a:pt x="3657850" y="4508026"/>
                </a:cubicBezTo>
                <a:cubicBezTo>
                  <a:pt x="3657850" y="4527254"/>
                  <a:pt x="3673442" y="4542845"/>
                  <a:pt x="3692669" y="4542845"/>
                </a:cubicBezTo>
                <a:cubicBezTo>
                  <a:pt x="3711897" y="4542845"/>
                  <a:pt x="3727488" y="4527254"/>
                  <a:pt x="3727488" y="4508026"/>
                </a:cubicBezTo>
                <a:cubicBezTo>
                  <a:pt x="3727488" y="4488798"/>
                  <a:pt x="3711897" y="4473207"/>
                  <a:pt x="3692669" y="4473207"/>
                </a:cubicBezTo>
                <a:close/>
                <a:moveTo>
                  <a:pt x="3777562" y="4473207"/>
                </a:moveTo>
                <a:cubicBezTo>
                  <a:pt x="3758334" y="4473207"/>
                  <a:pt x="3742743" y="4488798"/>
                  <a:pt x="3742743" y="4508026"/>
                </a:cubicBezTo>
                <a:cubicBezTo>
                  <a:pt x="3742743" y="4527254"/>
                  <a:pt x="3758334" y="4542845"/>
                  <a:pt x="3777562" y="4542845"/>
                </a:cubicBezTo>
                <a:cubicBezTo>
                  <a:pt x="3796789" y="4542845"/>
                  <a:pt x="3812380" y="4527254"/>
                  <a:pt x="3812380" y="4508026"/>
                </a:cubicBezTo>
                <a:cubicBezTo>
                  <a:pt x="3812380" y="4488798"/>
                  <a:pt x="3796789" y="4473207"/>
                  <a:pt x="3777562" y="4473207"/>
                </a:cubicBezTo>
                <a:close/>
                <a:moveTo>
                  <a:pt x="3862454" y="4473207"/>
                </a:moveTo>
                <a:cubicBezTo>
                  <a:pt x="3843226" y="4473207"/>
                  <a:pt x="3827635" y="4488798"/>
                  <a:pt x="3827635" y="4508026"/>
                </a:cubicBezTo>
                <a:cubicBezTo>
                  <a:pt x="3827635" y="4527254"/>
                  <a:pt x="3843226" y="4542845"/>
                  <a:pt x="3862454" y="4542845"/>
                </a:cubicBezTo>
                <a:cubicBezTo>
                  <a:pt x="3881682" y="4542845"/>
                  <a:pt x="3897273" y="4527254"/>
                  <a:pt x="3897273" y="4508026"/>
                </a:cubicBezTo>
                <a:cubicBezTo>
                  <a:pt x="3897273" y="4488798"/>
                  <a:pt x="3881682" y="4473207"/>
                  <a:pt x="3862454" y="4473207"/>
                </a:cubicBezTo>
                <a:close/>
                <a:moveTo>
                  <a:pt x="3947353" y="4473207"/>
                </a:moveTo>
                <a:cubicBezTo>
                  <a:pt x="3928125" y="4473207"/>
                  <a:pt x="3912534" y="4488798"/>
                  <a:pt x="3912534" y="4508026"/>
                </a:cubicBezTo>
                <a:cubicBezTo>
                  <a:pt x="3912534" y="4527254"/>
                  <a:pt x="3928125" y="4542845"/>
                  <a:pt x="3947353" y="4542845"/>
                </a:cubicBezTo>
                <a:cubicBezTo>
                  <a:pt x="3966581" y="4542845"/>
                  <a:pt x="3982172" y="4527254"/>
                  <a:pt x="3982172" y="4508026"/>
                </a:cubicBezTo>
                <a:cubicBezTo>
                  <a:pt x="3982172" y="4488798"/>
                  <a:pt x="3966581" y="4473207"/>
                  <a:pt x="3947353" y="4473207"/>
                </a:cubicBezTo>
                <a:close/>
                <a:moveTo>
                  <a:pt x="4032245" y="4473207"/>
                </a:moveTo>
                <a:cubicBezTo>
                  <a:pt x="4013018" y="4473207"/>
                  <a:pt x="3997427" y="4488798"/>
                  <a:pt x="3997427" y="4508026"/>
                </a:cubicBezTo>
                <a:cubicBezTo>
                  <a:pt x="3997427" y="4527254"/>
                  <a:pt x="4013018" y="4542845"/>
                  <a:pt x="4032245" y="4542845"/>
                </a:cubicBezTo>
                <a:cubicBezTo>
                  <a:pt x="4051473" y="4542845"/>
                  <a:pt x="4067064" y="4527254"/>
                  <a:pt x="4067064" y="4508026"/>
                </a:cubicBezTo>
                <a:cubicBezTo>
                  <a:pt x="4067064" y="4488798"/>
                  <a:pt x="4051473" y="4473207"/>
                  <a:pt x="4032245" y="4473207"/>
                </a:cubicBezTo>
                <a:close/>
                <a:moveTo>
                  <a:pt x="4117138" y="4473207"/>
                </a:moveTo>
                <a:cubicBezTo>
                  <a:pt x="4097910" y="4473207"/>
                  <a:pt x="4082319" y="4488798"/>
                  <a:pt x="4082319" y="4508026"/>
                </a:cubicBezTo>
                <a:cubicBezTo>
                  <a:pt x="4082319" y="4527254"/>
                  <a:pt x="4097910" y="4542845"/>
                  <a:pt x="4117138" y="4542845"/>
                </a:cubicBezTo>
                <a:cubicBezTo>
                  <a:pt x="4136365" y="4542845"/>
                  <a:pt x="4151956" y="4527254"/>
                  <a:pt x="4151956" y="4508026"/>
                </a:cubicBezTo>
                <a:cubicBezTo>
                  <a:pt x="4151956" y="4488798"/>
                  <a:pt x="4136365" y="4473207"/>
                  <a:pt x="4117138" y="4473207"/>
                </a:cubicBezTo>
                <a:close/>
                <a:moveTo>
                  <a:pt x="4202030" y="4473207"/>
                </a:moveTo>
                <a:cubicBezTo>
                  <a:pt x="4182802" y="4473207"/>
                  <a:pt x="4167211" y="4488798"/>
                  <a:pt x="4167211" y="4508026"/>
                </a:cubicBezTo>
                <a:cubicBezTo>
                  <a:pt x="4167211" y="4527254"/>
                  <a:pt x="4182802" y="4542845"/>
                  <a:pt x="4202030" y="4542845"/>
                </a:cubicBezTo>
                <a:cubicBezTo>
                  <a:pt x="4221258" y="4542845"/>
                  <a:pt x="4236849" y="4527254"/>
                  <a:pt x="4236849" y="4508026"/>
                </a:cubicBezTo>
                <a:cubicBezTo>
                  <a:pt x="4236849" y="4488798"/>
                  <a:pt x="4221258" y="4473207"/>
                  <a:pt x="4202030" y="4473207"/>
                </a:cubicBezTo>
                <a:close/>
                <a:moveTo>
                  <a:pt x="4286923" y="4473207"/>
                </a:moveTo>
                <a:cubicBezTo>
                  <a:pt x="4267695" y="4473207"/>
                  <a:pt x="4252104" y="4488798"/>
                  <a:pt x="4252104" y="4508026"/>
                </a:cubicBezTo>
                <a:cubicBezTo>
                  <a:pt x="4252104" y="4527254"/>
                  <a:pt x="4267695" y="4542845"/>
                  <a:pt x="4286923" y="4542845"/>
                </a:cubicBezTo>
                <a:cubicBezTo>
                  <a:pt x="4306151" y="4542845"/>
                  <a:pt x="4321742" y="4527254"/>
                  <a:pt x="4321742" y="4508026"/>
                </a:cubicBezTo>
                <a:cubicBezTo>
                  <a:pt x="4321742" y="4488798"/>
                  <a:pt x="4306151" y="4473207"/>
                  <a:pt x="4286923" y="4473207"/>
                </a:cubicBezTo>
                <a:close/>
                <a:moveTo>
                  <a:pt x="4371815" y="4473207"/>
                </a:moveTo>
                <a:cubicBezTo>
                  <a:pt x="4352588" y="4473207"/>
                  <a:pt x="4336997" y="4488798"/>
                  <a:pt x="4336997" y="4508026"/>
                </a:cubicBezTo>
                <a:cubicBezTo>
                  <a:pt x="4336997" y="4527254"/>
                  <a:pt x="4352588" y="4542845"/>
                  <a:pt x="4371815" y="4542845"/>
                </a:cubicBezTo>
                <a:cubicBezTo>
                  <a:pt x="4391043" y="4542845"/>
                  <a:pt x="4406634" y="4527254"/>
                  <a:pt x="4406634" y="4508026"/>
                </a:cubicBezTo>
                <a:cubicBezTo>
                  <a:pt x="4406634" y="4488798"/>
                  <a:pt x="4391043" y="4473207"/>
                  <a:pt x="4371815" y="4473207"/>
                </a:cubicBezTo>
                <a:close/>
                <a:moveTo>
                  <a:pt x="4456708" y="4473207"/>
                </a:moveTo>
                <a:cubicBezTo>
                  <a:pt x="4437480" y="4473207"/>
                  <a:pt x="4421889" y="4488798"/>
                  <a:pt x="4421889" y="4508026"/>
                </a:cubicBezTo>
                <a:cubicBezTo>
                  <a:pt x="4421889" y="4527254"/>
                  <a:pt x="4437480" y="4542845"/>
                  <a:pt x="4456708" y="4542845"/>
                </a:cubicBezTo>
                <a:cubicBezTo>
                  <a:pt x="4475935" y="4542845"/>
                  <a:pt x="4491526" y="4527254"/>
                  <a:pt x="4491526" y="4508026"/>
                </a:cubicBezTo>
                <a:cubicBezTo>
                  <a:pt x="4491526" y="4488798"/>
                  <a:pt x="4475935" y="4473207"/>
                  <a:pt x="4456708" y="4473207"/>
                </a:cubicBezTo>
                <a:close/>
                <a:moveTo>
                  <a:pt x="4541600" y="4473207"/>
                </a:moveTo>
                <a:cubicBezTo>
                  <a:pt x="4522372" y="4473207"/>
                  <a:pt x="4506781" y="4488798"/>
                  <a:pt x="4506781" y="4508026"/>
                </a:cubicBezTo>
                <a:cubicBezTo>
                  <a:pt x="4506781" y="4527254"/>
                  <a:pt x="4522372" y="4542845"/>
                  <a:pt x="4541600" y="4542845"/>
                </a:cubicBezTo>
                <a:cubicBezTo>
                  <a:pt x="4560828" y="4542845"/>
                  <a:pt x="4576419" y="4527254"/>
                  <a:pt x="4576419" y="4508026"/>
                </a:cubicBezTo>
                <a:cubicBezTo>
                  <a:pt x="4576419" y="4488798"/>
                  <a:pt x="4560828" y="4473207"/>
                  <a:pt x="4541600" y="4473207"/>
                </a:cubicBezTo>
                <a:close/>
                <a:moveTo>
                  <a:pt x="4626493" y="4473207"/>
                </a:moveTo>
                <a:cubicBezTo>
                  <a:pt x="4607265" y="4473207"/>
                  <a:pt x="4591674" y="4488798"/>
                  <a:pt x="4591674" y="4508026"/>
                </a:cubicBezTo>
                <a:cubicBezTo>
                  <a:pt x="4591674" y="4527254"/>
                  <a:pt x="4607265" y="4542845"/>
                  <a:pt x="4626493" y="4542845"/>
                </a:cubicBezTo>
                <a:cubicBezTo>
                  <a:pt x="4645721" y="4542845"/>
                  <a:pt x="4661312" y="4527254"/>
                  <a:pt x="4661312" y="4508026"/>
                </a:cubicBezTo>
                <a:cubicBezTo>
                  <a:pt x="4661312" y="4488798"/>
                  <a:pt x="4645721" y="4473207"/>
                  <a:pt x="4626493" y="4473207"/>
                </a:cubicBezTo>
                <a:close/>
                <a:moveTo>
                  <a:pt x="4711385" y="4473207"/>
                </a:moveTo>
                <a:cubicBezTo>
                  <a:pt x="4692158" y="4473207"/>
                  <a:pt x="4676567" y="4488798"/>
                  <a:pt x="4676567" y="4508026"/>
                </a:cubicBezTo>
                <a:cubicBezTo>
                  <a:pt x="4676567" y="4527254"/>
                  <a:pt x="4692158" y="4542845"/>
                  <a:pt x="4711385" y="4542845"/>
                </a:cubicBezTo>
                <a:cubicBezTo>
                  <a:pt x="4730613" y="4542845"/>
                  <a:pt x="4746204" y="4527254"/>
                  <a:pt x="4746204" y="4508026"/>
                </a:cubicBezTo>
                <a:cubicBezTo>
                  <a:pt x="4746204" y="4488798"/>
                  <a:pt x="4730613" y="4473207"/>
                  <a:pt x="4711385" y="4473207"/>
                </a:cubicBezTo>
                <a:close/>
                <a:moveTo>
                  <a:pt x="6239450" y="4473207"/>
                </a:moveTo>
                <a:cubicBezTo>
                  <a:pt x="6220223" y="4473207"/>
                  <a:pt x="6204625" y="4488798"/>
                  <a:pt x="6204625" y="4508026"/>
                </a:cubicBezTo>
                <a:cubicBezTo>
                  <a:pt x="6204625" y="4527254"/>
                  <a:pt x="6220223" y="4542845"/>
                  <a:pt x="6239450" y="4542845"/>
                </a:cubicBezTo>
                <a:cubicBezTo>
                  <a:pt x="6258678" y="4542845"/>
                  <a:pt x="6274263" y="4527254"/>
                  <a:pt x="6274263" y="4508026"/>
                </a:cubicBezTo>
                <a:cubicBezTo>
                  <a:pt x="6274263" y="4488798"/>
                  <a:pt x="6258678" y="4473207"/>
                  <a:pt x="6239450" y="4473207"/>
                </a:cubicBezTo>
                <a:close/>
                <a:moveTo>
                  <a:pt x="6324343" y="4473207"/>
                </a:moveTo>
                <a:cubicBezTo>
                  <a:pt x="6305115" y="4473207"/>
                  <a:pt x="6289517" y="4488798"/>
                  <a:pt x="6289517" y="4508026"/>
                </a:cubicBezTo>
                <a:cubicBezTo>
                  <a:pt x="6289517" y="4527254"/>
                  <a:pt x="6305115" y="4542845"/>
                  <a:pt x="6324343" y="4542845"/>
                </a:cubicBezTo>
                <a:cubicBezTo>
                  <a:pt x="6343570" y="4542845"/>
                  <a:pt x="6359155" y="4527254"/>
                  <a:pt x="6359155" y="4508026"/>
                </a:cubicBezTo>
                <a:cubicBezTo>
                  <a:pt x="6359155" y="4488798"/>
                  <a:pt x="6343570" y="4473207"/>
                  <a:pt x="6324343" y="4473207"/>
                </a:cubicBezTo>
                <a:close/>
                <a:moveTo>
                  <a:pt x="6409235" y="4473207"/>
                </a:moveTo>
                <a:cubicBezTo>
                  <a:pt x="6390007" y="4473207"/>
                  <a:pt x="6374409" y="4488798"/>
                  <a:pt x="6374409" y="4508026"/>
                </a:cubicBezTo>
                <a:cubicBezTo>
                  <a:pt x="6374409" y="4527254"/>
                  <a:pt x="6390007" y="4542845"/>
                  <a:pt x="6409235" y="4542845"/>
                </a:cubicBezTo>
                <a:cubicBezTo>
                  <a:pt x="6428463" y="4542845"/>
                  <a:pt x="6444047" y="4527254"/>
                  <a:pt x="6444047" y="4508026"/>
                </a:cubicBezTo>
                <a:cubicBezTo>
                  <a:pt x="6444047" y="4488798"/>
                  <a:pt x="6428463" y="4473207"/>
                  <a:pt x="6409235" y="4473207"/>
                </a:cubicBezTo>
                <a:close/>
                <a:moveTo>
                  <a:pt x="6494127" y="4473207"/>
                </a:moveTo>
                <a:cubicBezTo>
                  <a:pt x="6474899" y="4473207"/>
                  <a:pt x="6459302" y="4488798"/>
                  <a:pt x="6459302" y="4508026"/>
                </a:cubicBezTo>
                <a:cubicBezTo>
                  <a:pt x="6459302" y="4527254"/>
                  <a:pt x="6474899" y="4542845"/>
                  <a:pt x="6494127" y="4542845"/>
                </a:cubicBezTo>
                <a:cubicBezTo>
                  <a:pt x="6513355" y="4542845"/>
                  <a:pt x="6528939" y="4527254"/>
                  <a:pt x="6528939" y="4508026"/>
                </a:cubicBezTo>
                <a:cubicBezTo>
                  <a:pt x="6528939" y="4488798"/>
                  <a:pt x="6513355" y="4473207"/>
                  <a:pt x="6494127" y="4473207"/>
                </a:cubicBezTo>
                <a:close/>
                <a:moveTo>
                  <a:pt x="6579020" y="4473207"/>
                </a:moveTo>
                <a:cubicBezTo>
                  <a:pt x="6559793" y="4473207"/>
                  <a:pt x="6544195" y="4488798"/>
                  <a:pt x="6544195" y="4508026"/>
                </a:cubicBezTo>
                <a:cubicBezTo>
                  <a:pt x="6544195" y="4527254"/>
                  <a:pt x="6559793" y="4542845"/>
                  <a:pt x="6579020" y="4542845"/>
                </a:cubicBezTo>
                <a:cubicBezTo>
                  <a:pt x="6598248" y="4542845"/>
                  <a:pt x="6613833" y="4527254"/>
                  <a:pt x="6613833" y="4508026"/>
                </a:cubicBezTo>
                <a:cubicBezTo>
                  <a:pt x="6613833" y="4488798"/>
                  <a:pt x="6598248" y="4473207"/>
                  <a:pt x="6579020" y="4473207"/>
                </a:cubicBezTo>
                <a:close/>
                <a:moveTo>
                  <a:pt x="6663913" y="4473207"/>
                </a:moveTo>
                <a:cubicBezTo>
                  <a:pt x="6644685" y="4473207"/>
                  <a:pt x="6629087" y="4488798"/>
                  <a:pt x="6629087" y="4508026"/>
                </a:cubicBezTo>
                <a:cubicBezTo>
                  <a:pt x="6629087" y="4527254"/>
                  <a:pt x="6644685" y="4542845"/>
                  <a:pt x="6663913" y="4542845"/>
                </a:cubicBezTo>
                <a:cubicBezTo>
                  <a:pt x="6683140" y="4542845"/>
                  <a:pt x="6698725" y="4527254"/>
                  <a:pt x="6698725" y="4508026"/>
                </a:cubicBezTo>
                <a:cubicBezTo>
                  <a:pt x="6698725" y="4488798"/>
                  <a:pt x="6683140" y="4473207"/>
                  <a:pt x="6663913" y="4473207"/>
                </a:cubicBezTo>
                <a:close/>
                <a:moveTo>
                  <a:pt x="6833697" y="4473207"/>
                </a:moveTo>
                <a:cubicBezTo>
                  <a:pt x="6814469" y="4473207"/>
                  <a:pt x="6798872" y="4488798"/>
                  <a:pt x="6798872" y="4508026"/>
                </a:cubicBezTo>
                <a:cubicBezTo>
                  <a:pt x="6798872" y="4527254"/>
                  <a:pt x="6814469" y="4542845"/>
                  <a:pt x="6833697" y="4542845"/>
                </a:cubicBezTo>
                <a:cubicBezTo>
                  <a:pt x="6852925" y="4542845"/>
                  <a:pt x="6868509" y="4527254"/>
                  <a:pt x="6868509" y="4508026"/>
                </a:cubicBezTo>
                <a:cubicBezTo>
                  <a:pt x="6868509" y="4488798"/>
                  <a:pt x="6852925" y="4473207"/>
                  <a:pt x="6833697" y="4473207"/>
                </a:cubicBezTo>
                <a:close/>
                <a:moveTo>
                  <a:pt x="6918589" y="4473207"/>
                </a:moveTo>
                <a:cubicBezTo>
                  <a:pt x="6899362" y="4473207"/>
                  <a:pt x="6883764" y="4488798"/>
                  <a:pt x="6883764" y="4508026"/>
                </a:cubicBezTo>
                <a:cubicBezTo>
                  <a:pt x="6883764" y="4527254"/>
                  <a:pt x="6899362" y="4542845"/>
                  <a:pt x="6918589" y="4542845"/>
                </a:cubicBezTo>
                <a:cubicBezTo>
                  <a:pt x="6937817" y="4542845"/>
                  <a:pt x="6953402" y="4527254"/>
                  <a:pt x="6953402" y="4508026"/>
                </a:cubicBezTo>
                <a:cubicBezTo>
                  <a:pt x="6953402" y="4488798"/>
                  <a:pt x="6937817" y="4473207"/>
                  <a:pt x="6918589" y="4473207"/>
                </a:cubicBezTo>
                <a:close/>
                <a:moveTo>
                  <a:pt x="7003483" y="4473207"/>
                </a:moveTo>
                <a:cubicBezTo>
                  <a:pt x="6984255" y="4473207"/>
                  <a:pt x="6968657" y="4488798"/>
                  <a:pt x="6968657" y="4508026"/>
                </a:cubicBezTo>
                <a:cubicBezTo>
                  <a:pt x="6968657" y="4527254"/>
                  <a:pt x="6984255" y="4542845"/>
                  <a:pt x="7003483" y="4542845"/>
                </a:cubicBezTo>
                <a:cubicBezTo>
                  <a:pt x="7022710" y="4542845"/>
                  <a:pt x="7038295" y="4527254"/>
                  <a:pt x="7038295" y="4508026"/>
                </a:cubicBezTo>
                <a:cubicBezTo>
                  <a:pt x="7038295" y="4488798"/>
                  <a:pt x="7022710" y="4473207"/>
                  <a:pt x="7003483" y="4473207"/>
                </a:cubicBezTo>
                <a:close/>
                <a:moveTo>
                  <a:pt x="9210713" y="4473207"/>
                </a:moveTo>
                <a:cubicBezTo>
                  <a:pt x="9191485" y="4473207"/>
                  <a:pt x="9175888" y="4488798"/>
                  <a:pt x="9175888" y="4508026"/>
                </a:cubicBezTo>
                <a:cubicBezTo>
                  <a:pt x="9175888" y="4527254"/>
                  <a:pt x="9191485" y="4542845"/>
                  <a:pt x="9210713" y="4542845"/>
                </a:cubicBezTo>
                <a:cubicBezTo>
                  <a:pt x="9229941" y="4542845"/>
                  <a:pt x="9245525" y="4527254"/>
                  <a:pt x="9245525" y="4508026"/>
                </a:cubicBezTo>
                <a:cubicBezTo>
                  <a:pt x="9245525" y="4488798"/>
                  <a:pt x="9229941" y="4473207"/>
                  <a:pt x="9210713" y="4473207"/>
                </a:cubicBezTo>
                <a:close/>
                <a:moveTo>
                  <a:pt x="9295605" y="4473207"/>
                </a:moveTo>
                <a:cubicBezTo>
                  <a:pt x="9276378" y="4473207"/>
                  <a:pt x="9260780" y="4488798"/>
                  <a:pt x="9260780" y="4508026"/>
                </a:cubicBezTo>
                <a:cubicBezTo>
                  <a:pt x="9260780" y="4527254"/>
                  <a:pt x="9276378" y="4542845"/>
                  <a:pt x="9295605" y="4542845"/>
                </a:cubicBezTo>
                <a:cubicBezTo>
                  <a:pt x="9314833" y="4542845"/>
                  <a:pt x="9330418" y="4527254"/>
                  <a:pt x="9330418" y="4508026"/>
                </a:cubicBezTo>
                <a:cubicBezTo>
                  <a:pt x="9330418" y="4488798"/>
                  <a:pt x="9314833" y="4473207"/>
                  <a:pt x="9295605" y="4473207"/>
                </a:cubicBezTo>
                <a:close/>
                <a:moveTo>
                  <a:pt x="9380498" y="4473207"/>
                </a:moveTo>
                <a:cubicBezTo>
                  <a:pt x="9361270" y="4473207"/>
                  <a:pt x="9345672" y="4488798"/>
                  <a:pt x="9345672" y="4508026"/>
                </a:cubicBezTo>
                <a:cubicBezTo>
                  <a:pt x="9345672" y="4527254"/>
                  <a:pt x="9361270" y="4542845"/>
                  <a:pt x="9380498" y="4542845"/>
                </a:cubicBezTo>
                <a:cubicBezTo>
                  <a:pt x="9399725" y="4542845"/>
                  <a:pt x="9415310" y="4527254"/>
                  <a:pt x="9415310" y="4508026"/>
                </a:cubicBezTo>
                <a:cubicBezTo>
                  <a:pt x="9415310" y="4488798"/>
                  <a:pt x="9399725" y="4473207"/>
                  <a:pt x="9380498" y="4473207"/>
                </a:cubicBezTo>
                <a:close/>
                <a:moveTo>
                  <a:pt x="10229423" y="4473207"/>
                </a:moveTo>
                <a:cubicBezTo>
                  <a:pt x="10210195" y="4473207"/>
                  <a:pt x="10194598" y="4488798"/>
                  <a:pt x="10194598" y="4508026"/>
                </a:cubicBezTo>
                <a:cubicBezTo>
                  <a:pt x="10194598" y="4527254"/>
                  <a:pt x="10210195" y="4542845"/>
                  <a:pt x="10229423" y="4542845"/>
                </a:cubicBezTo>
                <a:cubicBezTo>
                  <a:pt x="10248651" y="4542845"/>
                  <a:pt x="10264235" y="4527254"/>
                  <a:pt x="10264235" y="4508026"/>
                </a:cubicBezTo>
                <a:cubicBezTo>
                  <a:pt x="10264235" y="4488798"/>
                  <a:pt x="10248651" y="4473207"/>
                  <a:pt x="10229423" y="4473207"/>
                </a:cubicBezTo>
                <a:close/>
                <a:moveTo>
                  <a:pt x="10314315" y="4473207"/>
                </a:moveTo>
                <a:cubicBezTo>
                  <a:pt x="10295088" y="4473207"/>
                  <a:pt x="10279490" y="4488798"/>
                  <a:pt x="10279490" y="4508026"/>
                </a:cubicBezTo>
                <a:cubicBezTo>
                  <a:pt x="10279490" y="4527254"/>
                  <a:pt x="10295088" y="4542845"/>
                  <a:pt x="10314315" y="4542845"/>
                </a:cubicBezTo>
                <a:cubicBezTo>
                  <a:pt x="10333543" y="4542845"/>
                  <a:pt x="10349128" y="4527254"/>
                  <a:pt x="10349128" y="4508026"/>
                </a:cubicBezTo>
                <a:cubicBezTo>
                  <a:pt x="10349128" y="4488798"/>
                  <a:pt x="10333543" y="4473207"/>
                  <a:pt x="10314315" y="4473207"/>
                </a:cubicBezTo>
                <a:close/>
                <a:moveTo>
                  <a:pt x="10399208" y="4473207"/>
                </a:moveTo>
                <a:cubicBezTo>
                  <a:pt x="10379980" y="4473207"/>
                  <a:pt x="10364382" y="4488798"/>
                  <a:pt x="10364382" y="4508026"/>
                </a:cubicBezTo>
                <a:cubicBezTo>
                  <a:pt x="10364382" y="4527254"/>
                  <a:pt x="10379980" y="4542845"/>
                  <a:pt x="10399208" y="4542845"/>
                </a:cubicBezTo>
                <a:cubicBezTo>
                  <a:pt x="10418435" y="4542845"/>
                  <a:pt x="10434020" y="4527254"/>
                  <a:pt x="10434020" y="4508026"/>
                </a:cubicBezTo>
                <a:cubicBezTo>
                  <a:pt x="10434020" y="4488798"/>
                  <a:pt x="10418435" y="4473207"/>
                  <a:pt x="10399208" y="4473207"/>
                </a:cubicBezTo>
                <a:close/>
                <a:moveTo>
                  <a:pt x="10738778" y="4473207"/>
                </a:moveTo>
                <a:cubicBezTo>
                  <a:pt x="10719550" y="4473207"/>
                  <a:pt x="10703952" y="4488798"/>
                  <a:pt x="10703952" y="4508026"/>
                </a:cubicBezTo>
                <a:cubicBezTo>
                  <a:pt x="10703952" y="4527254"/>
                  <a:pt x="10719550" y="4542845"/>
                  <a:pt x="10738778" y="4542845"/>
                </a:cubicBezTo>
                <a:cubicBezTo>
                  <a:pt x="10758005" y="4542845"/>
                  <a:pt x="10773590" y="4527254"/>
                  <a:pt x="10773590" y="4508026"/>
                </a:cubicBezTo>
                <a:cubicBezTo>
                  <a:pt x="10773590" y="4488798"/>
                  <a:pt x="10758005" y="4473207"/>
                  <a:pt x="10738778" y="4473207"/>
                </a:cubicBezTo>
                <a:close/>
                <a:moveTo>
                  <a:pt x="10823670" y="4473207"/>
                </a:moveTo>
                <a:cubicBezTo>
                  <a:pt x="10804442" y="4473207"/>
                  <a:pt x="10788845" y="4488798"/>
                  <a:pt x="10788845" y="4508026"/>
                </a:cubicBezTo>
                <a:cubicBezTo>
                  <a:pt x="10788845" y="4527254"/>
                  <a:pt x="10804442" y="4542845"/>
                  <a:pt x="10823670" y="4542845"/>
                </a:cubicBezTo>
                <a:cubicBezTo>
                  <a:pt x="10842898" y="4542845"/>
                  <a:pt x="10858482" y="4527254"/>
                  <a:pt x="10858482" y="4508026"/>
                </a:cubicBezTo>
                <a:cubicBezTo>
                  <a:pt x="10858482" y="4488798"/>
                  <a:pt x="10842898" y="4473207"/>
                  <a:pt x="10823670" y="4473207"/>
                </a:cubicBezTo>
                <a:close/>
                <a:moveTo>
                  <a:pt x="3437992" y="4558067"/>
                </a:moveTo>
                <a:cubicBezTo>
                  <a:pt x="3418764" y="4558067"/>
                  <a:pt x="3403173" y="4573658"/>
                  <a:pt x="3403173" y="4592886"/>
                </a:cubicBezTo>
                <a:cubicBezTo>
                  <a:pt x="3403173" y="4612113"/>
                  <a:pt x="3418764" y="4627704"/>
                  <a:pt x="3437992" y="4627704"/>
                </a:cubicBezTo>
                <a:cubicBezTo>
                  <a:pt x="3457219" y="4627704"/>
                  <a:pt x="3472810" y="4612113"/>
                  <a:pt x="3472810" y="4592886"/>
                </a:cubicBezTo>
                <a:cubicBezTo>
                  <a:pt x="3472810" y="4573658"/>
                  <a:pt x="3457219" y="4558067"/>
                  <a:pt x="3437992" y="4558067"/>
                </a:cubicBezTo>
                <a:close/>
                <a:moveTo>
                  <a:pt x="3522884" y="4558067"/>
                </a:moveTo>
                <a:cubicBezTo>
                  <a:pt x="3503656" y="4558067"/>
                  <a:pt x="3488065" y="4573658"/>
                  <a:pt x="3488065" y="4592886"/>
                </a:cubicBezTo>
                <a:cubicBezTo>
                  <a:pt x="3488065" y="4612113"/>
                  <a:pt x="3503656" y="4627704"/>
                  <a:pt x="3522884" y="4627704"/>
                </a:cubicBezTo>
                <a:cubicBezTo>
                  <a:pt x="3542112" y="4627704"/>
                  <a:pt x="3557703" y="4612113"/>
                  <a:pt x="3557703" y="4592886"/>
                </a:cubicBezTo>
                <a:cubicBezTo>
                  <a:pt x="3557703" y="4573658"/>
                  <a:pt x="3542112" y="4558067"/>
                  <a:pt x="3522884" y="4558067"/>
                </a:cubicBezTo>
                <a:close/>
                <a:moveTo>
                  <a:pt x="3607776" y="4558067"/>
                </a:moveTo>
                <a:cubicBezTo>
                  <a:pt x="3588548" y="4558067"/>
                  <a:pt x="3572957" y="4573658"/>
                  <a:pt x="3572957" y="4592886"/>
                </a:cubicBezTo>
                <a:cubicBezTo>
                  <a:pt x="3572957" y="4612113"/>
                  <a:pt x="3588548" y="4627704"/>
                  <a:pt x="3607776" y="4627704"/>
                </a:cubicBezTo>
                <a:cubicBezTo>
                  <a:pt x="3627004" y="4627704"/>
                  <a:pt x="3642595" y="4612113"/>
                  <a:pt x="3642595" y="4592886"/>
                </a:cubicBezTo>
                <a:cubicBezTo>
                  <a:pt x="3642595" y="4573658"/>
                  <a:pt x="3627004" y="4558067"/>
                  <a:pt x="3607776" y="4558067"/>
                </a:cubicBezTo>
                <a:close/>
                <a:moveTo>
                  <a:pt x="3692669" y="4558067"/>
                </a:moveTo>
                <a:cubicBezTo>
                  <a:pt x="3673442" y="4558067"/>
                  <a:pt x="3657850" y="4573658"/>
                  <a:pt x="3657850" y="4592886"/>
                </a:cubicBezTo>
                <a:cubicBezTo>
                  <a:pt x="3657850" y="4612113"/>
                  <a:pt x="3673442" y="4627704"/>
                  <a:pt x="3692669" y="4627704"/>
                </a:cubicBezTo>
                <a:cubicBezTo>
                  <a:pt x="3711897" y="4627704"/>
                  <a:pt x="3727488" y="4612113"/>
                  <a:pt x="3727488" y="4592886"/>
                </a:cubicBezTo>
                <a:cubicBezTo>
                  <a:pt x="3727488" y="4573658"/>
                  <a:pt x="3711897" y="4558067"/>
                  <a:pt x="3692669" y="4558067"/>
                </a:cubicBezTo>
                <a:close/>
                <a:moveTo>
                  <a:pt x="3777562" y="4558067"/>
                </a:moveTo>
                <a:cubicBezTo>
                  <a:pt x="3758334" y="4558067"/>
                  <a:pt x="3742743" y="4573658"/>
                  <a:pt x="3742743" y="4592886"/>
                </a:cubicBezTo>
                <a:cubicBezTo>
                  <a:pt x="3742743" y="4612113"/>
                  <a:pt x="3758334" y="4627704"/>
                  <a:pt x="3777562" y="4627704"/>
                </a:cubicBezTo>
                <a:cubicBezTo>
                  <a:pt x="3796789" y="4627704"/>
                  <a:pt x="3812380" y="4612113"/>
                  <a:pt x="3812380" y="4592886"/>
                </a:cubicBezTo>
                <a:cubicBezTo>
                  <a:pt x="3812380" y="4573658"/>
                  <a:pt x="3796789" y="4558067"/>
                  <a:pt x="3777562" y="4558067"/>
                </a:cubicBezTo>
                <a:close/>
                <a:moveTo>
                  <a:pt x="3862454" y="4558067"/>
                </a:moveTo>
                <a:cubicBezTo>
                  <a:pt x="3843226" y="4558067"/>
                  <a:pt x="3827635" y="4573658"/>
                  <a:pt x="3827635" y="4592886"/>
                </a:cubicBezTo>
                <a:cubicBezTo>
                  <a:pt x="3827635" y="4612113"/>
                  <a:pt x="3843226" y="4627704"/>
                  <a:pt x="3862454" y="4627704"/>
                </a:cubicBezTo>
                <a:cubicBezTo>
                  <a:pt x="3881682" y="4627704"/>
                  <a:pt x="3897273" y="4612113"/>
                  <a:pt x="3897273" y="4592886"/>
                </a:cubicBezTo>
                <a:cubicBezTo>
                  <a:pt x="3897273" y="4573658"/>
                  <a:pt x="3881682" y="4558067"/>
                  <a:pt x="3862454" y="4558067"/>
                </a:cubicBezTo>
                <a:close/>
                <a:moveTo>
                  <a:pt x="3947353" y="4558067"/>
                </a:moveTo>
                <a:cubicBezTo>
                  <a:pt x="3928125" y="4558067"/>
                  <a:pt x="3912534" y="4573658"/>
                  <a:pt x="3912534" y="4592886"/>
                </a:cubicBezTo>
                <a:cubicBezTo>
                  <a:pt x="3912534" y="4612113"/>
                  <a:pt x="3928125" y="4627704"/>
                  <a:pt x="3947353" y="4627704"/>
                </a:cubicBezTo>
                <a:cubicBezTo>
                  <a:pt x="3966581" y="4627704"/>
                  <a:pt x="3982172" y="4612113"/>
                  <a:pt x="3982172" y="4592886"/>
                </a:cubicBezTo>
                <a:cubicBezTo>
                  <a:pt x="3982172" y="4573658"/>
                  <a:pt x="3966581" y="4558067"/>
                  <a:pt x="3947353" y="4558067"/>
                </a:cubicBezTo>
                <a:close/>
                <a:moveTo>
                  <a:pt x="4032245" y="4558067"/>
                </a:moveTo>
                <a:cubicBezTo>
                  <a:pt x="4013018" y="4558067"/>
                  <a:pt x="3997427" y="4573658"/>
                  <a:pt x="3997427" y="4592886"/>
                </a:cubicBezTo>
                <a:cubicBezTo>
                  <a:pt x="3997427" y="4612113"/>
                  <a:pt x="4013018" y="4627704"/>
                  <a:pt x="4032245" y="4627704"/>
                </a:cubicBezTo>
                <a:cubicBezTo>
                  <a:pt x="4051473" y="4627704"/>
                  <a:pt x="4067064" y="4612113"/>
                  <a:pt x="4067064" y="4592886"/>
                </a:cubicBezTo>
                <a:cubicBezTo>
                  <a:pt x="4067064" y="4573658"/>
                  <a:pt x="4051473" y="4558067"/>
                  <a:pt x="4032245" y="4558067"/>
                </a:cubicBezTo>
                <a:close/>
                <a:moveTo>
                  <a:pt x="4117138" y="4558067"/>
                </a:moveTo>
                <a:cubicBezTo>
                  <a:pt x="4097910" y="4558067"/>
                  <a:pt x="4082319" y="4573658"/>
                  <a:pt x="4082319" y="4592886"/>
                </a:cubicBezTo>
                <a:cubicBezTo>
                  <a:pt x="4082319" y="4612113"/>
                  <a:pt x="4097910" y="4627704"/>
                  <a:pt x="4117138" y="4627704"/>
                </a:cubicBezTo>
                <a:cubicBezTo>
                  <a:pt x="4136365" y="4627704"/>
                  <a:pt x="4151956" y="4612113"/>
                  <a:pt x="4151956" y="4592886"/>
                </a:cubicBezTo>
                <a:cubicBezTo>
                  <a:pt x="4151956" y="4573658"/>
                  <a:pt x="4136365" y="4558067"/>
                  <a:pt x="4117138" y="4558067"/>
                </a:cubicBezTo>
                <a:close/>
                <a:moveTo>
                  <a:pt x="4202030" y="4558067"/>
                </a:moveTo>
                <a:cubicBezTo>
                  <a:pt x="4182802" y="4558067"/>
                  <a:pt x="4167211" y="4573658"/>
                  <a:pt x="4167211" y="4592886"/>
                </a:cubicBezTo>
                <a:cubicBezTo>
                  <a:pt x="4167211" y="4612113"/>
                  <a:pt x="4182802" y="4627704"/>
                  <a:pt x="4202030" y="4627704"/>
                </a:cubicBezTo>
                <a:cubicBezTo>
                  <a:pt x="4221258" y="4627704"/>
                  <a:pt x="4236849" y="4612113"/>
                  <a:pt x="4236849" y="4592886"/>
                </a:cubicBezTo>
                <a:cubicBezTo>
                  <a:pt x="4236849" y="4573658"/>
                  <a:pt x="4221258" y="4558067"/>
                  <a:pt x="4202030" y="4558067"/>
                </a:cubicBezTo>
                <a:close/>
                <a:moveTo>
                  <a:pt x="4286923" y="4558067"/>
                </a:moveTo>
                <a:cubicBezTo>
                  <a:pt x="4267695" y="4558067"/>
                  <a:pt x="4252104" y="4573658"/>
                  <a:pt x="4252104" y="4592886"/>
                </a:cubicBezTo>
                <a:cubicBezTo>
                  <a:pt x="4252104" y="4612113"/>
                  <a:pt x="4267695" y="4627704"/>
                  <a:pt x="4286923" y="4627704"/>
                </a:cubicBezTo>
                <a:cubicBezTo>
                  <a:pt x="4306151" y="4627704"/>
                  <a:pt x="4321742" y="4612113"/>
                  <a:pt x="4321742" y="4592886"/>
                </a:cubicBezTo>
                <a:cubicBezTo>
                  <a:pt x="4321742" y="4573658"/>
                  <a:pt x="4306151" y="4558067"/>
                  <a:pt x="4286923" y="4558067"/>
                </a:cubicBezTo>
                <a:close/>
                <a:moveTo>
                  <a:pt x="4371815" y="4558067"/>
                </a:moveTo>
                <a:cubicBezTo>
                  <a:pt x="4352588" y="4558067"/>
                  <a:pt x="4336997" y="4573658"/>
                  <a:pt x="4336997" y="4592886"/>
                </a:cubicBezTo>
                <a:cubicBezTo>
                  <a:pt x="4336997" y="4612113"/>
                  <a:pt x="4352588" y="4627704"/>
                  <a:pt x="4371815" y="4627704"/>
                </a:cubicBezTo>
                <a:cubicBezTo>
                  <a:pt x="4391043" y="4627704"/>
                  <a:pt x="4406634" y="4612113"/>
                  <a:pt x="4406634" y="4592886"/>
                </a:cubicBezTo>
                <a:cubicBezTo>
                  <a:pt x="4406634" y="4573658"/>
                  <a:pt x="4391043" y="4558067"/>
                  <a:pt x="4371815" y="4558067"/>
                </a:cubicBezTo>
                <a:close/>
                <a:moveTo>
                  <a:pt x="4456708" y="4558067"/>
                </a:moveTo>
                <a:cubicBezTo>
                  <a:pt x="4437480" y="4558067"/>
                  <a:pt x="4421889" y="4573658"/>
                  <a:pt x="4421889" y="4592886"/>
                </a:cubicBezTo>
                <a:cubicBezTo>
                  <a:pt x="4421889" y="4612113"/>
                  <a:pt x="4437480" y="4627704"/>
                  <a:pt x="4456708" y="4627704"/>
                </a:cubicBezTo>
                <a:cubicBezTo>
                  <a:pt x="4475935" y="4627704"/>
                  <a:pt x="4491526" y="4612113"/>
                  <a:pt x="4491526" y="4592886"/>
                </a:cubicBezTo>
                <a:cubicBezTo>
                  <a:pt x="4491526" y="4573658"/>
                  <a:pt x="4475935" y="4558067"/>
                  <a:pt x="4456708" y="4558067"/>
                </a:cubicBezTo>
                <a:close/>
                <a:moveTo>
                  <a:pt x="4541600" y="4558067"/>
                </a:moveTo>
                <a:cubicBezTo>
                  <a:pt x="4522372" y="4558067"/>
                  <a:pt x="4506781" y="4573658"/>
                  <a:pt x="4506781" y="4592886"/>
                </a:cubicBezTo>
                <a:cubicBezTo>
                  <a:pt x="4506781" y="4612113"/>
                  <a:pt x="4522372" y="4627704"/>
                  <a:pt x="4541600" y="4627704"/>
                </a:cubicBezTo>
                <a:cubicBezTo>
                  <a:pt x="4560828" y="4627704"/>
                  <a:pt x="4576419" y="4612113"/>
                  <a:pt x="4576419" y="4592886"/>
                </a:cubicBezTo>
                <a:cubicBezTo>
                  <a:pt x="4576419" y="4573658"/>
                  <a:pt x="4560828" y="4558067"/>
                  <a:pt x="4541600" y="4558067"/>
                </a:cubicBezTo>
                <a:close/>
                <a:moveTo>
                  <a:pt x="4626493" y="4558067"/>
                </a:moveTo>
                <a:cubicBezTo>
                  <a:pt x="4607265" y="4558067"/>
                  <a:pt x="4591674" y="4573658"/>
                  <a:pt x="4591674" y="4592886"/>
                </a:cubicBezTo>
                <a:cubicBezTo>
                  <a:pt x="4591674" y="4612113"/>
                  <a:pt x="4607265" y="4627704"/>
                  <a:pt x="4626493" y="4627704"/>
                </a:cubicBezTo>
                <a:cubicBezTo>
                  <a:pt x="4645721" y="4627704"/>
                  <a:pt x="4661312" y="4612113"/>
                  <a:pt x="4661312" y="4592886"/>
                </a:cubicBezTo>
                <a:cubicBezTo>
                  <a:pt x="4661312" y="4573658"/>
                  <a:pt x="4645721" y="4558067"/>
                  <a:pt x="4626493" y="4558067"/>
                </a:cubicBezTo>
                <a:close/>
                <a:moveTo>
                  <a:pt x="6239450" y="4558067"/>
                </a:moveTo>
                <a:cubicBezTo>
                  <a:pt x="6220223" y="4558067"/>
                  <a:pt x="6204625" y="4573658"/>
                  <a:pt x="6204625" y="4592886"/>
                </a:cubicBezTo>
                <a:cubicBezTo>
                  <a:pt x="6204625" y="4612113"/>
                  <a:pt x="6220223" y="4627704"/>
                  <a:pt x="6239450" y="4627704"/>
                </a:cubicBezTo>
                <a:cubicBezTo>
                  <a:pt x="6258678" y="4627704"/>
                  <a:pt x="6274263" y="4612113"/>
                  <a:pt x="6274263" y="4592886"/>
                </a:cubicBezTo>
                <a:cubicBezTo>
                  <a:pt x="6274263" y="4573658"/>
                  <a:pt x="6258678" y="4558067"/>
                  <a:pt x="6239450" y="4558067"/>
                </a:cubicBezTo>
                <a:close/>
                <a:moveTo>
                  <a:pt x="6324343" y="4558067"/>
                </a:moveTo>
                <a:cubicBezTo>
                  <a:pt x="6305115" y="4558067"/>
                  <a:pt x="6289517" y="4573658"/>
                  <a:pt x="6289517" y="4592886"/>
                </a:cubicBezTo>
                <a:cubicBezTo>
                  <a:pt x="6289517" y="4612113"/>
                  <a:pt x="6305115" y="4627704"/>
                  <a:pt x="6324343" y="4627704"/>
                </a:cubicBezTo>
                <a:cubicBezTo>
                  <a:pt x="6343570" y="4627704"/>
                  <a:pt x="6359155" y="4612113"/>
                  <a:pt x="6359155" y="4592886"/>
                </a:cubicBezTo>
                <a:cubicBezTo>
                  <a:pt x="6359155" y="4573658"/>
                  <a:pt x="6343570" y="4558067"/>
                  <a:pt x="6324343" y="4558067"/>
                </a:cubicBezTo>
                <a:close/>
                <a:moveTo>
                  <a:pt x="6409235" y="4558067"/>
                </a:moveTo>
                <a:cubicBezTo>
                  <a:pt x="6390007" y="4558067"/>
                  <a:pt x="6374409" y="4573658"/>
                  <a:pt x="6374409" y="4592886"/>
                </a:cubicBezTo>
                <a:cubicBezTo>
                  <a:pt x="6374409" y="4612113"/>
                  <a:pt x="6390007" y="4627704"/>
                  <a:pt x="6409235" y="4627704"/>
                </a:cubicBezTo>
                <a:cubicBezTo>
                  <a:pt x="6428463" y="4627704"/>
                  <a:pt x="6444047" y="4612113"/>
                  <a:pt x="6444047" y="4592886"/>
                </a:cubicBezTo>
                <a:cubicBezTo>
                  <a:pt x="6444047" y="4573658"/>
                  <a:pt x="6428463" y="4558067"/>
                  <a:pt x="6409235" y="4558067"/>
                </a:cubicBezTo>
                <a:close/>
                <a:moveTo>
                  <a:pt x="6494127" y="4558067"/>
                </a:moveTo>
                <a:cubicBezTo>
                  <a:pt x="6474899" y="4558067"/>
                  <a:pt x="6459302" y="4573658"/>
                  <a:pt x="6459302" y="4592886"/>
                </a:cubicBezTo>
                <a:cubicBezTo>
                  <a:pt x="6459302" y="4612113"/>
                  <a:pt x="6474899" y="4627704"/>
                  <a:pt x="6494127" y="4627704"/>
                </a:cubicBezTo>
                <a:cubicBezTo>
                  <a:pt x="6513355" y="4627704"/>
                  <a:pt x="6528939" y="4612113"/>
                  <a:pt x="6528939" y="4592886"/>
                </a:cubicBezTo>
                <a:cubicBezTo>
                  <a:pt x="6528939" y="4573658"/>
                  <a:pt x="6513355" y="4558067"/>
                  <a:pt x="6494127" y="4558067"/>
                </a:cubicBezTo>
                <a:close/>
                <a:moveTo>
                  <a:pt x="6579020" y="4558067"/>
                </a:moveTo>
                <a:cubicBezTo>
                  <a:pt x="6559793" y="4558067"/>
                  <a:pt x="6544195" y="4573658"/>
                  <a:pt x="6544195" y="4592886"/>
                </a:cubicBezTo>
                <a:cubicBezTo>
                  <a:pt x="6544195" y="4612113"/>
                  <a:pt x="6559793" y="4627704"/>
                  <a:pt x="6579020" y="4627704"/>
                </a:cubicBezTo>
                <a:cubicBezTo>
                  <a:pt x="6598248" y="4627704"/>
                  <a:pt x="6613833" y="4612113"/>
                  <a:pt x="6613833" y="4592886"/>
                </a:cubicBezTo>
                <a:cubicBezTo>
                  <a:pt x="6613833" y="4573658"/>
                  <a:pt x="6598248" y="4558067"/>
                  <a:pt x="6579020" y="4558067"/>
                </a:cubicBezTo>
                <a:close/>
                <a:moveTo>
                  <a:pt x="6663913" y="4558067"/>
                </a:moveTo>
                <a:cubicBezTo>
                  <a:pt x="6644685" y="4558067"/>
                  <a:pt x="6629087" y="4573658"/>
                  <a:pt x="6629087" y="4592886"/>
                </a:cubicBezTo>
                <a:cubicBezTo>
                  <a:pt x="6629087" y="4612113"/>
                  <a:pt x="6644685" y="4627704"/>
                  <a:pt x="6663913" y="4627704"/>
                </a:cubicBezTo>
                <a:cubicBezTo>
                  <a:pt x="6683140" y="4627704"/>
                  <a:pt x="6698725" y="4612113"/>
                  <a:pt x="6698725" y="4592886"/>
                </a:cubicBezTo>
                <a:cubicBezTo>
                  <a:pt x="6698725" y="4573658"/>
                  <a:pt x="6683140" y="4558067"/>
                  <a:pt x="6663913" y="4558067"/>
                </a:cubicBezTo>
                <a:close/>
                <a:moveTo>
                  <a:pt x="6748805" y="4558067"/>
                </a:moveTo>
                <a:cubicBezTo>
                  <a:pt x="6729577" y="4558067"/>
                  <a:pt x="6713979" y="4573658"/>
                  <a:pt x="6713979" y="4592886"/>
                </a:cubicBezTo>
                <a:cubicBezTo>
                  <a:pt x="6713979" y="4612113"/>
                  <a:pt x="6729577" y="4627704"/>
                  <a:pt x="6748805" y="4627704"/>
                </a:cubicBezTo>
                <a:cubicBezTo>
                  <a:pt x="6768033" y="4627704"/>
                  <a:pt x="6783617" y="4612113"/>
                  <a:pt x="6783617" y="4592886"/>
                </a:cubicBezTo>
                <a:cubicBezTo>
                  <a:pt x="6783617" y="4573658"/>
                  <a:pt x="6768033" y="4558067"/>
                  <a:pt x="6748805" y="4558067"/>
                </a:cubicBezTo>
                <a:close/>
                <a:moveTo>
                  <a:pt x="6833697" y="4558067"/>
                </a:moveTo>
                <a:cubicBezTo>
                  <a:pt x="6814469" y="4558067"/>
                  <a:pt x="6798872" y="4573658"/>
                  <a:pt x="6798872" y="4592886"/>
                </a:cubicBezTo>
                <a:cubicBezTo>
                  <a:pt x="6798872" y="4612113"/>
                  <a:pt x="6814469" y="4627704"/>
                  <a:pt x="6833697" y="4627704"/>
                </a:cubicBezTo>
                <a:cubicBezTo>
                  <a:pt x="6852925" y="4627704"/>
                  <a:pt x="6868509" y="4612113"/>
                  <a:pt x="6868509" y="4592886"/>
                </a:cubicBezTo>
                <a:cubicBezTo>
                  <a:pt x="6868509" y="4573658"/>
                  <a:pt x="6852925" y="4558067"/>
                  <a:pt x="6833697" y="4558067"/>
                </a:cubicBezTo>
                <a:close/>
                <a:moveTo>
                  <a:pt x="6918589" y="4558067"/>
                </a:moveTo>
                <a:cubicBezTo>
                  <a:pt x="6899362" y="4558067"/>
                  <a:pt x="6883764" y="4573658"/>
                  <a:pt x="6883764" y="4592886"/>
                </a:cubicBezTo>
                <a:cubicBezTo>
                  <a:pt x="6883764" y="4612113"/>
                  <a:pt x="6899362" y="4627704"/>
                  <a:pt x="6918589" y="4627704"/>
                </a:cubicBezTo>
                <a:cubicBezTo>
                  <a:pt x="6937817" y="4627704"/>
                  <a:pt x="6953402" y="4612113"/>
                  <a:pt x="6953402" y="4592886"/>
                </a:cubicBezTo>
                <a:cubicBezTo>
                  <a:pt x="6953402" y="4573658"/>
                  <a:pt x="6937817" y="4558067"/>
                  <a:pt x="6918589" y="4558067"/>
                </a:cubicBezTo>
                <a:close/>
                <a:moveTo>
                  <a:pt x="7003483" y="4558067"/>
                </a:moveTo>
                <a:cubicBezTo>
                  <a:pt x="6984255" y="4558067"/>
                  <a:pt x="6968657" y="4573658"/>
                  <a:pt x="6968657" y="4592886"/>
                </a:cubicBezTo>
                <a:cubicBezTo>
                  <a:pt x="6968657" y="4612113"/>
                  <a:pt x="6984255" y="4627704"/>
                  <a:pt x="7003483" y="4627704"/>
                </a:cubicBezTo>
                <a:cubicBezTo>
                  <a:pt x="7022710" y="4627704"/>
                  <a:pt x="7038295" y="4612113"/>
                  <a:pt x="7038295" y="4592886"/>
                </a:cubicBezTo>
                <a:cubicBezTo>
                  <a:pt x="7038295" y="4573658"/>
                  <a:pt x="7022710" y="4558067"/>
                  <a:pt x="7003483" y="4558067"/>
                </a:cubicBezTo>
                <a:close/>
                <a:moveTo>
                  <a:pt x="9550283" y="4558067"/>
                </a:moveTo>
                <a:cubicBezTo>
                  <a:pt x="9531055" y="4558067"/>
                  <a:pt x="9515458" y="4573658"/>
                  <a:pt x="9515458" y="4592886"/>
                </a:cubicBezTo>
                <a:cubicBezTo>
                  <a:pt x="9515458" y="4612113"/>
                  <a:pt x="9531055" y="4627704"/>
                  <a:pt x="9550283" y="4627704"/>
                </a:cubicBezTo>
                <a:cubicBezTo>
                  <a:pt x="9569511" y="4627704"/>
                  <a:pt x="9585095" y="4612113"/>
                  <a:pt x="9585095" y="4592886"/>
                </a:cubicBezTo>
                <a:cubicBezTo>
                  <a:pt x="9585095" y="4573658"/>
                  <a:pt x="9569511" y="4558067"/>
                  <a:pt x="9550283" y="4558067"/>
                </a:cubicBezTo>
                <a:close/>
                <a:moveTo>
                  <a:pt x="9635175" y="4558067"/>
                </a:moveTo>
                <a:cubicBezTo>
                  <a:pt x="9615948" y="4558067"/>
                  <a:pt x="9600350" y="4573658"/>
                  <a:pt x="9600350" y="4592886"/>
                </a:cubicBezTo>
                <a:cubicBezTo>
                  <a:pt x="9600350" y="4612113"/>
                  <a:pt x="9615948" y="4627704"/>
                  <a:pt x="9635175" y="4627704"/>
                </a:cubicBezTo>
                <a:cubicBezTo>
                  <a:pt x="9654403" y="4627704"/>
                  <a:pt x="9669988" y="4612113"/>
                  <a:pt x="9669988" y="4592886"/>
                </a:cubicBezTo>
                <a:cubicBezTo>
                  <a:pt x="9669988" y="4573658"/>
                  <a:pt x="9654403" y="4558067"/>
                  <a:pt x="9635175" y="4558067"/>
                </a:cubicBezTo>
                <a:close/>
                <a:moveTo>
                  <a:pt x="9720068" y="4558067"/>
                </a:moveTo>
                <a:cubicBezTo>
                  <a:pt x="9700840" y="4558067"/>
                  <a:pt x="9685242" y="4573658"/>
                  <a:pt x="9685242" y="4592886"/>
                </a:cubicBezTo>
                <a:cubicBezTo>
                  <a:pt x="9685242" y="4612113"/>
                  <a:pt x="9700840" y="4627704"/>
                  <a:pt x="9720068" y="4627704"/>
                </a:cubicBezTo>
                <a:cubicBezTo>
                  <a:pt x="9739295" y="4627704"/>
                  <a:pt x="9754880" y="4612113"/>
                  <a:pt x="9754880" y="4592886"/>
                </a:cubicBezTo>
                <a:cubicBezTo>
                  <a:pt x="9754880" y="4573658"/>
                  <a:pt x="9739295" y="4558067"/>
                  <a:pt x="9720068" y="4558067"/>
                </a:cubicBezTo>
                <a:close/>
                <a:moveTo>
                  <a:pt x="10484100" y="4558067"/>
                </a:moveTo>
                <a:cubicBezTo>
                  <a:pt x="10464872" y="4558067"/>
                  <a:pt x="10449275" y="4573658"/>
                  <a:pt x="10449275" y="4592886"/>
                </a:cubicBezTo>
                <a:cubicBezTo>
                  <a:pt x="10449275" y="4612113"/>
                  <a:pt x="10464872" y="4627704"/>
                  <a:pt x="10484100" y="4627704"/>
                </a:cubicBezTo>
                <a:cubicBezTo>
                  <a:pt x="10503328" y="4627704"/>
                  <a:pt x="10518912" y="4612113"/>
                  <a:pt x="10518912" y="4592886"/>
                </a:cubicBezTo>
                <a:cubicBezTo>
                  <a:pt x="10518912" y="4573658"/>
                  <a:pt x="10503328" y="4558067"/>
                  <a:pt x="10484100" y="4558067"/>
                </a:cubicBezTo>
                <a:close/>
                <a:moveTo>
                  <a:pt x="10908563" y="4558067"/>
                </a:moveTo>
                <a:cubicBezTo>
                  <a:pt x="10889335" y="4558067"/>
                  <a:pt x="10873738" y="4573658"/>
                  <a:pt x="10873738" y="4592886"/>
                </a:cubicBezTo>
                <a:cubicBezTo>
                  <a:pt x="10873738" y="4612113"/>
                  <a:pt x="10889335" y="4627704"/>
                  <a:pt x="10908563" y="4627704"/>
                </a:cubicBezTo>
                <a:cubicBezTo>
                  <a:pt x="10927791" y="4627704"/>
                  <a:pt x="10943375" y="4612113"/>
                  <a:pt x="10943375" y="4592886"/>
                </a:cubicBezTo>
                <a:cubicBezTo>
                  <a:pt x="10943375" y="4573658"/>
                  <a:pt x="10927791" y="4558067"/>
                  <a:pt x="10908563" y="4558067"/>
                </a:cubicBezTo>
                <a:close/>
                <a:moveTo>
                  <a:pt x="3437992" y="4642927"/>
                </a:moveTo>
                <a:cubicBezTo>
                  <a:pt x="3418764" y="4642927"/>
                  <a:pt x="3403173" y="4658518"/>
                  <a:pt x="3403173" y="4677745"/>
                </a:cubicBezTo>
                <a:cubicBezTo>
                  <a:pt x="3403173" y="4696973"/>
                  <a:pt x="3418764" y="4712564"/>
                  <a:pt x="3437992" y="4712564"/>
                </a:cubicBezTo>
                <a:cubicBezTo>
                  <a:pt x="3457219" y="4712564"/>
                  <a:pt x="3472810" y="4696973"/>
                  <a:pt x="3472810" y="4677745"/>
                </a:cubicBezTo>
                <a:cubicBezTo>
                  <a:pt x="3472810" y="4658518"/>
                  <a:pt x="3457219" y="4642927"/>
                  <a:pt x="3437992" y="4642927"/>
                </a:cubicBezTo>
                <a:close/>
                <a:moveTo>
                  <a:pt x="3522884" y="4642927"/>
                </a:moveTo>
                <a:cubicBezTo>
                  <a:pt x="3503656" y="4642927"/>
                  <a:pt x="3488065" y="4658518"/>
                  <a:pt x="3488065" y="4677745"/>
                </a:cubicBezTo>
                <a:cubicBezTo>
                  <a:pt x="3488065" y="4696973"/>
                  <a:pt x="3503656" y="4712564"/>
                  <a:pt x="3522884" y="4712564"/>
                </a:cubicBezTo>
                <a:cubicBezTo>
                  <a:pt x="3542112" y="4712564"/>
                  <a:pt x="3557703" y="4696973"/>
                  <a:pt x="3557703" y="4677745"/>
                </a:cubicBezTo>
                <a:cubicBezTo>
                  <a:pt x="3557703" y="4658518"/>
                  <a:pt x="3542112" y="4642927"/>
                  <a:pt x="3522884" y="4642927"/>
                </a:cubicBezTo>
                <a:close/>
                <a:moveTo>
                  <a:pt x="3607776" y="4642927"/>
                </a:moveTo>
                <a:cubicBezTo>
                  <a:pt x="3588548" y="4642927"/>
                  <a:pt x="3572957" y="4658518"/>
                  <a:pt x="3572957" y="4677745"/>
                </a:cubicBezTo>
                <a:cubicBezTo>
                  <a:pt x="3572957" y="4696973"/>
                  <a:pt x="3588548" y="4712564"/>
                  <a:pt x="3607776" y="4712564"/>
                </a:cubicBezTo>
                <a:cubicBezTo>
                  <a:pt x="3627004" y="4712564"/>
                  <a:pt x="3642595" y="4696973"/>
                  <a:pt x="3642595" y="4677745"/>
                </a:cubicBezTo>
                <a:cubicBezTo>
                  <a:pt x="3642595" y="4658518"/>
                  <a:pt x="3627004" y="4642927"/>
                  <a:pt x="3607776" y="4642927"/>
                </a:cubicBezTo>
                <a:close/>
                <a:moveTo>
                  <a:pt x="3692669" y="4642927"/>
                </a:moveTo>
                <a:cubicBezTo>
                  <a:pt x="3673442" y="4642927"/>
                  <a:pt x="3657850" y="4658518"/>
                  <a:pt x="3657850" y="4677745"/>
                </a:cubicBezTo>
                <a:cubicBezTo>
                  <a:pt x="3657850" y="4696973"/>
                  <a:pt x="3673442" y="4712564"/>
                  <a:pt x="3692669" y="4712564"/>
                </a:cubicBezTo>
                <a:cubicBezTo>
                  <a:pt x="3711897" y="4712564"/>
                  <a:pt x="3727488" y="4696973"/>
                  <a:pt x="3727488" y="4677745"/>
                </a:cubicBezTo>
                <a:cubicBezTo>
                  <a:pt x="3727488" y="4658518"/>
                  <a:pt x="3711897" y="4642927"/>
                  <a:pt x="3692669" y="4642927"/>
                </a:cubicBezTo>
                <a:close/>
                <a:moveTo>
                  <a:pt x="3777562" y="4642927"/>
                </a:moveTo>
                <a:cubicBezTo>
                  <a:pt x="3758334" y="4642927"/>
                  <a:pt x="3742743" y="4658518"/>
                  <a:pt x="3742743" y="4677745"/>
                </a:cubicBezTo>
                <a:cubicBezTo>
                  <a:pt x="3742743" y="4696973"/>
                  <a:pt x="3758334" y="4712564"/>
                  <a:pt x="3777562" y="4712564"/>
                </a:cubicBezTo>
                <a:cubicBezTo>
                  <a:pt x="3796789" y="4712564"/>
                  <a:pt x="3812380" y="4696973"/>
                  <a:pt x="3812380" y="4677745"/>
                </a:cubicBezTo>
                <a:cubicBezTo>
                  <a:pt x="3812380" y="4658518"/>
                  <a:pt x="3796789" y="4642927"/>
                  <a:pt x="3777562" y="4642927"/>
                </a:cubicBezTo>
                <a:close/>
                <a:moveTo>
                  <a:pt x="3862454" y="4642927"/>
                </a:moveTo>
                <a:cubicBezTo>
                  <a:pt x="3843226" y="4642927"/>
                  <a:pt x="3827635" y="4658518"/>
                  <a:pt x="3827635" y="4677745"/>
                </a:cubicBezTo>
                <a:cubicBezTo>
                  <a:pt x="3827635" y="4696973"/>
                  <a:pt x="3843226" y="4712564"/>
                  <a:pt x="3862454" y="4712564"/>
                </a:cubicBezTo>
                <a:cubicBezTo>
                  <a:pt x="3881682" y="4712564"/>
                  <a:pt x="3897273" y="4696973"/>
                  <a:pt x="3897273" y="4677745"/>
                </a:cubicBezTo>
                <a:cubicBezTo>
                  <a:pt x="3897273" y="4658518"/>
                  <a:pt x="3881682" y="4642927"/>
                  <a:pt x="3862454" y="4642927"/>
                </a:cubicBezTo>
                <a:close/>
                <a:moveTo>
                  <a:pt x="3947353" y="4642927"/>
                </a:moveTo>
                <a:cubicBezTo>
                  <a:pt x="3928125" y="4642927"/>
                  <a:pt x="3912534" y="4658518"/>
                  <a:pt x="3912534" y="4677745"/>
                </a:cubicBezTo>
                <a:cubicBezTo>
                  <a:pt x="3912534" y="4696973"/>
                  <a:pt x="3928125" y="4712564"/>
                  <a:pt x="3947353" y="4712564"/>
                </a:cubicBezTo>
                <a:cubicBezTo>
                  <a:pt x="3966581" y="4712564"/>
                  <a:pt x="3982172" y="4696973"/>
                  <a:pt x="3982172" y="4677745"/>
                </a:cubicBezTo>
                <a:cubicBezTo>
                  <a:pt x="3982172" y="4658518"/>
                  <a:pt x="3966581" y="4642927"/>
                  <a:pt x="3947353" y="4642927"/>
                </a:cubicBezTo>
                <a:close/>
                <a:moveTo>
                  <a:pt x="4032245" y="4642927"/>
                </a:moveTo>
                <a:cubicBezTo>
                  <a:pt x="4013018" y="4642927"/>
                  <a:pt x="3997427" y="4658518"/>
                  <a:pt x="3997427" y="4677745"/>
                </a:cubicBezTo>
                <a:cubicBezTo>
                  <a:pt x="3997427" y="4696973"/>
                  <a:pt x="4013018" y="4712564"/>
                  <a:pt x="4032245" y="4712564"/>
                </a:cubicBezTo>
                <a:cubicBezTo>
                  <a:pt x="4051473" y="4712564"/>
                  <a:pt x="4067064" y="4696973"/>
                  <a:pt x="4067064" y="4677745"/>
                </a:cubicBezTo>
                <a:cubicBezTo>
                  <a:pt x="4067064" y="4658518"/>
                  <a:pt x="4051473" y="4642927"/>
                  <a:pt x="4032245" y="4642927"/>
                </a:cubicBezTo>
                <a:close/>
                <a:moveTo>
                  <a:pt x="4117138" y="4642927"/>
                </a:moveTo>
                <a:cubicBezTo>
                  <a:pt x="4097910" y="4642927"/>
                  <a:pt x="4082319" y="4658518"/>
                  <a:pt x="4082319" y="4677745"/>
                </a:cubicBezTo>
                <a:cubicBezTo>
                  <a:pt x="4082319" y="4696973"/>
                  <a:pt x="4097910" y="4712564"/>
                  <a:pt x="4117138" y="4712564"/>
                </a:cubicBezTo>
                <a:cubicBezTo>
                  <a:pt x="4136365" y="4712564"/>
                  <a:pt x="4151956" y="4696973"/>
                  <a:pt x="4151956" y="4677745"/>
                </a:cubicBezTo>
                <a:cubicBezTo>
                  <a:pt x="4151956" y="4658518"/>
                  <a:pt x="4136365" y="4642927"/>
                  <a:pt x="4117138" y="4642927"/>
                </a:cubicBezTo>
                <a:close/>
                <a:moveTo>
                  <a:pt x="4202030" y="4642927"/>
                </a:moveTo>
                <a:cubicBezTo>
                  <a:pt x="4182802" y="4642927"/>
                  <a:pt x="4167211" y="4658518"/>
                  <a:pt x="4167211" y="4677745"/>
                </a:cubicBezTo>
                <a:cubicBezTo>
                  <a:pt x="4167211" y="4696973"/>
                  <a:pt x="4182802" y="4712564"/>
                  <a:pt x="4202030" y="4712564"/>
                </a:cubicBezTo>
                <a:cubicBezTo>
                  <a:pt x="4221258" y="4712564"/>
                  <a:pt x="4236849" y="4696973"/>
                  <a:pt x="4236849" y="4677745"/>
                </a:cubicBezTo>
                <a:cubicBezTo>
                  <a:pt x="4236849" y="4658518"/>
                  <a:pt x="4221258" y="4642927"/>
                  <a:pt x="4202030" y="4642927"/>
                </a:cubicBezTo>
                <a:close/>
                <a:moveTo>
                  <a:pt x="4286923" y="4642927"/>
                </a:moveTo>
                <a:cubicBezTo>
                  <a:pt x="4267695" y="4642927"/>
                  <a:pt x="4252104" y="4658518"/>
                  <a:pt x="4252104" y="4677745"/>
                </a:cubicBezTo>
                <a:cubicBezTo>
                  <a:pt x="4252104" y="4696973"/>
                  <a:pt x="4267695" y="4712564"/>
                  <a:pt x="4286923" y="4712564"/>
                </a:cubicBezTo>
                <a:cubicBezTo>
                  <a:pt x="4306151" y="4712564"/>
                  <a:pt x="4321742" y="4696973"/>
                  <a:pt x="4321742" y="4677745"/>
                </a:cubicBezTo>
                <a:cubicBezTo>
                  <a:pt x="4321742" y="4658518"/>
                  <a:pt x="4306151" y="4642927"/>
                  <a:pt x="4286923" y="4642927"/>
                </a:cubicBezTo>
                <a:close/>
                <a:moveTo>
                  <a:pt x="4371815" y="4642927"/>
                </a:moveTo>
                <a:cubicBezTo>
                  <a:pt x="4352588" y="4642927"/>
                  <a:pt x="4336997" y="4658518"/>
                  <a:pt x="4336997" y="4677745"/>
                </a:cubicBezTo>
                <a:cubicBezTo>
                  <a:pt x="4336997" y="4696973"/>
                  <a:pt x="4352588" y="4712564"/>
                  <a:pt x="4371815" y="4712564"/>
                </a:cubicBezTo>
                <a:cubicBezTo>
                  <a:pt x="4391043" y="4712564"/>
                  <a:pt x="4406634" y="4696973"/>
                  <a:pt x="4406634" y="4677745"/>
                </a:cubicBezTo>
                <a:cubicBezTo>
                  <a:pt x="4406634" y="4658518"/>
                  <a:pt x="4391043" y="4642927"/>
                  <a:pt x="4371815" y="4642927"/>
                </a:cubicBezTo>
                <a:close/>
                <a:moveTo>
                  <a:pt x="4456708" y="4642927"/>
                </a:moveTo>
                <a:cubicBezTo>
                  <a:pt x="4437480" y="4642927"/>
                  <a:pt x="4421889" y="4658518"/>
                  <a:pt x="4421889" y="4677745"/>
                </a:cubicBezTo>
                <a:cubicBezTo>
                  <a:pt x="4421889" y="4696973"/>
                  <a:pt x="4437480" y="4712564"/>
                  <a:pt x="4456708" y="4712564"/>
                </a:cubicBezTo>
                <a:cubicBezTo>
                  <a:pt x="4475935" y="4712564"/>
                  <a:pt x="4491526" y="4696973"/>
                  <a:pt x="4491526" y="4677745"/>
                </a:cubicBezTo>
                <a:cubicBezTo>
                  <a:pt x="4491526" y="4658518"/>
                  <a:pt x="4475935" y="4642927"/>
                  <a:pt x="4456708" y="4642927"/>
                </a:cubicBezTo>
                <a:close/>
                <a:moveTo>
                  <a:pt x="4541600" y="4642927"/>
                </a:moveTo>
                <a:cubicBezTo>
                  <a:pt x="4522372" y="4642927"/>
                  <a:pt x="4506781" y="4658518"/>
                  <a:pt x="4506781" y="4677745"/>
                </a:cubicBezTo>
                <a:cubicBezTo>
                  <a:pt x="4506781" y="4696973"/>
                  <a:pt x="4522372" y="4712564"/>
                  <a:pt x="4541600" y="4712564"/>
                </a:cubicBezTo>
                <a:cubicBezTo>
                  <a:pt x="4560828" y="4712564"/>
                  <a:pt x="4576419" y="4696973"/>
                  <a:pt x="4576419" y="4677745"/>
                </a:cubicBezTo>
                <a:cubicBezTo>
                  <a:pt x="4576419" y="4658518"/>
                  <a:pt x="4560828" y="4642927"/>
                  <a:pt x="4541600" y="4642927"/>
                </a:cubicBezTo>
                <a:close/>
                <a:moveTo>
                  <a:pt x="6324343" y="4642927"/>
                </a:moveTo>
                <a:cubicBezTo>
                  <a:pt x="6305115" y="4642927"/>
                  <a:pt x="6289517" y="4658518"/>
                  <a:pt x="6289517" y="4677745"/>
                </a:cubicBezTo>
                <a:cubicBezTo>
                  <a:pt x="6289517" y="4696973"/>
                  <a:pt x="6305115" y="4712564"/>
                  <a:pt x="6324343" y="4712564"/>
                </a:cubicBezTo>
                <a:cubicBezTo>
                  <a:pt x="6343570" y="4712564"/>
                  <a:pt x="6359155" y="4696973"/>
                  <a:pt x="6359155" y="4677745"/>
                </a:cubicBezTo>
                <a:cubicBezTo>
                  <a:pt x="6359155" y="4658518"/>
                  <a:pt x="6343570" y="4642927"/>
                  <a:pt x="6324343" y="4642927"/>
                </a:cubicBezTo>
                <a:close/>
                <a:moveTo>
                  <a:pt x="6409235" y="4642927"/>
                </a:moveTo>
                <a:cubicBezTo>
                  <a:pt x="6390007" y="4642927"/>
                  <a:pt x="6374409" y="4658518"/>
                  <a:pt x="6374409" y="4677745"/>
                </a:cubicBezTo>
                <a:cubicBezTo>
                  <a:pt x="6374409" y="4696973"/>
                  <a:pt x="6390007" y="4712564"/>
                  <a:pt x="6409235" y="4712564"/>
                </a:cubicBezTo>
                <a:cubicBezTo>
                  <a:pt x="6428463" y="4712564"/>
                  <a:pt x="6444047" y="4696973"/>
                  <a:pt x="6444047" y="4677745"/>
                </a:cubicBezTo>
                <a:cubicBezTo>
                  <a:pt x="6444047" y="4658518"/>
                  <a:pt x="6428463" y="4642927"/>
                  <a:pt x="6409235" y="4642927"/>
                </a:cubicBezTo>
                <a:close/>
                <a:moveTo>
                  <a:pt x="6494127" y="4642927"/>
                </a:moveTo>
                <a:cubicBezTo>
                  <a:pt x="6474899" y="4642927"/>
                  <a:pt x="6459302" y="4658518"/>
                  <a:pt x="6459302" y="4677745"/>
                </a:cubicBezTo>
                <a:cubicBezTo>
                  <a:pt x="6459302" y="4696973"/>
                  <a:pt x="6474899" y="4712564"/>
                  <a:pt x="6494127" y="4712564"/>
                </a:cubicBezTo>
                <a:cubicBezTo>
                  <a:pt x="6513355" y="4712564"/>
                  <a:pt x="6528939" y="4696973"/>
                  <a:pt x="6528939" y="4677745"/>
                </a:cubicBezTo>
                <a:cubicBezTo>
                  <a:pt x="6528939" y="4658518"/>
                  <a:pt x="6513355" y="4642927"/>
                  <a:pt x="6494127" y="4642927"/>
                </a:cubicBezTo>
                <a:close/>
                <a:moveTo>
                  <a:pt x="6579020" y="4642927"/>
                </a:moveTo>
                <a:cubicBezTo>
                  <a:pt x="6559793" y="4642927"/>
                  <a:pt x="6544195" y="4658518"/>
                  <a:pt x="6544195" y="4677745"/>
                </a:cubicBezTo>
                <a:cubicBezTo>
                  <a:pt x="6544195" y="4696973"/>
                  <a:pt x="6559793" y="4712564"/>
                  <a:pt x="6579020" y="4712564"/>
                </a:cubicBezTo>
                <a:cubicBezTo>
                  <a:pt x="6598248" y="4712564"/>
                  <a:pt x="6613833" y="4696973"/>
                  <a:pt x="6613833" y="4677745"/>
                </a:cubicBezTo>
                <a:cubicBezTo>
                  <a:pt x="6613833" y="4658518"/>
                  <a:pt x="6598248" y="4642927"/>
                  <a:pt x="6579020" y="4642927"/>
                </a:cubicBezTo>
                <a:close/>
                <a:moveTo>
                  <a:pt x="6663913" y="4642927"/>
                </a:moveTo>
                <a:cubicBezTo>
                  <a:pt x="6644685" y="4642927"/>
                  <a:pt x="6629087" y="4658518"/>
                  <a:pt x="6629087" y="4677745"/>
                </a:cubicBezTo>
                <a:cubicBezTo>
                  <a:pt x="6629087" y="4696973"/>
                  <a:pt x="6644685" y="4712564"/>
                  <a:pt x="6663913" y="4712564"/>
                </a:cubicBezTo>
                <a:cubicBezTo>
                  <a:pt x="6683140" y="4712564"/>
                  <a:pt x="6698725" y="4696973"/>
                  <a:pt x="6698725" y="4677745"/>
                </a:cubicBezTo>
                <a:cubicBezTo>
                  <a:pt x="6698725" y="4658518"/>
                  <a:pt x="6683140" y="4642927"/>
                  <a:pt x="6663913" y="4642927"/>
                </a:cubicBezTo>
                <a:close/>
                <a:moveTo>
                  <a:pt x="6748805" y="4642927"/>
                </a:moveTo>
                <a:cubicBezTo>
                  <a:pt x="6729577" y="4642927"/>
                  <a:pt x="6713979" y="4658518"/>
                  <a:pt x="6713979" y="4677745"/>
                </a:cubicBezTo>
                <a:cubicBezTo>
                  <a:pt x="6713979" y="4696973"/>
                  <a:pt x="6729577" y="4712564"/>
                  <a:pt x="6748805" y="4712564"/>
                </a:cubicBezTo>
                <a:cubicBezTo>
                  <a:pt x="6768033" y="4712564"/>
                  <a:pt x="6783617" y="4696973"/>
                  <a:pt x="6783617" y="4677745"/>
                </a:cubicBezTo>
                <a:cubicBezTo>
                  <a:pt x="6783617" y="4658518"/>
                  <a:pt x="6768033" y="4642927"/>
                  <a:pt x="6748805" y="4642927"/>
                </a:cubicBezTo>
                <a:close/>
                <a:moveTo>
                  <a:pt x="6833697" y="4642927"/>
                </a:moveTo>
                <a:cubicBezTo>
                  <a:pt x="6814469" y="4642927"/>
                  <a:pt x="6798872" y="4658518"/>
                  <a:pt x="6798872" y="4677745"/>
                </a:cubicBezTo>
                <a:cubicBezTo>
                  <a:pt x="6798872" y="4696973"/>
                  <a:pt x="6814469" y="4712564"/>
                  <a:pt x="6833697" y="4712564"/>
                </a:cubicBezTo>
                <a:cubicBezTo>
                  <a:pt x="6852925" y="4712564"/>
                  <a:pt x="6868509" y="4696973"/>
                  <a:pt x="6868509" y="4677745"/>
                </a:cubicBezTo>
                <a:cubicBezTo>
                  <a:pt x="6868509" y="4658518"/>
                  <a:pt x="6852925" y="4642927"/>
                  <a:pt x="6833697" y="4642927"/>
                </a:cubicBezTo>
                <a:close/>
                <a:moveTo>
                  <a:pt x="7003483" y="4642927"/>
                </a:moveTo>
                <a:cubicBezTo>
                  <a:pt x="6984255" y="4642927"/>
                  <a:pt x="6968657" y="4658518"/>
                  <a:pt x="6968657" y="4677745"/>
                </a:cubicBezTo>
                <a:cubicBezTo>
                  <a:pt x="6968657" y="4696973"/>
                  <a:pt x="6984255" y="4712564"/>
                  <a:pt x="7003483" y="4712564"/>
                </a:cubicBezTo>
                <a:cubicBezTo>
                  <a:pt x="7022710" y="4712564"/>
                  <a:pt x="7038295" y="4696973"/>
                  <a:pt x="7038295" y="4677745"/>
                </a:cubicBezTo>
                <a:cubicBezTo>
                  <a:pt x="7038295" y="4658518"/>
                  <a:pt x="7022710" y="4642927"/>
                  <a:pt x="7003483" y="4642927"/>
                </a:cubicBezTo>
                <a:close/>
                <a:moveTo>
                  <a:pt x="9974745" y="4642927"/>
                </a:moveTo>
                <a:cubicBezTo>
                  <a:pt x="9955518" y="4642927"/>
                  <a:pt x="9939920" y="4658518"/>
                  <a:pt x="9939920" y="4677745"/>
                </a:cubicBezTo>
                <a:cubicBezTo>
                  <a:pt x="9939920" y="4696973"/>
                  <a:pt x="9955518" y="4712564"/>
                  <a:pt x="9974745" y="4712564"/>
                </a:cubicBezTo>
                <a:cubicBezTo>
                  <a:pt x="9993973" y="4712564"/>
                  <a:pt x="10009558" y="4696973"/>
                  <a:pt x="10009558" y="4677745"/>
                </a:cubicBezTo>
                <a:cubicBezTo>
                  <a:pt x="10009558" y="4658518"/>
                  <a:pt x="9993973" y="4642927"/>
                  <a:pt x="9974745" y="4642927"/>
                </a:cubicBezTo>
                <a:close/>
                <a:moveTo>
                  <a:pt x="10059638" y="4642927"/>
                </a:moveTo>
                <a:cubicBezTo>
                  <a:pt x="10040410" y="4642927"/>
                  <a:pt x="10024812" y="4658518"/>
                  <a:pt x="10024812" y="4677745"/>
                </a:cubicBezTo>
                <a:cubicBezTo>
                  <a:pt x="10024812" y="4696973"/>
                  <a:pt x="10040410" y="4712564"/>
                  <a:pt x="10059638" y="4712564"/>
                </a:cubicBezTo>
                <a:cubicBezTo>
                  <a:pt x="10078865" y="4712564"/>
                  <a:pt x="10094450" y="4696973"/>
                  <a:pt x="10094450" y="4677745"/>
                </a:cubicBezTo>
                <a:cubicBezTo>
                  <a:pt x="10094450" y="4658518"/>
                  <a:pt x="10078865" y="4642927"/>
                  <a:pt x="10059638" y="4642927"/>
                </a:cubicBezTo>
                <a:close/>
                <a:moveTo>
                  <a:pt x="10314315" y="4642927"/>
                </a:moveTo>
                <a:cubicBezTo>
                  <a:pt x="10295088" y="4642927"/>
                  <a:pt x="10279490" y="4658518"/>
                  <a:pt x="10279490" y="4677745"/>
                </a:cubicBezTo>
                <a:cubicBezTo>
                  <a:pt x="10279490" y="4696973"/>
                  <a:pt x="10295088" y="4712564"/>
                  <a:pt x="10314315" y="4712564"/>
                </a:cubicBezTo>
                <a:cubicBezTo>
                  <a:pt x="10333543" y="4712564"/>
                  <a:pt x="10349128" y="4696973"/>
                  <a:pt x="10349128" y="4677745"/>
                </a:cubicBezTo>
                <a:cubicBezTo>
                  <a:pt x="10349128" y="4658518"/>
                  <a:pt x="10333543" y="4642927"/>
                  <a:pt x="10314315" y="4642927"/>
                </a:cubicBezTo>
                <a:close/>
                <a:moveTo>
                  <a:pt x="3522884" y="4727787"/>
                </a:moveTo>
                <a:cubicBezTo>
                  <a:pt x="3503656" y="4727787"/>
                  <a:pt x="3488065" y="4743378"/>
                  <a:pt x="3488065" y="4762606"/>
                </a:cubicBezTo>
                <a:cubicBezTo>
                  <a:pt x="3488065" y="4781834"/>
                  <a:pt x="3503656" y="4797425"/>
                  <a:pt x="3522884" y="4797425"/>
                </a:cubicBezTo>
                <a:cubicBezTo>
                  <a:pt x="3542112" y="4797425"/>
                  <a:pt x="3557703" y="4781834"/>
                  <a:pt x="3557703" y="4762606"/>
                </a:cubicBezTo>
                <a:cubicBezTo>
                  <a:pt x="3557703" y="4743378"/>
                  <a:pt x="3542112" y="4727787"/>
                  <a:pt x="3522884" y="4727787"/>
                </a:cubicBezTo>
                <a:close/>
                <a:moveTo>
                  <a:pt x="3607776" y="4727787"/>
                </a:moveTo>
                <a:cubicBezTo>
                  <a:pt x="3588548" y="4727787"/>
                  <a:pt x="3572957" y="4743378"/>
                  <a:pt x="3572957" y="4762606"/>
                </a:cubicBezTo>
                <a:cubicBezTo>
                  <a:pt x="3572957" y="4781834"/>
                  <a:pt x="3588548" y="4797425"/>
                  <a:pt x="3607776" y="4797425"/>
                </a:cubicBezTo>
                <a:cubicBezTo>
                  <a:pt x="3627004" y="4797425"/>
                  <a:pt x="3642595" y="4781834"/>
                  <a:pt x="3642595" y="4762606"/>
                </a:cubicBezTo>
                <a:cubicBezTo>
                  <a:pt x="3642595" y="4743378"/>
                  <a:pt x="3627004" y="4727787"/>
                  <a:pt x="3607776" y="4727787"/>
                </a:cubicBezTo>
                <a:close/>
                <a:moveTo>
                  <a:pt x="3692669" y="4727787"/>
                </a:moveTo>
                <a:cubicBezTo>
                  <a:pt x="3673442" y="4727787"/>
                  <a:pt x="3657850" y="4743378"/>
                  <a:pt x="3657850" y="4762606"/>
                </a:cubicBezTo>
                <a:cubicBezTo>
                  <a:pt x="3657850" y="4781834"/>
                  <a:pt x="3673442" y="4797425"/>
                  <a:pt x="3692669" y="4797425"/>
                </a:cubicBezTo>
                <a:cubicBezTo>
                  <a:pt x="3711897" y="4797425"/>
                  <a:pt x="3727488" y="4781834"/>
                  <a:pt x="3727488" y="4762606"/>
                </a:cubicBezTo>
                <a:cubicBezTo>
                  <a:pt x="3727488" y="4743378"/>
                  <a:pt x="3711897" y="4727787"/>
                  <a:pt x="3692669" y="4727787"/>
                </a:cubicBezTo>
                <a:close/>
                <a:moveTo>
                  <a:pt x="3777562" y="4727787"/>
                </a:moveTo>
                <a:cubicBezTo>
                  <a:pt x="3758334" y="4727787"/>
                  <a:pt x="3742743" y="4743378"/>
                  <a:pt x="3742743" y="4762606"/>
                </a:cubicBezTo>
                <a:cubicBezTo>
                  <a:pt x="3742743" y="4781834"/>
                  <a:pt x="3758334" y="4797425"/>
                  <a:pt x="3777562" y="4797425"/>
                </a:cubicBezTo>
                <a:cubicBezTo>
                  <a:pt x="3796789" y="4797425"/>
                  <a:pt x="3812380" y="4781834"/>
                  <a:pt x="3812380" y="4762606"/>
                </a:cubicBezTo>
                <a:cubicBezTo>
                  <a:pt x="3812380" y="4743378"/>
                  <a:pt x="3796789" y="4727787"/>
                  <a:pt x="3777562" y="4727787"/>
                </a:cubicBezTo>
                <a:close/>
                <a:moveTo>
                  <a:pt x="3862454" y="4727787"/>
                </a:moveTo>
                <a:cubicBezTo>
                  <a:pt x="3843226" y="4727787"/>
                  <a:pt x="3827635" y="4743378"/>
                  <a:pt x="3827635" y="4762606"/>
                </a:cubicBezTo>
                <a:cubicBezTo>
                  <a:pt x="3827635" y="4781834"/>
                  <a:pt x="3843226" y="4797425"/>
                  <a:pt x="3862454" y="4797425"/>
                </a:cubicBezTo>
                <a:cubicBezTo>
                  <a:pt x="3881682" y="4797425"/>
                  <a:pt x="3897273" y="4781834"/>
                  <a:pt x="3897273" y="4762606"/>
                </a:cubicBezTo>
                <a:cubicBezTo>
                  <a:pt x="3897273" y="4743378"/>
                  <a:pt x="3881682" y="4727787"/>
                  <a:pt x="3862454" y="4727787"/>
                </a:cubicBezTo>
                <a:close/>
                <a:moveTo>
                  <a:pt x="3947353" y="4727787"/>
                </a:moveTo>
                <a:cubicBezTo>
                  <a:pt x="3928125" y="4727787"/>
                  <a:pt x="3912534" y="4743378"/>
                  <a:pt x="3912534" y="4762606"/>
                </a:cubicBezTo>
                <a:cubicBezTo>
                  <a:pt x="3912534" y="4781834"/>
                  <a:pt x="3928125" y="4797425"/>
                  <a:pt x="3947353" y="4797425"/>
                </a:cubicBezTo>
                <a:cubicBezTo>
                  <a:pt x="3966581" y="4797425"/>
                  <a:pt x="3982172" y="4781834"/>
                  <a:pt x="3982172" y="4762606"/>
                </a:cubicBezTo>
                <a:cubicBezTo>
                  <a:pt x="3982172" y="4743378"/>
                  <a:pt x="3966581" y="4727787"/>
                  <a:pt x="3947353" y="4727787"/>
                </a:cubicBezTo>
                <a:close/>
                <a:moveTo>
                  <a:pt x="4032245" y="4727787"/>
                </a:moveTo>
                <a:cubicBezTo>
                  <a:pt x="4013018" y="4727787"/>
                  <a:pt x="3997427" y="4743378"/>
                  <a:pt x="3997427" y="4762606"/>
                </a:cubicBezTo>
                <a:cubicBezTo>
                  <a:pt x="3997427" y="4781834"/>
                  <a:pt x="4013018" y="4797425"/>
                  <a:pt x="4032245" y="4797425"/>
                </a:cubicBezTo>
                <a:cubicBezTo>
                  <a:pt x="4051473" y="4797425"/>
                  <a:pt x="4067064" y="4781834"/>
                  <a:pt x="4067064" y="4762606"/>
                </a:cubicBezTo>
                <a:cubicBezTo>
                  <a:pt x="4067064" y="4743378"/>
                  <a:pt x="4051473" y="4727787"/>
                  <a:pt x="4032245" y="4727787"/>
                </a:cubicBezTo>
                <a:close/>
                <a:moveTo>
                  <a:pt x="4117138" y="4727787"/>
                </a:moveTo>
                <a:cubicBezTo>
                  <a:pt x="4097910" y="4727787"/>
                  <a:pt x="4082319" y="4743378"/>
                  <a:pt x="4082319" y="4762606"/>
                </a:cubicBezTo>
                <a:cubicBezTo>
                  <a:pt x="4082319" y="4781834"/>
                  <a:pt x="4097910" y="4797425"/>
                  <a:pt x="4117138" y="4797425"/>
                </a:cubicBezTo>
                <a:cubicBezTo>
                  <a:pt x="4136365" y="4797425"/>
                  <a:pt x="4151956" y="4781834"/>
                  <a:pt x="4151956" y="4762606"/>
                </a:cubicBezTo>
                <a:cubicBezTo>
                  <a:pt x="4151956" y="4743378"/>
                  <a:pt x="4136365" y="4727787"/>
                  <a:pt x="4117138" y="4727787"/>
                </a:cubicBezTo>
                <a:close/>
                <a:moveTo>
                  <a:pt x="4202030" y="4727787"/>
                </a:moveTo>
                <a:cubicBezTo>
                  <a:pt x="4182802" y="4727787"/>
                  <a:pt x="4167211" y="4743378"/>
                  <a:pt x="4167211" y="4762606"/>
                </a:cubicBezTo>
                <a:cubicBezTo>
                  <a:pt x="4167211" y="4781834"/>
                  <a:pt x="4182802" y="4797425"/>
                  <a:pt x="4202030" y="4797425"/>
                </a:cubicBezTo>
                <a:cubicBezTo>
                  <a:pt x="4221258" y="4797425"/>
                  <a:pt x="4236849" y="4781834"/>
                  <a:pt x="4236849" y="4762606"/>
                </a:cubicBezTo>
                <a:cubicBezTo>
                  <a:pt x="4236849" y="4743378"/>
                  <a:pt x="4221258" y="4727787"/>
                  <a:pt x="4202030" y="4727787"/>
                </a:cubicBezTo>
                <a:close/>
                <a:moveTo>
                  <a:pt x="4286923" y="4727787"/>
                </a:moveTo>
                <a:cubicBezTo>
                  <a:pt x="4267695" y="4727787"/>
                  <a:pt x="4252104" y="4743378"/>
                  <a:pt x="4252104" y="4762606"/>
                </a:cubicBezTo>
                <a:cubicBezTo>
                  <a:pt x="4252104" y="4781834"/>
                  <a:pt x="4267695" y="4797425"/>
                  <a:pt x="4286923" y="4797425"/>
                </a:cubicBezTo>
                <a:cubicBezTo>
                  <a:pt x="4306151" y="4797425"/>
                  <a:pt x="4321742" y="4781834"/>
                  <a:pt x="4321742" y="4762606"/>
                </a:cubicBezTo>
                <a:cubicBezTo>
                  <a:pt x="4321742" y="4743378"/>
                  <a:pt x="4306151" y="4727787"/>
                  <a:pt x="4286923" y="4727787"/>
                </a:cubicBezTo>
                <a:close/>
                <a:moveTo>
                  <a:pt x="4371815" y="4727787"/>
                </a:moveTo>
                <a:cubicBezTo>
                  <a:pt x="4352588" y="4727787"/>
                  <a:pt x="4336997" y="4743378"/>
                  <a:pt x="4336997" y="4762606"/>
                </a:cubicBezTo>
                <a:cubicBezTo>
                  <a:pt x="4336997" y="4781834"/>
                  <a:pt x="4352588" y="4797425"/>
                  <a:pt x="4371815" y="4797425"/>
                </a:cubicBezTo>
                <a:cubicBezTo>
                  <a:pt x="4391043" y="4797425"/>
                  <a:pt x="4406634" y="4781834"/>
                  <a:pt x="4406634" y="4762606"/>
                </a:cubicBezTo>
                <a:cubicBezTo>
                  <a:pt x="4406634" y="4743378"/>
                  <a:pt x="4391043" y="4727787"/>
                  <a:pt x="4371815" y="4727787"/>
                </a:cubicBezTo>
                <a:close/>
                <a:moveTo>
                  <a:pt x="4456708" y="4727787"/>
                </a:moveTo>
                <a:cubicBezTo>
                  <a:pt x="4437480" y="4727787"/>
                  <a:pt x="4421889" y="4743378"/>
                  <a:pt x="4421889" y="4762606"/>
                </a:cubicBezTo>
                <a:cubicBezTo>
                  <a:pt x="4421889" y="4781834"/>
                  <a:pt x="4437480" y="4797425"/>
                  <a:pt x="4456708" y="4797425"/>
                </a:cubicBezTo>
                <a:cubicBezTo>
                  <a:pt x="4475935" y="4797425"/>
                  <a:pt x="4491526" y="4781834"/>
                  <a:pt x="4491526" y="4762606"/>
                </a:cubicBezTo>
                <a:cubicBezTo>
                  <a:pt x="4491526" y="4743378"/>
                  <a:pt x="4475935" y="4727787"/>
                  <a:pt x="4456708" y="4727787"/>
                </a:cubicBezTo>
                <a:close/>
                <a:moveTo>
                  <a:pt x="4541600" y="4727787"/>
                </a:moveTo>
                <a:cubicBezTo>
                  <a:pt x="4522372" y="4727787"/>
                  <a:pt x="4506781" y="4743378"/>
                  <a:pt x="4506781" y="4762606"/>
                </a:cubicBezTo>
                <a:cubicBezTo>
                  <a:pt x="4506781" y="4781834"/>
                  <a:pt x="4522372" y="4797425"/>
                  <a:pt x="4541600" y="4797425"/>
                </a:cubicBezTo>
                <a:cubicBezTo>
                  <a:pt x="4560828" y="4797425"/>
                  <a:pt x="4576419" y="4781834"/>
                  <a:pt x="4576419" y="4762606"/>
                </a:cubicBezTo>
                <a:cubicBezTo>
                  <a:pt x="4576419" y="4743378"/>
                  <a:pt x="4560828" y="4727787"/>
                  <a:pt x="4541600" y="4727787"/>
                </a:cubicBezTo>
                <a:close/>
                <a:moveTo>
                  <a:pt x="6239450" y="4727787"/>
                </a:moveTo>
                <a:cubicBezTo>
                  <a:pt x="6220223" y="4727787"/>
                  <a:pt x="6204625" y="4743378"/>
                  <a:pt x="6204625" y="4762606"/>
                </a:cubicBezTo>
                <a:cubicBezTo>
                  <a:pt x="6204625" y="4781834"/>
                  <a:pt x="6220223" y="4797425"/>
                  <a:pt x="6239450" y="4797425"/>
                </a:cubicBezTo>
                <a:cubicBezTo>
                  <a:pt x="6258678" y="4797425"/>
                  <a:pt x="6274263" y="4781834"/>
                  <a:pt x="6274263" y="4762606"/>
                </a:cubicBezTo>
                <a:cubicBezTo>
                  <a:pt x="6274263" y="4743378"/>
                  <a:pt x="6258678" y="4727787"/>
                  <a:pt x="6239450" y="4727787"/>
                </a:cubicBezTo>
                <a:close/>
                <a:moveTo>
                  <a:pt x="6324343" y="4727787"/>
                </a:moveTo>
                <a:cubicBezTo>
                  <a:pt x="6305115" y="4727787"/>
                  <a:pt x="6289517" y="4743378"/>
                  <a:pt x="6289517" y="4762606"/>
                </a:cubicBezTo>
                <a:cubicBezTo>
                  <a:pt x="6289517" y="4781834"/>
                  <a:pt x="6305115" y="4797425"/>
                  <a:pt x="6324343" y="4797425"/>
                </a:cubicBezTo>
                <a:cubicBezTo>
                  <a:pt x="6343570" y="4797425"/>
                  <a:pt x="6359155" y="4781834"/>
                  <a:pt x="6359155" y="4762606"/>
                </a:cubicBezTo>
                <a:cubicBezTo>
                  <a:pt x="6359155" y="4743378"/>
                  <a:pt x="6343570" y="4727787"/>
                  <a:pt x="6324343" y="4727787"/>
                </a:cubicBezTo>
                <a:close/>
                <a:moveTo>
                  <a:pt x="6409235" y="4727787"/>
                </a:moveTo>
                <a:cubicBezTo>
                  <a:pt x="6390007" y="4727787"/>
                  <a:pt x="6374409" y="4743378"/>
                  <a:pt x="6374409" y="4762606"/>
                </a:cubicBezTo>
                <a:cubicBezTo>
                  <a:pt x="6374409" y="4781834"/>
                  <a:pt x="6390007" y="4797425"/>
                  <a:pt x="6409235" y="4797425"/>
                </a:cubicBezTo>
                <a:cubicBezTo>
                  <a:pt x="6428463" y="4797425"/>
                  <a:pt x="6444047" y="4781834"/>
                  <a:pt x="6444047" y="4762606"/>
                </a:cubicBezTo>
                <a:cubicBezTo>
                  <a:pt x="6444047" y="4743378"/>
                  <a:pt x="6428463" y="4727787"/>
                  <a:pt x="6409235" y="4727787"/>
                </a:cubicBezTo>
                <a:close/>
                <a:moveTo>
                  <a:pt x="6494127" y="4727787"/>
                </a:moveTo>
                <a:cubicBezTo>
                  <a:pt x="6474899" y="4727787"/>
                  <a:pt x="6459302" y="4743378"/>
                  <a:pt x="6459302" y="4762606"/>
                </a:cubicBezTo>
                <a:cubicBezTo>
                  <a:pt x="6459302" y="4781834"/>
                  <a:pt x="6474899" y="4797425"/>
                  <a:pt x="6494127" y="4797425"/>
                </a:cubicBezTo>
                <a:cubicBezTo>
                  <a:pt x="6513355" y="4797425"/>
                  <a:pt x="6528939" y="4781834"/>
                  <a:pt x="6528939" y="4762606"/>
                </a:cubicBezTo>
                <a:cubicBezTo>
                  <a:pt x="6528939" y="4743378"/>
                  <a:pt x="6513355" y="4727787"/>
                  <a:pt x="6494127" y="4727787"/>
                </a:cubicBezTo>
                <a:close/>
                <a:moveTo>
                  <a:pt x="6579020" y="4727787"/>
                </a:moveTo>
                <a:cubicBezTo>
                  <a:pt x="6559793" y="4727787"/>
                  <a:pt x="6544195" y="4743378"/>
                  <a:pt x="6544195" y="4762606"/>
                </a:cubicBezTo>
                <a:cubicBezTo>
                  <a:pt x="6544195" y="4781834"/>
                  <a:pt x="6559793" y="4797425"/>
                  <a:pt x="6579020" y="4797425"/>
                </a:cubicBezTo>
                <a:cubicBezTo>
                  <a:pt x="6598248" y="4797425"/>
                  <a:pt x="6613833" y="4781834"/>
                  <a:pt x="6613833" y="4762606"/>
                </a:cubicBezTo>
                <a:cubicBezTo>
                  <a:pt x="6613833" y="4743378"/>
                  <a:pt x="6598248" y="4727787"/>
                  <a:pt x="6579020" y="4727787"/>
                </a:cubicBezTo>
                <a:close/>
                <a:moveTo>
                  <a:pt x="6663913" y="4727787"/>
                </a:moveTo>
                <a:cubicBezTo>
                  <a:pt x="6644685" y="4727787"/>
                  <a:pt x="6629087" y="4743378"/>
                  <a:pt x="6629087" y="4762606"/>
                </a:cubicBezTo>
                <a:cubicBezTo>
                  <a:pt x="6629087" y="4781834"/>
                  <a:pt x="6644685" y="4797425"/>
                  <a:pt x="6663913" y="4797425"/>
                </a:cubicBezTo>
                <a:cubicBezTo>
                  <a:pt x="6683140" y="4797425"/>
                  <a:pt x="6698725" y="4781834"/>
                  <a:pt x="6698725" y="4762606"/>
                </a:cubicBezTo>
                <a:cubicBezTo>
                  <a:pt x="6698725" y="4743378"/>
                  <a:pt x="6683140" y="4727787"/>
                  <a:pt x="6663913" y="4727787"/>
                </a:cubicBezTo>
                <a:close/>
                <a:moveTo>
                  <a:pt x="6748805" y="4727787"/>
                </a:moveTo>
                <a:cubicBezTo>
                  <a:pt x="6729577" y="4727787"/>
                  <a:pt x="6713979" y="4743378"/>
                  <a:pt x="6713979" y="4762606"/>
                </a:cubicBezTo>
                <a:cubicBezTo>
                  <a:pt x="6713979" y="4781834"/>
                  <a:pt x="6729577" y="4797425"/>
                  <a:pt x="6748805" y="4797425"/>
                </a:cubicBezTo>
                <a:cubicBezTo>
                  <a:pt x="6768033" y="4797425"/>
                  <a:pt x="6783617" y="4781834"/>
                  <a:pt x="6783617" y="4762606"/>
                </a:cubicBezTo>
                <a:cubicBezTo>
                  <a:pt x="6783617" y="4743378"/>
                  <a:pt x="6768033" y="4727787"/>
                  <a:pt x="6748805" y="4727787"/>
                </a:cubicBezTo>
                <a:close/>
                <a:moveTo>
                  <a:pt x="6833697" y="4727787"/>
                </a:moveTo>
                <a:cubicBezTo>
                  <a:pt x="6814469" y="4727787"/>
                  <a:pt x="6798872" y="4743378"/>
                  <a:pt x="6798872" y="4762606"/>
                </a:cubicBezTo>
                <a:cubicBezTo>
                  <a:pt x="6798872" y="4781834"/>
                  <a:pt x="6814469" y="4797425"/>
                  <a:pt x="6833697" y="4797425"/>
                </a:cubicBezTo>
                <a:cubicBezTo>
                  <a:pt x="6852925" y="4797425"/>
                  <a:pt x="6868509" y="4781834"/>
                  <a:pt x="6868509" y="4762606"/>
                </a:cubicBezTo>
                <a:cubicBezTo>
                  <a:pt x="6868509" y="4743378"/>
                  <a:pt x="6852925" y="4727787"/>
                  <a:pt x="6833697" y="4727787"/>
                </a:cubicBezTo>
                <a:close/>
                <a:moveTo>
                  <a:pt x="6918589" y="4727787"/>
                </a:moveTo>
                <a:cubicBezTo>
                  <a:pt x="6899362" y="4727787"/>
                  <a:pt x="6883764" y="4743378"/>
                  <a:pt x="6883764" y="4762606"/>
                </a:cubicBezTo>
                <a:cubicBezTo>
                  <a:pt x="6883764" y="4781834"/>
                  <a:pt x="6899362" y="4797425"/>
                  <a:pt x="6918589" y="4797425"/>
                </a:cubicBezTo>
                <a:cubicBezTo>
                  <a:pt x="6937817" y="4797425"/>
                  <a:pt x="6953402" y="4781834"/>
                  <a:pt x="6953402" y="4762606"/>
                </a:cubicBezTo>
                <a:cubicBezTo>
                  <a:pt x="6953402" y="4743378"/>
                  <a:pt x="6937817" y="4727787"/>
                  <a:pt x="6918589" y="4727787"/>
                </a:cubicBezTo>
                <a:close/>
                <a:moveTo>
                  <a:pt x="7003483" y="4727787"/>
                </a:moveTo>
                <a:cubicBezTo>
                  <a:pt x="6984255" y="4727787"/>
                  <a:pt x="6968657" y="4743378"/>
                  <a:pt x="6968657" y="4762606"/>
                </a:cubicBezTo>
                <a:cubicBezTo>
                  <a:pt x="6968657" y="4781834"/>
                  <a:pt x="6984255" y="4797425"/>
                  <a:pt x="7003483" y="4797425"/>
                </a:cubicBezTo>
                <a:cubicBezTo>
                  <a:pt x="7022710" y="4797425"/>
                  <a:pt x="7038295" y="4781834"/>
                  <a:pt x="7038295" y="4762606"/>
                </a:cubicBezTo>
                <a:cubicBezTo>
                  <a:pt x="7038295" y="4743378"/>
                  <a:pt x="7022710" y="4727787"/>
                  <a:pt x="7003483" y="4727787"/>
                </a:cubicBezTo>
                <a:close/>
                <a:moveTo>
                  <a:pt x="7343079" y="4727787"/>
                </a:moveTo>
                <a:cubicBezTo>
                  <a:pt x="7323851" y="4727787"/>
                  <a:pt x="7308253" y="4743378"/>
                  <a:pt x="7308253" y="4762606"/>
                </a:cubicBezTo>
                <a:cubicBezTo>
                  <a:pt x="7308253" y="4781834"/>
                  <a:pt x="7323851" y="4797425"/>
                  <a:pt x="7343079" y="4797425"/>
                </a:cubicBezTo>
                <a:cubicBezTo>
                  <a:pt x="7362306" y="4797425"/>
                  <a:pt x="7377891" y="4781834"/>
                  <a:pt x="7377891" y="4762606"/>
                </a:cubicBezTo>
                <a:cubicBezTo>
                  <a:pt x="7377891" y="4743378"/>
                  <a:pt x="7362306" y="4727787"/>
                  <a:pt x="7343079" y="4727787"/>
                </a:cubicBezTo>
                <a:close/>
                <a:moveTo>
                  <a:pt x="9804961" y="4727787"/>
                </a:moveTo>
                <a:cubicBezTo>
                  <a:pt x="9785733" y="4727787"/>
                  <a:pt x="9770136" y="4743378"/>
                  <a:pt x="9770136" y="4762606"/>
                </a:cubicBezTo>
                <a:cubicBezTo>
                  <a:pt x="9770136" y="4781834"/>
                  <a:pt x="9785733" y="4797425"/>
                  <a:pt x="9804961" y="4797425"/>
                </a:cubicBezTo>
                <a:cubicBezTo>
                  <a:pt x="9824189" y="4797425"/>
                  <a:pt x="9839773" y="4781834"/>
                  <a:pt x="9839773" y="4762606"/>
                </a:cubicBezTo>
                <a:cubicBezTo>
                  <a:pt x="9839773" y="4743378"/>
                  <a:pt x="9824189" y="4727787"/>
                  <a:pt x="9804961" y="4727787"/>
                </a:cubicBezTo>
                <a:close/>
                <a:moveTo>
                  <a:pt x="9974745" y="4727787"/>
                </a:moveTo>
                <a:cubicBezTo>
                  <a:pt x="9955518" y="4727787"/>
                  <a:pt x="9939920" y="4743378"/>
                  <a:pt x="9939920" y="4762606"/>
                </a:cubicBezTo>
                <a:cubicBezTo>
                  <a:pt x="9939920" y="4781834"/>
                  <a:pt x="9955518" y="4797425"/>
                  <a:pt x="9974745" y="4797425"/>
                </a:cubicBezTo>
                <a:cubicBezTo>
                  <a:pt x="9993973" y="4797425"/>
                  <a:pt x="10009558" y="4781834"/>
                  <a:pt x="10009558" y="4762606"/>
                </a:cubicBezTo>
                <a:cubicBezTo>
                  <a:pt x="10009558" y="4743378"/>
                  <a:pt x="9993973" y="4727787"/>
                  <a:pt x="9974745" y="4727787"/>
                </a:cubicBezTo>
                <a:close/>
                <a:moveTo>
                  <a:pt x="10059638" y="4727787"/>
                </a:moveTo>
                <a:cubicBezTo>
                  <a:pt x="10040410" y="4727787"/>
                  <a:pt x="10024812" y="4743378"/>
                  <a:pt x="10024812" y="4762606"/>
                </a:cubicBezTo>
                <a:cubicBezTo>
                  <a:pt x="10024812" y="4781834"/>
                  <a:pt x="10040410" y="4797425"/>
                  <a:pt x="10059638" y="4797425"/>
                </a:cubicBezTo>
                <a:cubicBezTo>
                  <a:pt x="10078865" y="4797425"/>
                  <a:pt x="10094450" y="4781834"/>
                  <a:pt x="10094450" y="4762606"/>
                </a:cubicBezTo>
                <a:cubicBezTo>
                  <a:pt x="10094450" y="4743378"/>
                  <a:pt x="10078865" y="4727787"/>
                  <a:pt x="10059638" y="4727787"/>
                </a:cubicBezTo>
                <a:close/>
                <a:moveTo>
                  <a:pt x="10314315" y="4727787"/>
                </a:moveTo>
                <a:cubicBezTo>
                  <a:pt x="10295088" y="4727787"/>
                  <a:pt x="10279490" y="4743378"/>
                  <a:pt x="10279490" y="4762606"/>
                </a:cubicBezTo>
                <a:cubicBezTo>
                  <a:pt x="10279490" y="4781834"/>
                  <a:pt x="10295088" y="4797425"/>
                  <a:pt x="10314315" y="4797425"/>
                </a:cubicBezTo>
                <a:cubicBezTo>
                  <a:pt x="10333543" y="4797425"/>
                  <a:pt x="10349128" y="4781834"/>
                  <a:pt x="10349128" y="4762606"/>
                </a:cubicBezTo>
                <a:cubicBezTo>
                  <a:pt x="10349128" y="4743378"/>
                  <a:pt x="10333543" y="4727787"/>
                  <a:pt x="10314315" y="4727787"/>
                </a:cubicBezTo>
                <a:close/>
                <a:moveTo>
                  <a:pt x="3607776" y="4812647"/>
                </a:moveTo>
                <a:cubicBezTo>
                  <a:pt x="3588548" y="4812647"/>
                  <a:pt x="3572957" y="4828238"/>
                  <a:pt x="3572957" y="4847466"/>
                </a:cubicBezTo>
                <a:cubicBezTo>
                  <a:pt x="3572957" y="4866694"/>
                  <a:pt x="3588548" y="4882285"/>
                  <a:pt x="3607776" y="4882285"/>
                </a:cubicBezTo>
                <a:cubicBezTo>
                  <a:pt x="3627004" y="4882285"/>
                  <a:pt x="3642595" y="4866694"/>
                  <a:pt x="3642595" y="4847466"/>
                </a:cubicBezTo>
                <a:cubicBezTo>
                  <a:pt x="3642595" y="4828238"/>
                  <a:pt x="3627004" y="4812647"/>
                  <a:pt x="3607776" y="4812647"/>
                </a:cubicBezTo>
                <a:close/>
                <a:moveTo>
                  <a:pt x="3692669" y="4812647"/>
                </a:moveTo>
                <a:cubicBezTo>
                  <a:pt x="3673442" y="4812647"/>
                  <a:pt x="3657850" y="4828238"/>
                  <a:pt x="3657850" y="4847466"/>
                </a:cubicBezTo>
                <a:cubicBezTo>
                  <a:pt x="3657850" y="4866694"/>
                  <a:pt x="3673442" y="4882285"/>
                  <a:pt x="3692669" y="4882285"/>
                </a:cubicBezTo>
                <a:cubicBezTo>
                  <a:pt x="3711897" y="4882285"/>
                  <a:pt x="3727488" y="4866694"/>
                  <a:pt x="3727488" y="4847466"/>
                </a:cubicBezTo>
                <a:cubicBezTo>
                  <a:pt x="3727488" y="4828238"/>
                  <a:pt x="3711897" y="4812647"/>
                  <a:pt x="3692669" y="4812647"/>
                </a:cubicBezTo>
                <a:close/>
                <a:moveTo>
                  <a:pt x="3777562" y="4812647"/>
                </a:moveTo>
                <a:cubicBezTo>
                  <a:pt x="3758334" y="4812647"/>
                  <a:pt x="3742743" y="4828238"/>
                  <a:pt x="3742743" y="4847466"/>
                </a:cubicBezTo>
                <a:cubicBezTo>
                  <a:pt x="3742743" y="4866694"/>
                  <a:pt x="3758334" y="4882285"/>
                  <a:pt x="3777562" y="4882285"/>
                </a:cubicBezTo>
                <a:cubicBezTo>
                  <a:pt x="3796789" y="4882285"/>
                  <a:pt x="3812380" y="4866694"/>
                  <a:pt x="3812380" y="4847466"/>
                </a:cubicBezTo>
                <a:cubicBezTo>
                  <a:pt x="3812380" y="4828238"/>
                  <a:pt x="3796789" y="4812647"/>
                  <a:pt x="3777562" y="4812647"/>
                </a:cubicBezTo>
                <a:close/>
                <a:moveTo>
                  <a:pt x="3862454" y="4812647"/>
                </a:moveTo>
                <a:cubicBezTo>
                  <a:pt x="3843226" y="4812647"/>
                  <a:pt x="3827635" y="4828238"/>
                  <a:pt x="3827635" y="4847466"/>
                </a:cubicBezTo>
                <a:cubicBezTo>
                  <a:pt x="3827635" y="4866694"/>
                  <a:pt x="3843226" y="4882285"/>
                  <a:pt x="3862454" y="4882285"/>
                </a:cubicBezTo>
                <a:cubicBezTo>
                  <a:pt x="3881682" y="4882285"/>
                  <a:pt x="3897273" y="4866694"/>
                  <a:pt x="3897273" y="4847466"/>
                </a:cubicBezTo>
                <a:cubicBezTo>
                  <a:pt x="3897273" y="4828238"/>
                  <a:pt x="3881682" y="4812647"/>
                  <a:pt x="3862454" y="4812647"/>
                </a:cubicBezTo>
                <a:close/>
                <a:moveTo>
                  <a:pt x="3947353" y="4812647"/>
                </a:moveTo>
                <a:cubicBezTo>
                  <a:pt x="3928125" y="4812647"/>
                  <a:pt x="3912534" y="4828238"/>
                  <a:pt x="3912534" y="4847466"/>
                </a:cubicBezTo>
                <a:cubicBezTo>
                  <a:pt x="3912534" y="4866694"/>
                  <a:pt x="3928125" y="4882285"/>
                  <a:pt x="3947353" y="4882285"/>
                </a:cubicBezTo>
                <a:cubicBezTo>
                  <a:pt x="3966581" y="4882285"/>
                  <a:pt x="3982172" y="4866694"/>
                  <a:pt x="3982172" y="4847466"/>
                </a:cubicBezTo>
                <a:cubicBezTo>
                  <a:pt x="3982172" y="4828238"/>
                  <a:pt x="3966581" y="4812647"/>
                  <a:pt x="3947353" y="4812647"/>
                </a:cubicBezTo>
                <a:close/>
                <a:moveTo>
                  <a:pt x="4032245" y="4812647"/>
                </a:moveTo>
                <a:cubicBezTo>
                  <a:pt x="4013018" y="4812647"/>
                  <a:pt x="3997427" y="4828238"/>
                  <a:pt x="3997427" y="4847466"/>
                </a:cubicBezTo>
                <a:cubicBezTo>
                  <a:pt x="3997427" y="4866694"/>
                  <a:pt x="4013018" y="4882285"/>
                  <a:pt x="4032245" y="4882285"/>
                </a:cubicBezTo>
                <a:cubicBezTo>
                  <a:pt x="4051473" y="4882285"/>
                  <a:pt x="4067064" y="4866694"/>
                  <a:pt x="4067064" y="4847466"/>
                </a:cubicBezTo>
                <a:cubicBezTo>
                  <a:pt x="4067064" y="4828238"/>
                  <a:pt x="4051473" y="4812647"/>
                  <a:pt x="4032245" y="4812647"/>
                </a:cubicBezTo>
                <a:close/>
                <a:moveTo>
                  <a:pt x="4117138" y="4812647"/>
                </a:moveTo>
                <a:cubicBezTo>
                  <a:pt x="4097910" y="4812647"/>
                  <a:pt x="4082319" y="4828238"/>
                  <a:pt x="4082319" y="4847466"/>
                </a:cubicBezTo>
                <a:cubicBezTo>
                  <a:pt x="4082319" y="4866694"/>
                  <a:pt x="4097910" y="4882285"/>
                  <a:pt x="4117138" y="4882285"/>
                </a:cubicBezTo>
                <a:cubicBezTo>
                  <a:pt x="4136365" y="4882285"/>
                  <a:pt x="4151956" y="4866694"/>
                  <a:pt x="4151956" y="4847466"/>
                </a:cubicBezTo>
                <a:cubicBezTo>
                  <a:pt x="4151956" y="4828238"/>
                  <a:pt x="4136365" y="4812647"/>
                  <a:pt x="4117138" y="4812647"/>
                </a:cubicBezTo>
                <a:close/>
                <a:moveTo>
                  <a:pt x="4202030" y="4812647"/>
                </a:moveTo>
                <a:cubicBezTo>
                  <a:pt x="4182802" y="4812647"/>
                  <a:pt x="4167211" y="4828238"/>
                  <a:pt x="4167211" y="4847466"/>
                </a:cubicBezTo>
                <a:cubicBezTo>
                  <a:pt x="4167211" y="4866694"/>
                  <a:pt x="4182802" y="4882285"/>
                  <a:pt x="4202030" y="4882285"/>
                </a:cubicBezTo>
                <a:cubicBezTo>
                  <a:pt x="4221258" y="4882285"/>
                  <a:pt x="4236849" y="4866694"/>
                  <a:pt x="4236849" y="4847466"/>
                </a:cubicBezTo>
                <a:cubicBezTo>
                  <a:pt x="4236849" y="4828238"/>
                  <a:pt x="4221258" y="4812647"/>
                  <a:pt x="4202030" y="4812647"/>
                </a:cubicBezTo>
                <a:close/>
                <a:moveTo>
                  <a:pt x="4286923" y="4812647"/>
                </a:moveTo>
                <a:cubicBezTo>
                  <a:pt x="4267695" y="4812647"/>
                  <a:pt x="4252104" y="4828238"/>
                  <a:pt x="4252104" y="4847466"/>
                </a:cubicBezTo>
                <a:cubicBezTo>
                  <a:pt x="4252104" y="4866694"/>
                  <a:pt x="4267695" y="4882285"/>
                  <a:pt x="4286923" y="4882285"/>
                </a:cubicBezTo>
                <a:cubicBezTo>
                  <a:pt x="4306151" y="4882285"/>
                  <a:pt x="4321742" y="4866694"/>
                  <a:pt x="4321742" y="4847466"/>
                </a:cubicBezTo>
                <a:cubicBezTo>
                  <a:pt x="4321742" y="4828238"/>
                  <a:pt x="4306151" y="4812647"/>
                  <a:pt x="4286923" y="4812647"/>
                </a:cubicBezTo>
                <a:close/>
                <a:moveTo>
                  <a:pt x="4371815" y="4812647"/>
                </a:moveTo>
                <a:cubicBezTo>
                  <a:pt x="4352588" y="4812647"/>
                  <a:pt x="4336997" y="4828238"/>
                  <a:pt x="4336997" y="4847466"/>
                </a:cubicBezTo>
                <a:cubicBezTo>
                  <a:pt x="4336997" y="4866694"/>
                  <a:pt x="4352588" y="4882285"/>
                  <a:pt x="4371815" y="4882285"/>
                </a:cubicBezTo>
                <a:cubicBezTo>
                  <a:pt x="4391043" y="4882285"/>
                  <a:pt x="4406634" y="4866694"/>
                  <a:pt x="4406634" y="4847466"/>
                </a:cubicBezTo>
                <a:cubicBezTo>
                  <a:pt x="4406634" y="4828238"/>
                  <a:pt x="4391043" y="4812647"/>
                  <a:pt x="4371815" y="4812647"/>
                </a:cubicBezTo>
                <a:close/>
                <a:moveTo>
                  <a:pt x="4456708" y="4812647"/>
                </a:moveTo>
                <a:cubicBezTo>
                  <a:pt x="4437480" y="4812647"/>
                  <a:pt x="4421889" y="4828238"/>
                  <a:pt x="4421889" y="4847466"/>
                </a:cubicBezTo>
                <a:cubicBezTo>
                  <a:pt x="4421889" y="4866694"/>
                  <a:pt x="4437480" y="4882285"/>
                  <a:pt x="4456708" y="4882285"/>
                </a:cubicBezTo>
                <a:cubicBezTo>
                  <a:pt x="4475935" y="4882285"/>
                  <a:pt x="4491526" y="4866694"/>
                  <a:pt x="4491526" y="4847466"/>
                </a:cubicBezTo>
                <a:cubicBezTo>
                  <a:pt x="4491526" y="4828238"/>
                  <a:pt x="4475935" y="4812647"/>
                  <a:pt x="4456708" y="4812647"/>
                </a:cubicBezTo>
                <a:close/>
                <a:moveTo>
                  <a:pt x="4541600" y="4812647"/>
                </a:moveTo>
                <a:cubicBezTo>
                  <a:pt x="4522372" y="4812647"/>
                  <a:pt x="4506781" y="4828238"/>
                  <a:pt x="4506781" y="4847466"/>
                </a:cubicBezTo>
                <a:cubicBezTo>
                  <a:pt x="4506781" y="4866694"/>
                  <a:pt x="4522372" y="4882285"/>
                  <a:pt x="4541600" y="4882285"/>
                </a:cubicBezTo>
                <a:cubicBezTo>
                  <a:pt x="4560828" y="4882285"/>
                  <a:pt x="4576419" y="4866694"/>
                  <a:pt x="4576419" y="4847466"/>
                </a:cubicBezTo>
                <a:cubicBezTo>
                  <a:pt x="4576419" y="4828238"/>
                  <a:pt x="4560828" y="4812647"/>
                  <a:pt x="4541600" y="4812647"/>
                </a:cubicBezTo>
                <a:close/>
                <a:moveTo>
                  <a:pt x="6239450" y="4812647"/>
                </a:moveTo>
                <a:cubicBezTo>
                  <a:pt x="6220223" y="4812647"/>
                  <a:pt x="6204625" y="4828238"/>
                  <a:pt x="6204625" y="4847466"/>
                </a:cubicBezTo>
                <a:cubicBezTo>
                  <a:pt x="6204625" y="4866694"/>
                  <a:pt x="6220223" y="4882285"/>
                  <a:pt x="6239450" y="4882285"/>
                </a:cubicBezTo>
                <a:cubicBezTo>
                  <a:pt x="6258678" y="4882285"/>
                  <a:pt x="6274263" y="4866694"/>
                  <a:pt x="6274263" y="4847466"/>
                </a:cubicBezTo>
                <a:cubicBezTo>
                  <a:pt x="6274263" y="4828238"/>
                  <a:pt x="6258678" y="4812647"/>
                  <a:pt x="6239450" y="4812647"/>
                </a:cubicBezTo>
                <a:close/>
                <a:moveTo>
                  <a:pt x="6324343" y="4812647"/>
                </a:moveTo>
                <a:cubicBezTo>
                  <a:pt x="6305115" y="4812647"/>
                  <a:pt x="6289517" y="4828238"/>
                  <a:pt x="6289517" y="4847466"/>
                </a:cubicBezTo>
                <a:cubicBezTo>
                  <a:pt x="6289517" y="4866694"/>
                  <a:pt x="6305115" y="4882285"/>
                  <a:pt x="6324343" y="4882285"/>
                </a:cubicBezTo>
                <a:cubicBezTo>
                  <a:pt x="6343570" y="4882285"/>
                  <a:pt x="6359155" y="4866694"/>
                  <a:pt x="6359155" y="4847466"/>
                </a:cubicBezTo>
                <a:cubicBezTo>
                  <a:pt x="6359155" y="4828238"/>
                  <a:pt x="6343570" y="4812647"/>
                  <a:pt x="6324343" y="4812647"/>
                </a:cubicBezTo>
                <a:close/>
                <a:moveTo>
                  <a:pt x="6409235" y="4812647"/>
                </a:moveTo>
                <a:cubicBezTo>
                  <a:pt x="6390007" y="4812647"/>
                  <a:pt x="6374409" y="4828238"/>
                  <a:pt x="6374409" y="4847466"/>
                </a:cubicBezTo>
                <a:cubicBezTo>
                  <a:pt x="6374409" y="4866694"/>
                  <a:pt x="6390007" y="4882285"/>
                  <a:pt x="6409235" y="4882285"/>
                </a:cubicBezTo>
                <a:cubicBezTo>
                  <a:pt x="6428463" y="4882285"/>
                  <a:pt x="6444047" y="4866694"/>
                  <a:pt x="6444047" y="4847466"/>
                </a:cubicBezTo>
                <a:cubicBezTo>
                  <a:pt x="6444047" y="4828238"/>
                  <a:pt x="6428463" y="4812647"/>
                  <a:pt x="6409235" y="4812647"/>
                </a:cubicBezTo>
                <a:close/>
                <a:moveTo>
                  <a:pt x="6494127" y="4812647"/>
                </a:moveTo>
                <a:cubicBezTo>
                  <a:pt x="6474899" y="4812647"/>
                  <a:pt x="6459302" y="4828238"/>
                  <a:pt x="6459302" y="4847466"/>
                </a:cubicBezTo>
                <a:cubicBezTo>
                  <a:pt x="6459302" y="4866694"/>
                  <a:pt x="6474899" y="4882285"/>
                  <a:pt x="6494127" y="4882285"/>
                </a:cubicBezTo>
                <a:cubicBezTo>
                  <a:pt x="6513355" y="4882285"/>
                  <a:pt x="6528939" y="4866694"/>
                  <a:pt x="6528939" y="4847466"/>
                </a:cubicBezTo>
                <a:cubicBezTo>
                  <a:pt x="6528939" y="4828238"/>
                  <a:pt x="6513355" y="4812647"/>
                  <a:pt x="6494127" y="4812647"/>
                </a:cubicBezTo>
                <a:close/>
                <a:moveTo>
                  <a:pt x="6579020" y="4812647"/>
                </a:moveTo>
                <a:cubicBezTo>
                  <a:pt x="6559793" y="4812647"/>
                  <a:pt x="6544195" y="4828238"/>
                  <a:pt x="6544195" y="4847466"/>
                </a:cubicBezTo>
                <a:cubicBezTo>
                  <a:pt x="6544195" y="4866694"/>
                  <a:pt x="6559793" y="4882285"/>
                  <a:pt x="6579020" y="4882285"/>
                </a:cubicBezTo>
                <a:cubicBezTo>
                  <a:pt x="6598248" y="4882285"/>
                  <a:pt x="6613833" y="4866694"/>
                  <a:pt x="6613833" y="4847466"/>
                </a:cubicBezTo>
                <a:cubicBezTo>
                  <a:pt x="6613833" y="4828238"/>
                  <a:pt x="6598248" y="4812647"/>
                  <a:pt x="6579020" y="4812647"/>
                </a:cubicBezTo>
                <a:close/>
                <a:moveTo>
                  <a:pt x="6663913" y="4812647"/>
                </a:moveTo>
                <a:cubicBezTo>
                  <a:pt x="6644685" y="4812647"/>
                  <a:pt x="6629087" y="4828238"/>
                  <a:pt x="6629087" y="4847466"/>
                </a:cubicBezTo>
                <a:cubicBezTo>
                  <a:pt x="6629087" y="4866694"/>
                  <a:pt x="6644685" y="4882285"/>
                  <a:pt x="6663913" y="4882285"/>
                </a:cubicBezTo>
                <a:cubicBezTo>
                  <a:pt x="6683140" y="4882285"/>
                  <a:pt x="6698725" y="4866694"/>
                  <a:pt x="6698725" y="4847466"/>
                </a:cubicBezTo>
                <a:cubicBezTo>
                  <a:pt x="6698725" y="4828238"/>
                  <a:pt x="6683140" y="4812647"/>
                  <a:pt x="6663913" y="4812647"/>
                </a:cubicBezTo>
                <a:close/>
                <a:moveTo>
                  <a:pt x="6748805" y="4812647"/>
                </a:moveTo>
                <a:cubicBezTo>
                  <a:pt x="6729577" y="4812647"/>
                  <a:pt x="6713979" y="4828238"/>
                  <a:pt x="6713979" y="4847466"/>
                </a:cubicBezTo>
                <a:cubicBezTo>
                  <a:pt x="6713979" y="4866694"/>
                  <a:pt x="6729577" y="4882285"/>
                  <a:pt x="6748805" y="4882285"/>
                </a:cubicBezTo>
                <a:cubicBezTo>
                  <a:pt x="6768033" y="4882285"/>
                  <a:pt x="6783617" y="4866694"/>
                  <a:pt x="6783617" y="4847466"/>
                </a:cubicBezTo>
                <a:cubicBezTo>
                  <a:pt x="6783617" y="4828238"/>
                  <a:pt x="6768033" y="4812647"/>
                  <a:pt x="6748805" y="4812647"/>
                </a:cubicBezTo>
                <a:close/>
                <a:moveTo>
                  <a:pt x="6833697" y="4812647"/>
                </a:moveTo>
                <a:cubicBezTo>
                  <a:pt x="6814469" y="4812647"/>
                  <a:pt x="6798872" y="4828238"/>
                  <a:pt x="6798872" y="4847466"/>
                </a:cubicBezTo>
                <a:cubicBezTo>
                  <a:pt x="6798872" y="4866694"/>
                  <a:pt x="6814469" y="4882285"/>
                  <a:pt x="6833697" y="4882285"/>
                </a:cubicBezTo>
                <a:cubicBezTo>
                  <a:pt x="6852925" y="4882285"/>
                  <a:pt x="6868509" y="4866694"/>
                  <a:pt x="6868509" y="4847466"/>
                </a:cubicBezTo>
                <a:cubicBezTo>
                  <a:pt x="6868509" y="4828238"/>
                  <a:pt x="6852925" y="4812647"/>
                  <a:pt x="6833697" y="4812647"/>
                </a:cubicBezTo>
                <a:close/>
                <a:moveTo>
                  <a:pt x="6918589" y="4812647"/>
                </a:moveTo>
                <a:cubicBezTo>
                  <a:pt x="6899362" y="4812647"/>
                  <a:pt x="6883764" y="4828238"/>
                  <a:pt x="6883764" y="4847466"/>
                </a:cubicBezTo>
                <a:cubicBezTo>
                  <a:pt x="6883764" y="4866694"/>
                  <a:pt x="6899362" y="4882285"/>
                  <a:pt x="6918589" y="4882285"/>
                </a:cubicBezTo>
                <a:cubicBezTo>
                  <a:pt x="6937817" y="4882285"/>
                  <a:pt x="6953402" y="4866694"/>
                  <a:pt x="6953402" y="4847466"/>
                </a:cubicBezTo>
                <a:cubicBezTo>
                  <a:pt x="6953402" y="4828238"/>
                  <a:pt x="6937817" y="4812647"/>
                  <a:pt x="6918589" y="4812647"/>
                </a:cubicBezTo>
                <a:close/>
                <a:moveTo>
                  <a:pt x="7258186" y="4812647"/>
                </a:moveTo>
                <a:cubicBezTo>
                  <a:pt x="7238959" y="4812647"/>
                  <a:pt x="7223361" y="4828238"/>
                  <a:pt x="7223361" y="4847466"/>
                </a:cubicBezTo>
                <a:cubicBezTo>
                  <a:pt x="7223361" y="4866694"/>
                  <a:pt x="7238959" y="4882285"/>
                  <a:pt x="7258186" y="4882285"/>
                </a:cubicBezTo>
                <a:cubicBezTo>
                  <a:pt x="7277414" y="4882285"/>
                  <a:pt x="7292999" y="4866694"/>
                  <a:pt x="7292999" y="4847466"/>
                </a:cubicBezTo>
                <a:cubicBezTo>
                  <a:pt x="7292999" y="4828238"/>
                  <a:pt x="7277414" y="4812647"/>
                  <a:pt x="7258186" y="4812647"/>
                </a:cubicBezTo>
                <a:close/>
                <a:moveTo>
                  <a:pt x="7343079" y="4812647"/>
                </a:moveTo>
                <a:cubicBezTo>
                  <a:pt x="7323851" y="4812647"/>
                  <a:pt x="7308253" y="4828238"/>
                  <a:pt x="7308253" y="4847466"/>
                </a:cubicBezTo>
                <a:cubicBezTo>
                  <a:pt x="7308253" y="4866694"/>
                  <a:pt x="7323851" y="4882285"/>
                  <a:pt x="7343079" y="4882285"/>
                </a:cubicBezTo>
                <a:cubicBezTo>
                  <a:pt x="7362306" y="4882285"/>
                  <a:pt x="7377891" y="4866694"/>
                  <a:pt x="7377891" y="4847466"/>
                </a:cubicBezTo>
                <a:cubicBezTo>
                  <a:pt x="7377891" y="4828238"/>
                  <a:pt x="7362306" y="4812647"/>
                  <a:pt x="7343079" y="4812647"/>
                </a:cubicBezTo>
                <a:close/>
                <a:moveTo>
                  <a:pt x="9720068" y="4812647"/>
                </a:moveTo>
                <a:cubicBezTo>
                  <a:pt x="9700840" y="4812647"/>
                  <a:pt x="9685242" y="4828238"/>
                  <a:pt x="9685242" y="4847466"/>
                </a:cubicBezTo>
                <a:cubicBezTo>
                  <a:pt x="9685242" y="4866694"/>
                  <a:pt x="9700840" y="4882285"/>
                  <a:pt x="9720068" y="4882285"/>
                </a:cubicBezTo>
                <a:cubicBezTo>
                  <a:pt x="9739295" y="4882285"/>
                  <a:pt x="9754880" y="4866694"/>
                  <a:pt x="9754880" y="4847466"/>
                </a:cubicBezTo>
                <a:cubicBezTo>
                  <a:pt x="9754880" y="4828238"/>
                  <a:pt x="9739295" y="4812647"/>
                  <a:pt x="9720068" y="4812647"/>
                </a:cubicBezTo>
                <a:close/>
                <a:moveTo>
                  <a:pt x="9804961" y="4812647"/>
                </a:moveTo>
                <a:cubicBezTo>
                  <a:pt x="9785733" y="4812647"/>
                  <a:pt x="9770136" y="4828238"/>
                  <a:pt x="9770136" y="4847466"/>
                </a:cubicBezTo>
                <a:cubicBezTo>
                  <a:pt x="9770136" y="4866694"/>
                  <a:pt x="9785733" y="4882285"/>
                  <a:pt x="9804961" y="4882285"/>
                </a:cubicBezTo>
                <a:cubicBezTo>
                  <a:pt x="9824189" y="4882285"/>
                  <a:pt x="9839773" y="4866694"/>
                  <a:pt x="9839773" y="4847466"/>
                </a:cubicBezTo>
                <a:cubicBezTo>
                  <a:pt x="9839773" y="4828238"/>
                  <a:pt x="9824189" y="4812647"/>
                  <a:pt x="9804961" y="4812647"/>
                </a:cubicBezTo>
                <a:close/>
                <a:moveTo>
                  <a:pt x="9889853" y="4812647"/>
                </a:moveTo>
                <a:cubicBezTo>
                  <a:pt x="9870625" y="4812647"/>
                  <a:pt x="9855028" y="4828238"/>
                  <a:pt x="9855028" y="4847466"/>
                </a:cubicBezTo>
                <a:cubicBezTo>
                  <a:pt x="9855028" y="4866694"/>
                  <a:pt x="9870625" y="4882285"/>
                  <a:pt x="9889853" y="4882285"/>
                </a:cubicBezTo>
                <a:cubicBezTo>
                  <a:pt x="9909081" y="4882285"/>
                  <a:pt x="9924665" y="4866694"/>
                  <a:pt x="9924665" y="4847466"/>
                </a:cubicBezTo>
                <a:cubicBezTo>
                  <a:pt x="9924665" y="4828238"/>
                  <a:pt x="9909081" y="4812647"/>
                  <a:pt x="9889853" y="4812647"/>
                </a:cubicBezTo>
                <a:close/>
                <a:moveTo>
                  <a:pt x="9974745" y="4812647"/>
                </a:moveTo>
                <a:cubicBezTo>
                  <a:pt x="9955518" y="4812647"/>
                  <a:pt x="9939920" y="4828238"/>
                  <a:pt x="9939920" y="4847466"/>
                </a:cubicBezTo>
                <a:cubicBezTo>
                  <a:pt x="9939920" y="4866694"/>
                  <a:pt x="9955518" y="4882285"/>
                  <a:pt x="9974745" y="4882285"/>
                </a:cubicBezTo>
                <a:cubicBezTo>
                  <a:pt x="9993973" y="4882285"/>
                  <a:pt x="10009558" y="4866694"/>
                  <a:pt x="10009558" y="4847466"/>
                </a:cubicBezTo>
                <a:cubicBezTo>
                  <a:pt x="10009558" y="4828238"/>
                  <a:pt x="9993973" y="4812647"/>
                  <a:pt x="9974745" y="4812647"/>
                </a:cubicBezTo>
                <a:close/>
                <a:moveTo>
                  <a:pt x="10059638" y="4812647"/>
                </a:moveTo>
                <a:cubicBezTo>
                  <a:pt x="10040410" y="4812647"/>
                  <a:pt x="10024812" y="4828238"/>
                  <a:pt x="10024812" y="4847466"/>
                </a:cubicBezTo>
                <a:cubicBezTo>
                  <a:pt x="10024812" y="4866694"/>
                  <a:pt x="10040410" y="4882285"/>
                  <a:pt x="10059638" y="4882285"/>
                </a:cubicBezTo>
                <a:cubicBezTo>
                  <a:pt x="10078865" y="4882285"/>
                  <a:pt x="10094450" y="4866694"/>
                  <a:pt x="10094450" y="4847466"/>
                </a:cubicBezTo>
                <a:cubicBezTo>
                  <a:pt x="10094450" y="4828238"/>
                  <a:pt x="10078865" y="4812647"/>
                  <a:pt x="10059638" y="4812647"/>
                </a:cubicBezTo>
                <a:close/>
                <a:moveTo>
                  <a:pt x="10144530" y="4812647"/>
                </a:moveTo>
                <a:cubicBezTo>
                  <a:pt x="10125302" y="4812647"/>
                  <a:pt x="10109705" y="4828238"/>
                  <a:pt x="10109705" y="4847466"/>
                </a:cubicBezTo>
                <a:cubicBezTo>
                  <a:pt x="10109705" y="4866694"/>
                  <a:pt x="10125302" y="4882285"/>
                  <a:pt x="10144530" y="4882285"/>
                </a:cubicBezTo>
                <a:cubicBezTo>
                  <a:pt x="10163758" y="4882285"/>
                  <a:pt x="10179342" y="4866694"/>
                  <a:pt x="10179342" y="4847466"/>
                </a:cubicBezTo>
                <a:cubicBezTo>
                  <a:pt x="10179342" y="4828238"/>
                  <a:pt x="10163758" y="4812647"/>
                  <a:pt x="10144530" y="4812647"/>
                </a:cubicBezTo>
                <a:close/>
                <a:moveTo>
                  <a:pt x="10314315" y="4812647"/>
                </a:moveTo>
                <a:cubicBezTo>
                  <a:pt x="10295088" y="4812647"/>
                  <a:pt x="10279490" y="4828238"/>
                  <a:pt x="10279490" y="4847466"/>
                </a:cubicBezTo>
                <a:cubicBezTo>
                  <a:pt x="10279490" y="4866694"/>
                  <a:pt x="10295088" y="4882285"/>
                  <a:pt x="10314315" y="4882285"/>
                </a:cubicBezTo>
                <a:cubicBezTo>
                  <a:pt x="10333543" y="4882285"/>
                  <a:pt x="10349128" y="4866694"/>
                  <a:pt x="10349128" y="4847466"/>
                </a:cubicBezTo>
                <a:cubicBezTo>
                  <a:pt x="10349128" y="4828238"/>
                  <a:pt x="10333543" y="4812647"/>
                  <a:pt x="10314315" y="4812647"/>
                </a:cubicBezTo>
                <a:close/>
                <a:moveTo>
                  <a:pt x="11078348" y="4812647"/>
                </a:moveTo>
                <a:cubicBezTo>
                  <a:pt x="11059120" y="4812647"/>
                  <a:pt x="11043522" y="4828238"/>
                  <a:pt x="11043522" y="4847466"/>
                </a:cubicBezTo>
                <a:cubicBezTo>
                  <a:pt x="11043522" y="4866694"/>
                  <a:pt x="11059120" y="4882285"/>
                  <a:pt x="11078348" y="4882285"/>
                </a:cubicBezTo>
                <a:cubicBezTo>
                  <a:pt x="11097575" y="4882285"/>
                  <a:pt x="11113160" y="4866694"/>
                  <a:pt x="11113160" y="4847466"/>
                </a:cubicBezTo>
                <a:cubicBezTo>
                  <a:pt x="11113160" y="4828238"/>
                  <a:pt x="11097575" y="4812647"/>
                  <a:pt x="11078348" y="4812647"/>
                </a:cubicBezTo>
                <a:close/>
                <a:moveTo>
                  <a:pt x="11417918" y="4812647"/>
                </a:moveTo>
                <a:cubicBezTo>
                  <a:pt x="11398690" y="4812647"/>
                  <a:pt x="11383092" y="4828238"/>
                  <a:pt x="11383092" y="4847466"/>
                </a:cubicBezTo>
                <a:cubicBezTo>
                  <a:pt x="11383092" y="4866694"/>
                  <a:pt x="11398690" y="4882285"/>
                  <a:pt x="11417918" y="4882285"/>
                </a:cubicBezTo>
                <a:cubicBezTo>
                  <a:pt x="11437145" y="4882285"/>
                  <a:pt x="11452730" y="4866694"/>
                  <a:pt x="11452730" y="4847466"/>
                </a:cubicBezTo>
                <a:cubicBezTo>
                  <a:pt x="11452730" y="4828238"/>
                  <a:pt x="11437145" y="4812647"/>
                  <a:pt x="11417918" y="4812647"/>
                </a:cubicBezTo>
                <a:close/>
                <a:moveTo>
                  <a:pt x="3692669" y="4897507"/>
                </a:moveTo>
                <a:cubicBezTo>
                  <a:pt x="3673442" y="4897507"/>
                  <a:pt x="3657850" y="4913098"/>
                  <a:pt x="3657850" y="4932326"/>
                </a:cubicBezTo>
                <a:cubicBezTo>
                  <a:pt x="3657850" y="4951553"/>
                  <a:pt x="3673442" y="4967144"/>
                  <a:pt x="3692669" y="4967144"/>
                </a:cubicBezTo>
                <a:cubicBezTo>
                  <a:pt x="3711897" y="4967144"/>
                  <a:pt x="3727488" y="4951553"/>
                  <a:pt x="3727488" y="4932326"/>
                </a:cubicBezTo>
                <a:cubicBezTo>
                  <a:pt x="3727488" y="4913098"/>
                  <a:pt x="3711897" y="4897507"/>
                  <a:pt x="3692669" y="4897507"/>
                </a:cubicBezTo>
                <a:close/>
                <a:moveTo>
                  <a:pt x="3777562" y="4897507"/>
                </a:moveTo>
                <a:cubicBezTo>
                  <a:pt x="3758334" y="4897507"/>
                  <a:pt x="3742743" y="4913098"/>
                  <a:pt x="3742743" y="4932326"/>
                </a:cubicBezTo>
                <a:cubicBezTo>
                  <a:pt x="3742743" y="4951553"/>
                  <a:pt x="3758334" y="4967144"/>
                  <a:pt x="3777562" y="4967144"/>
                </a:cubicBezTo>
                <a:cubicBezTo>
                  <a:pt x="3796789" y="4967144"/>
                  <a:pt x="3812380" y="4951553"/>
                  <a:pt x="3812380" y="4932326"/>
                </a:cubicBezTo>
                <a:cubicBezTo>
                  <a:pt x="3812380" y="4913098"/>
                  <a:pt x="3796789" y="4897507"/>
                  <a:pt x="3777562" y="4897507"/>
                </a:cubicBezTo>
                <a:close/>
                <a:moveTo>
                  <a:pt x="3862454" y="4897507"/>
                </a:moveTo>
                <a:cubicBezTo>
                  <a:pt x="3843226" y="4897507"/>
                  <a:pt x="3827635" y="4913098"/>
                  <a:pt x="3827635" y="4932326"/>
                </a:cubicBezTo>
                <a:cubicBezTo>
                  <a:pt x="3827635" y="4951553"/>
                  <a:pt x="3843226" y="4967144"/>
                  <a:pt x="3862454" y="4967144"/>
                </a:cubicBezTo>
                <a:cubicBezTo>
                  <a:pt x="3881682" y="4967144"/>
                  <a:pt x="3897273" y="4951553"/>
                  <a:pt x="3897273" y="4932326"/>
                </a:cubicBezTo>
                <a:cubicBezTo>
                  <a:pt x="3897273" y="4913098"/>
                  <a:pt x="3881682" y="4897507"/>
                  <a:pt x="3862454" y="4897507"/>
                </a:cubicBezTo>
                <a:close/>
                <a:moveTo>
                  <a:pt x="3947353" y="4897507"/>
                </a:moveTo>
                <a:cubicBezTo>
                  <a:pt x="3928125" y="4897507"/>
                  <a:pt x="3912534" y="4913098"/>
                  <a:pt x="3912534" y="4932326"/>
                </a:cubicBezTo>
                <a:cubicBezTo>
                  <a:pt x="3912534" y="4951553"/>
                  <a:pt x="3928125" y="4967144"/>
                  <a:pt x="3947353" y="4967144"/>
                </a:cubicBezTo>
                <a:cubicBezTo>
                  <a:pt x="3966581" y="4967144"/>
                  <a:pt x="3982172" y="4951553"/>
                  <a:pt x="3982172" y="4932326"/>
                </a:cubicBezTo>
                <a:cubicBezTo>
                  <a:pt x="3982172" y="4913098"/>
                  <a:pt x="3966581" y="4897507"/>
                  <a:pt x="3947353" y="4897507"/>
                </a:cubicBezTo>
                <a:close/>
                <a:moveTo>
                  <a:pt x="4032245" y="4897507"/>
                </a:moveTo>
                <a:cubicBezTo>
                  <a:pt x="4013018" y="4897507"/>
                  <a:pt x="3997427" y="4913098"/>
                  <a:pt x="3997427" y="4932326"/>
                </a:cubicBezTo>
                <a:cubicBezTo>
                  <a:pt x="3997427" y="4951553"/>
                  <a:pt x="4013018" y="4967144"/>
                  <a:pt x="4032245" y="4967144"/>
                </a:cubicBezTo>
                <a:cubicBezTo>
                  <a:pt x="4051473" y="4967144"/>
                  <a:pt x="4067064" y="4951553"/>
                  <a:pt x="4067064" y="4932326"/>
                </a:cubicBezTo>
                <a:cubicBezTo>
                  <a:pt x="4067064" y="4913098"/>
                  <a:pt x="4051473" y="4897507"/>
                  <a:pt x="4032245" y="4897507"/>
                </a:cubicBezTo>
                <a:close/>
                <a:moveTo>
                  <a:pt x="4117138" y="4897507"/>
                </a:moveTo>
                <a:cubicBezTo>
                  <a:pt x="4097910" y="4897507"/>
                  <a:pt x="4082319" y="4913098"/>
                  <a:pt x="4082319" y="4932326"/>
                </a:cubicBezTo>
                <a:cubicBezTo>
                  <a:pt x="4082319" y="4951553"/>
                  <a:pt x="4097910" y="4967144"/>
                  <a:pt x="4117138" y="4967144"/>
                </a:cubicBezTo>
                <a:cubicBezTo>
                  <a:pt x="4136365" y="4967144"/>
                  <a:pt x="4151956" y="4951553"/>
                  <a:pt x="4151956" y="4932326"/>
                </a:cubicBezTo>
                <a:cubicBezTo>
                  <a:pt x="4151956" y="4913098"/>
                  <a:pt x="4136365" y="4897507"/>
                  <a:pt x="4117138" y="4897507"/>
                </a:cubicBezTo>
                <a:close/>
                <a:moveTo>
                  <a:pt x="4202030" y="4897507"/>
                </a:moveTo>
                <a:cubicBezTo>
                  <a:pt x="4182802" y="4897507"/>
                  <a:pt x="4167211" y="4913098"/>
                  <a:pt x="4167211" y="4932326"/>
                </a:cubicBezTo>
                <a:cubicBezTo>
                  <a:pt x="4167211" y="4951553"/>
                  <a:pt x="4182802" y="4967144"/>
                  <a:pt x="4202030" y="4967144"/>
                </a:cubicBezTo>
                <a:cubicBezTo>
                  <a:pt x="4221258" y="4967144"/>
                  <a:pt x="4236849" y="4951553"/>
                  <a:pt x="4236849" y="4932326"/>
                </a:cubicBezTo>
                <a:cubicBezTo>
                  <a:pt x="4236849" y="4913098"/>
                  <a:pt x="4221258" y="4897507"/>
                  <a:pt x="4202030" y="4897507"/>
                </a:cubicBezTo>
                <a:close/>
                <a:moveTo>
                  <a:pt x="4286923" y="4897507"/>
                </a:moveTo>
                <a:cubicBezTo>
                  <a:pt x="4267695" y="4897507"/>
                  <a:pt x="4252104" y="4913098"/>
                  <a:pt x="4252104" y="4932326"/>
                </a:cubicBezTo>
                <a:cubicBezTo>
                  <a:pt x="4252104" y="4951553"/>
                  <a:pt x="4267695" y="4967144"/>
                  <a:pt x="4286923" y="4967144"/>
                </a:cubicBezTo>
                <a:cubicBezTo>
                  <a:pt x="4306151" y="4967144"/>
                  <a:pt x="4321742" y="4951553"/>
                  <a:pt x="4321742" y="4932326"/>
                </a:cubicBezTo>
                <a:cubicBezTo>
                  <a:pt x="4321742" y="4913098"/>
                  <a:pt x="4306151" y="4897507"/>
                  <a:pt x="4286923" y="4897507"/>
                </a:cubicBezTo>
                <a:close/>
                <a:moveTo>
                  <a:pt x="4371815" y="4897507"/>
                </a:moveTo>
                <a:cubicBezTo>
                  <a:pt x="4352588" y="4897507"/>
                  <a:pt x="4336997" y="4913098"/>
                  <a:pt x="4336997" y="4932326"/>
                </a:cubicBezTo>
                <a:cubicBezTo>
                  <a:pt x="4336997" y="4951553"/>
                  <a:pt x="4352588" y="4967144"/>
                  <a:pt x="4371815" y="4967144"/>
                </a:cubicBezTo>
                <a:cubicBezTo>
                  <a:pt x="4391043" y="4967144"/>
                  <a:pt x="4406634" y="4951553"/>
                  <a:pt x="4406634" y="4932326"/>
                </a:cubicBezTo>
                <a:cubicBezTo>
                  <a:pt x="4406634" y="4913098"/>
                  <a:pt x="4391043" y="4897507"/>
                  <a:pt x="4371815" y="4897507"/>
                </a:cubicBezTo>
                <a:close/>
                <a:moveTo>
                  <a:pt x="4456708" y="4897507"/>
                </a:moveTo>
                <a:cubicBezTo>
                  <a:pt x="4437480" y="4897507"/>
                  <a:pt x="4421889" y="4913098"/>
                  <a:pt x="4421889" y="4932326"/>
                </a:cubicBezTo>
                <a:cubicBezTo>
                  <a:pt x="4421889" y="4951553"/>
                  <a:pt x="4437480" y="4967144"/>
                  <a:pt x="4456708" y="4967144"/>
                </a:cubicBezTo>
                <a:cubicBezTo>
                  <a:pt x="4475935" y="4967144"/>
                  <a:pt x="4491526" y="4951553"/>
                  <a:pt x="4491526" y="4932326"/>
                </a:cubicBezTo>
                <a:cubicBezTo>
                  <a:pt x="4491526" y="4913098"/>
                  <a:pt x="4475935" y="4897507"/>
                  <a:pt x="4456708" y="4897507"/>
                </a:cubicBezTo>
                <a:close/>
                <a:moveTo>
                  <a:pt x="4541600" y="4897507"/>
                </a:moveTo>
                <a:cubicBezTo>
                  <a:pt x="4522372" y="4897507"/>
                  <a:pt x="4506781" y="4913098"/>
                  <a:pt x="4506781" y="4932326"/>
                </a:cubicBezTo>
                <a:cubicBezTo>
                  <a:pt x="4506781" y="4951553"/>
                  <a:pt x="4522372" y="4967144"/>
                  <a:pt x="4541600" y="4967144"/>
                </a:cubicBezTo>
                <a:cubicBezTo>
                  <a:pt x="4560828" y="4967144"/>
                  <a:pt x="4576419" y="4951553"/>
                  <a:pt x="4576419" y="4932326"/>
                </a:cubicBezTo>
                <a:cubicBezTo>
                  <a:pt x="4576419" y="4913098"/>
                  <a:pt x="4560828" y="4897507"/>
                  <a:pt x="4541600" y="4897507"/>
                </a:cubicBezTo>
                <a:close/>
                <a:moveTo>
                  <a:pt x="6239450" y="4897507"/>
                </a:moveTo>
                <a:cubicBezTo>
                  <a:pt x="6220223" y="4897507"/>
                  <a:pt x="6204625" y="4913098"/>
                  <a:pt x="6204625" y="4932326"/>
                </a:cubicBezTo>
                <a:cubicBezTo>
                  <a:pt x="6204625" y="4951553"/>
                  <a:pt x="6220223" y="4967144"/>
                  <a:pt x="6239450" y="4967144"/>
                </a:cubicBezTo>
                <a:cubicBezTo>
                  <a:pt x="6258678" y="4967144"/>
                  <a:pt x="6274263" y="4951553"/>
                  <a:pt x="6274263" y="4932326"/>
                </a:cubicBezTo>
                <a:cubicBezTo>
                  <a:pt x="6274263" y="4913098"/>
                  <a:pt x="6258678" y="4897507"/>
                  <a:pt x="6239450" y="4897507"/>
                </a:cubicBezTo>
                <a:close/>
                <a:moveTo>
                  <a:pt x="6324343" y="4897507"/>
                </a:moveTo>
                <a:cubicBezTo>
                  <a:pt x="6305115" y="4897507"/>
                  <a:pt x="6289517" y="4913098"/>
                  <a:pt x="6289517" y="4932326"/>
                </a:cubicBezTo>
                <a:cubicBezTo>
                  <a:pt x="6289517" y="4951553"/>
                  <a:pt x="6305115" y="4967144"/>
                  <a:pt x="6324343" y="4967144"/>
                </a:cubicBezTo>
                <a:cubicBezTo>
                  <a:pt x="6343570" y="4967144"/>
                  <a:pt x="6359155" y="4951553"/>
                  <a:pt x="6359155" y="4932326"/>
                </a:cubicBezTo>
                <a:cubicBezTo>
                  <a:pt x="6359155" y="4913098"/>
                  <a:pt x="6343570" y="4897507"/>
                  <a:pt x="6324343" y="4897507"/>
                </a:cubicBezTo>
                <a:close/>
                <a:moveTo>
                  <a:pt x="6409235" y="4897507"/>
                </a:moveTo>
                <a:cubicBezTo>
                  <a:pt x="6390007" y="4897507"/>
                  <a:pt x="6374409" y="4913098"/>
                  <a:pt x="6374409" y="4932326"/>
                </a:cubicBezTo>
                <a:cubicBezTo>
                  <a:pt x="6374409" y="4951553"/>
                  <a:pt x="6390007" y="4967144"/>
                  <a:pt x="6409235" y="4967144"/>
                </a:cubicBezTo>
                <a:cubicBezTo>
                  <a:pt x="6428463" y="4967144"/>
                  <a:pt x="6444047" y="4951553"/>
                  <a:pt x="6444047" y="4932326"/>
                </a:cubicBezTo>
                <a:cubicBezTo>
                  <a:pt x="6444047" y="4913098"/>
                  <a:pt x="6428463" y="4897507"/>
                  <a:pt x="6409235" y="4897507"/>
                </a:cubicBezTo>
                <a:close/>
                <a:moveTo>
                  <a:pt x="6494127" y="4897507"/>
                </a:moveTo>
                <a:cubicBezTo>
                  <a:pt x="6474899" y="4897507"/>
                  <a:pt x="6459302" y="4913098"/>
                  <a:pt x="6459302" y="4932326"/>
                </a:cubicBezTo>
                <a:cubicBezTo>
                  <a:pt x="6459302" y="4951553"/>
                  <a:pt x="6474899" y="4967144"/>
                  <a:pt x="6494127" y="4967144"/>
                </a:cubicBezTo>
                <a:cubicBezTo>
                  <a:pt x="6513355" y="4967144"/>
                  <a:pt x="6528939" y="4951553"/>
                  <a:pt x="6528939" y="4932326"/>
                </a:cubicBezTo>
                <a:cubicBezTo>
                  <a:pt x="6528939" y="4913098"/>
                  <a:pt x="6513355" y="4897507"/>
                  <a:pt x="6494127" y="4897507"/>
                </a:cubicBezTo>
                <a:close/>
                <a:moveTo>
                  <a:pt x="6579020" y="4897507"/>
                </a:moveTo>
                <a:cubicBezTo>
                  <a:pt x="6559793" y="4897507"/>
                  <a:pt x="6544195" y="4913098"/>
                  <a:pt x="6544195" y="4932326"/>
                </a:cubicBezTo>
                <a:cubicBezTo>
                  <a:pt x="6544195" y="4951553"/>
                  <a:pt x="6559793" y="4967144"/>
                  <a:pt x="6579020" y="4967144"/>
                </a:cubicBezTo>
                <a:cubicBezTo>
                  <a:pt x="6598248" y="4967144"/>
                  <a:pt x="6613833" y="4951553"/>
                  <a:pt x="6613833" y="4932326"/>
                </a:cubicBezTo>
                <a:cubicBezTo>
                  <a:pt x="6613833" y="4913098"/>
                  <a:pt x="6598248" y="4897507"/>
                  <a:pt x="6579020" y="4897507"/>
                </a:cubicBezTo>
                <a:close/>
                <a:moveTo>
                  <a:pt x="6663913" y="4897507"/>
                </a:moveTo>
                <a:cubicBezTo>
                  <a:pt x="6644685" y="4897507"/>
                  <a:pt x="6629087" y="4913098"/>
                  <a:pt x="6629087" y="4932326"/>
                </a:cubicBezTo>
                <a:cubicBezTo>
                  <a:pt x="6629087" y="4951553"/>
                  <a:pt x="6644685" y="4967144"/>
                  <a:pt x="6663913" y="4967144"/>
                </a:cubicBezTo>
                <a:cubicBezTo>
                  <a:pt x="6683140" y="4967144"/>
                  <a:pt x="6698725" y="4951553"/>
                  <a:pt x="6698725" y="4932326"/>
                </a:cubicBezTo>
                <a:cubicBezTo>
                  <a:pt x="6698725" y="4913098"/>
                  <a:pt x="6683140" y="4897507"/>
                  <a:pt x="6663913" y="4897507"/>
                </a:cubicBezTo>
                <a:close/>
                <a:moveTo>
                  <a:pt x="6748805" y="4897507"/>
                </a:moveTo>
                <a:cubicBezTo>
                  <a:pt x="6729577" y="4897507"/>
                  <a:pt x="6713979" y="4913098"/>
                  <a:pt x="6713979" y="4932326"/>
                </a:cubicBezTo>
                <a:cubicBezTo>
                  <a:pt x="6713979" y="4951553"/>
                  <a:pt x="6729577" y="4967144"/>
                  <a:pt x="6748805" y="4967144"/>
                </a:cubicBezTo>
                <a:cubicBezTo>
                  <a:pt x="6768033" y="4967144"/>
                  <a:pt x="6783617" y="4951553"/>
                  <a:pt x="6783617" y="4932326"/>
                </a:cubicBezTo>
                <a:cubicBezTo>
                  <a:pt x="6783617" y="4913098"/>
                  <a:pt x="6768033" y="4897507"/>
                  <a:pt x="6748805" y="4897507"/>
                </a:cubicBezTo>
                <a:close/>
                <a:moveTo>
                  <a:pt x="6833697" y="4897507"/>
                </a:moveTo>
                <a:cubicBezTo>
                  <a:pt x="6814469" y="4897507"/>
                  <a:pt x="6798872" y="4913098"/>
                  <a:pt x="6798872" y="4932326"/>
                </a:cubicBezTo>
                <a:cubicBezTo>
                  <a:pt x="6798872" y="4951553"/>
                  <a:pt x="6814469" y="4967144"/>
                  <a:pt x="6833697" y="4967144"/>
                </a:cubicBezTo>
                <a:cubicBezTo>
                  <a:pt x="6852925" y="4967144"/>
                  <a:pt x="6868509" y="4951553"/>
                  <a:pt x="6868509" y="4932326"/>
                </a:cubicBezTo>
                <a:cubicBezTo>
                  <a:pt x="6868509" y="4913098"/>
                  <a:pt x="6852925" y="4897507"/>
                  <a:pt x="6833697" y="4897507"/>
                </a:cubicBezTo>
                <a:close/>
                <a:moveTo>
                  <a:pt x="7258186" y="4897507"/>
                </a:moveTo>
                <a:cubicBezTo>
                  <a:pt x="7238959" y="4897507"/>
                  <a:pt x="7223361" y="4913098"/>
                  <a:pt x="7223361" y="4932326"/>
                </a:cubicBezTo>
                <a:cubicBezTo>
                  <a:pt x="7223361" y="4951553"/>
                  <a:pt x="7238959" y="4967144"/>
                  <a:pt x="7258186" y="4967144"/>
                </a:cubicBezTo>
                <a:cubicBezTo>
                  <a:pt x="7277414" y="4967144"/>
                  <a:pt x="7292999" y="4951553"/>
                  <a:pt x="7292999" y="4932326"/>
                </a:cubicBezTo>
                <a:cubicBezTo>
                  <a:pt x="7292999" y="4913098"/>
                  <a:pt x="7277414" y="4897507"/>
                  <a:pt x="7258186" y="4897507"/>
                </a:cubicBezTo>
                <a:close/>
                <a:moveTo>
                  <a:pt x="9635175" y="4897507"/>
                </a:moveTo>
                <a:cubicBezTo>
                  <a:pt x="9615948" y="4897507"/>
                  <a:pt x="9600350" y="4913098"/>
                  <a:pt x="9600350" y="4932326"/>
                </a:cubicBezTo>
                <a:cubicBezTo>
                  <a:pt x="9600350" y="4951553"/>
                  <a:pt x="9615948" y="4967144"/>
                  <a:pt x="9635175" y="4967144"/>
                </a:cubicBezTo>
                <a:cubicBezTo>
                  <a:pt x="9654403" y="4967144"/>
                  <a:pt x="9669988" y="4951553"/>
                  <a:pt x="9669988" y="4932326"/>
                </a:cubicBezTo>
                <a:cubicBezTo>
                  <a:pt x="9669988" y="4913098"/>
                  <a:pt x="9654403" y="4897507"/>
                  <a:pt x="9635175" y="4897507"/>
                </a:cubicBezTo>
                <a:close/>
                <a:moveTo>
                  <a:pt x="9720068" y="4897507"/>
                </a:moveTo>
                <a:cubicBezTo>
                  <a:pt x="9700840" y="4897507"/>
                  <a:pt x="9685242" y="4913098"/>
                  <a:pt x="9685242" y="4932326"/>
                </a:cubicBezTo>
                <a:cubicBezTo>
                  <a:pt x="9685242" y="4951553"/>
                  <a:pt x="9700840" y="4967144"/>
                  <a:pt x="9720068" y="4967144"/>
                </a:cubicBezTo>
                <a:cubicBezTo>
                  <a:pt x="9739295" y="4967144"/>
                  <a:pt x="9754880" y="4951553"/>
                  <a:pt x="9754880" y="4932326"/>
                </a:cubicBezTo>
                <a:cubicBezTo>
                  <a:pt x="9754880" y="4913098"/>
                  <a:pt x="9739295" y="4897507"/>
                  <a:pt x="9720068" y="4897507"/>
                </a:cubicBezTo>
                <a:close/>
                <a:moveTo>
                  <a:pt x="9804961" y="4897507"/>
                </a:moveTo>
                <a:cubicBezTo>
                  <a:pt x="9785733" y="4897507"/>
                  <a:pt x="9770136" y="4913098"/>
                  <a:pt x="9770136" y="4932326"/>
                </a:cubicBezTo>
                <a:cubicBezTo>
                  <a:pt x="9770136" y="4951553"/>
                  <a:pt x="9785733" y="4967144"/>
                  <a:pt x="9804961" y="4967144"/>
                </a:cubicBezTo>
                <a:cubicBezTo>
                  <a:pt x="9824189" y="4967144"/>
                  <a:pt x="9839773" y="4951553"/>
                  <a:pt x="9839773" y="4932326"/>
                </a:cubicBezTo>
                <a:cubicBezTo>
                  <a:pt x="9839773" y="4913098"/>
                  <a:pt x="9824189" y="4897507"/>
                  <a:pt x="9804961" y="4897507"/>
                </a:cubicBezTo>
                <a:close/>
                <a:moveTo>
                  <a:pt x="9889853" y="4897507"/>
                </a:moveTo>
                <a:cubicBezTo>
                  <a:pt x="9870625" y="4897507"/>
                  <a:pt x="9855028" y="4913098"/>
                  <a:pt x="9855028" y="4932326"/>
                </a:cubicBezTo>
                <a:cubicBezTo>
                  <a:pt x="9855028" y="4951553"/>
                  <a:pt x="9870625" y="4967144"/>
                  <a:pt x="9889853" y="4967144"/>
                </a:cubicBezTo>
                <a:cubicBezTo>
                  <a:pt x="9909081" y="4967144"/>
                  <a:pt x="9924665" y="4951553"/>
                  <a:pt x="9924665" y="4932326"/>
                </a:cubicBezTo>
                <a:cubicBezTo>
                  <a:pt x="9924665" y="4913098"/>
                  <a:pt x="9909081" y="4897507"/>
                  <a:pt x="9889853" y="4897507"/>
                </a:cubicBezTo>
                <a:close/>
                <a:moveTo>
                  <a:pt x="9974745" y="4897507"/>
                </a:moveTo>
                <a:cubicBezTo>
                  <a:pt x="9955518" y="4897507"/>
                  <a:pt x="9939920" y="4913098"/>
                  <a:pt x="9939920" y="4932326"/>
                </a:cubicBezTo>
                <a:cubicBezTo>
                  <a:pt x="9939920" y="4951553"/>
                  <a:pt x="9955518" y="4967144"/>
                  <a:pt x="9974745" y="4967144"/>
                </a:cubicBezTo>
                <a:cubicBezTo>
                  <a:pt x="9993973" y="4967144"/>
                  <a:pt x="10009558" y="4951553"/>
                  <a:pt x="10009558" y="4932326"/>
                </a:cubicBezTo>
                <a:cubicBezTo>
                  <a:pt x="10009558" y="4913098"/>
                  <a:pt x="9993973" y="4897507"/>
                  <a:pt x="9974745" y="4897507"/>
                </a:cubicBezTo>
                <a:close/>
                <a:moveTo>
                  <a:pt x="10059638" y="4897507"/>
                </a:moveTo>
                <a:cubicBezTo>
                  <a:pt x="10040410" y="4897507"/>
                  <a:pt x="10024812" y="4913098"/>
                  <a:pt x="10024812" y="4932326"/>
                </a:cubicBezTo>
                <a:cubicBezTo>
                  <a:pt x="10024812" y="4951553"/>
                  <a:pt x="10040410" y="4967144"/>
                  <a:pt x="10059638" y="4967144"/>
                </a:cubicBezTo>
                <a:cubicBezTo>
                  <a:pt x="10078865" y="4967144"/>
                  <a:pt x="10094450" y="4951553"/>
                  <a:pt x="10094450" y="4932326"/>
                </a:cubicBezTo>
                <a:cubicBezTo>
                  <a:pt x="10094450" y="4913098"/>
                  <a:pt x="10078865" y="4897507"/>
                  <a:pt x="10059638" y="4897507"/>
                </a:cubicBezTo>
                <a:close/>
                <a:moveTo>
                  <a:pt x="10144530" y="4897507"/>
                </a:moveTo>
                <a:cubicBezTo>
                  <a:pt x="10125302" y="4897507"/>
                  <a:pt x="10109705" y="4913098"/>
                  <a:pt x="10109705" y="4932326"/>
                </a:cubicBezTo>
                <a:cubicBezTo>
                  <a:pt x="10109705" y="4951553"/>
                  <a:pt x="10125302" y="4967144"/>
                  <a:pt x="10144530" y="4967144"/>
                </a:cubicBezTo>
                <a:cubicBezTo>
                  <a:pt x="10163758" y="4967144"/>
                  <a:pt x="10179342" y="4951553"/>
                  <a:pt x="10179342" y="4932326"/>
                </a:cubicBezTo>
                <a:cubicBezTo>
                  <a:pt x="10179342" y="4913098"/>
                  <a:pt x="10163758" y="4897507"/>
                  <a:pt x="10144530" y="4897507"/>
                </a:cubicBezTo>
                <a:close/>
                <a:moveTo>
                  <a:pt x="10229423" y="4897507"/>
                </a:moveTo>
                <a:cubicBezTo>
                  <a:pt x="10210195" y="4897507"/>
                  <a:pt x="10194598" y="4913098"/>
                  <a:pt x="10194598" y="4932326"/>
                </a:cubicBezTo>
                <a:cubicBezTo>
                  <a:pt x="10194598" y="4951553"/>
                  <a:pt x="10210195" y="4967144"/>
                  <a:pt x="10229423" y="4967144"/>
                </a:cubicBezTo>
                <a:cubicBezTo>
                  <a:pt x="10248651" y="4967144"/>
                  <a:pt x="10264235" y="4951553"/>
                  <a:pt x="10264235" y="4932326"/>
                </a:cubicBezTo>
                <a:cubicBezTo>
                  <a:pt x="10264235" y="4913098"/>
                  <a:pt x="10248651" y="4897507"/>
                  <a:pt x="10229423" y="4897507"/>
                </a:cubicBezTo>
                <a:close/>
                <a:moveTo>
                  <a:pt x="10314315" y="4897507"/>
                </a:moveTo>
                <a:cubicBezTo>
                  <a:pt x="10295088" y="4897507"/>
                  <a:pt x="10279490" y="4913098"/>
                  <a:pt x="10279490" y="4932326"/>
                </a:cubicBezTo>
                <a:cubicBezTo>
                  <a:pt x="10279490" y="4951553"/>
                  <a:pt x="10295088" y="4967144"/>
                  <a:pt x="10314315" y="4967144"/>
                </a:cubicBezTo>
                <a:cubicBezTo>
                  <a:pt x="10333543" y="4967144"/>
                  <a:pt x="10349128" y="4951553"/>
                  <a:pt x="10349128" y="4932326"/>
                </a:cubicBezTo>
                <a:cubicBezTo>
                  <a:pt x="10349128" y="4913098"/>
                  <a:pt x="10333543" y="4897507"/>
                  <a:pt x="10314315" y="4897507"/>
                </a:cubicBezTo>
                <a:close/>
                <a:moveTo>
                  <a:pt x="10399208" y="4897507"/>
                </a:moveTo>
                <a:cubicBezTo>
                  <a:pt x="10379980" y="4897507"/>
                  <a:pt x="10364382" y="4913098"/>
                  <a:pt x="10364382" y="4932326"/>
                </a:cubicBezTo>
                <a:cubicBezTo>
                  <a:pt x="10364382" y="4951553"/>
                  <a:pt x="10379980" y="4967144"/>
                  <a:pt x="10399208" y="4967144"/>
                </a:cubicBezTo>
                <a:cubicBezTo>
                  <a:pt x="10418435" y="4967144"/>
                  <a:pt x="10434020" y="4951553"/>
                  <a:pt x="10434020" y="4932326"/>
                </a:cubicBezTo>
                <a:cubicBezTo>
                  <a:pt x="10434020" y="4913098"/>
                  <a:pt x="10418435" y="4897507"/>
                  <a:pt x="10399208" y="4897507"/>
                </a:cubicBezTo>
                <a:close/>
                <a:moveTo>
                  <a:pt x="3692669" y="4982367"/>
                </a:moveTo>
                <a:cubicBezTo>
                  <a:pt x="3673442" y="4982367"/>
                  <a:pt x="3657850" y="4997958"/>
                  <a:pt x="3657850" y="5017185"/>
                </a:cubicBezTo>
                <a:cubicBezTo>
                  <a:pt x="3657850" y="5036413"/>
                  <a:pt x="3673442" y="5052004"/>
                  <a:pt x="3692669" y="5052004"/>
                </a:cubicBezTo>
                <a:cubicBezTo>
                  <a:pt x="3711897" y="5052004"/>
                  <a:pt x="3727488" y="5036413"/>
                  <a:pt x="3727488" y="5017185"/>
                </a:cubicBezTo>
                <a:cubicBezTo>
                  <a:pt x="3727488" y="4997958"/>
                  <a:pt x="3711897" y="4982367"/>
                  <a:pt x="3692669" y="4982367"/>
                </a:cubicBezTo>
                <a:close/>
                <a:moveTo>
                  <a:pt x="3777562" y="4982367"/>
                </a:moveTo>
                <a:cubicBezTo>
                  <a:pt x="3758334" y="4982367"/>
                  <a:pt x="3742743" y="4997958"/>
                  <a:pt x="3742743" y="5017185"/>
                </a:cubicBezTo>
                <a:cubicBezTo>
                  <a:pt x="3742743" y="5036413"/>
                  <a:pt x="3758334" y="5052004"/>
                  <a:pt x="3777562" y="5052004"/>
                </a:cubicBezTo>
                <a:cubicBezTo>
                  <a:pt x="3796789" y="5052004"/>
                  <a:pt x="3812380" y="5036413"/>
                  <a:pt x="3812380" y="5017185"/>
                </a:cubicBezTo>
                <a:cubicBezTo>
                  <a:pt x="3812380" y="4997958"/>
                  <a:pt x="3796789" y="4982367"/>
                  <a:pt x="3777562" y="4982367"/>
                </a:cubicBezTo>
                <a:close/>
                <a:moveTo>
                  <a:pt x="3862454" y="4982367"/>
                </a:moveTo>
                <a:cubicBezTo>
                  <a:pt x="3843226" y="4982367"/>
                  <a:pt x="3827635" y="4997958"/>
                  <a:pt x="3827635" y="5017185"/>
                </a:cubicBezTo>
                <a:cubicBezTo>
                  <a:pt x="3827635" y="5036413"/>
                  <a:pt x="3843226" y="5052004"/>
                  <a:pt x="3862454" y="5052004"/>
                </a:cubicBezTo>
                <a:cubicBezTo>
                  <a:pt x="3881682" y="5052004"/>
                  <a:pt x="3897273" y="5036413"/>
                  <a:pt x="3897273" y="5017185"/>
                </a:cubicBezTo>
                <a:cubicBezTo>
                  <a:pt x="3897273" y="4997958"/>
                  <a:pt x="3881682" y="4982367"/>
                  <a:pt x="3862454" y="4982367"/>
                </a:cubicBezTo>
                <a:close/>
                <a:moveTo>
                  <a:pt x="3947353" y="4982367"/>
                </a:moveTo>
                <a:cubicBezTo>
                  <a:pt x="3928125" y="4982367"/>
                  <a:pt x="3912534" y="4997958"/>
                  <a:pt x="3912534" y="5017185"/>
                </a:cubicBezTo>
                <a:cubicBezTo>
                  <a:pt x="3912534" y="5036413"/>
                  <a:pt x="3928125" y="5052004"/>
                  <a:pt x="3947353" y="5052004"/>
                </a:cubicBezTo>
                <a:cubicBezTo>
                  <a:pt x="3966581" y="5052004"/>
                  <a:pt x="3982172" y="5036413"/>
                  <a:pt x="3982172" y="5017185"/>
                </a:cubicBezTo>
                <a:cubicBezTo>
                  <a:pt x="3982172" y="4997958"/>
                  <a:pt x="3966581" y="4982367"/>
                  <a:pt x="3947353" y="4982367"/>
                </a:cubicBezTo>
                <a:close/>
                <a:moveTo>
                  <a:pt x="4032245" y="4982367"/>
                </a:moveTo>
                <a:cubicBezTo>
                  <a:pt x="4013018" y="4982367"/>
                  <a:pt x="3997427" y="4997958"/>
                  <a:pt x="3997427" y="5017185"/>
                </a:cubicBezTo>
                <a:cubicBezTo>
                  <a:pt x="3997427" y="5036413"/>
                  <a:pt x="4013018" y="5052004"/>
                  <a:pt x="4032245" y="5052004"/>
                </a:cubicBezTo>
                <a:cubicBezTo>
                  <a:pt x="4051473" y="5052004"/>
                  <a:pt x="4067064" y="5036413"/>
                  <a:pt x="4067064" y="5017185"/>
                </a:cubicBezTo>
                <a:cubicBezTo>
                  <a:pt x="4067064" y="4997958"/>
                  <a:pt x="4051473" y="4982367"/>
                  <a:pt x="4032245" y="4982367"/>
                </a:cubicBezTo>
                <a:close/>
                <a:moveTo>
                  <a:pt x="4117138" y="4982367"/>
                </a:moveTo>
                <a:cubicBezTo>
                  <a:pt x="4097910" y="4982367"/>
                  <a:pt x="4082319" y="4997958"/>
                  <a:pt x="4082319" y="5017185"/>
                </a:cubicBezTo>
                <a:cubicBezTo>
                  <a:pt x="4082319" y="5036413"/>
                  <a:pt x="4097910" y="5052004"/>
                  <a:pt x="4117138" y="5052004"/>
                </a:cubicBezTo>
                <a:cubicBezTo>
                  <a:pt x="4136365" y="5052004"/>
                  <a:pt x="4151956" y="5036413"/>
                  <a:pt x="4151956" y="5017185"/>
                </a:cubicBezTo>
                <a:cubicBezTo>
                  <a:pt x="4151956" y="4997958"/>
                  <a:pt x="4136365" y="4982367"/>
                  <a:pt x="4117138" y="4982367"/>
                </a:cubicBezTo>
                <a:close/>
                <a:moveTo>
                  <a:pt x="4202030" y="4982367"/>
                </a:moveTo>
                <a:cubicBezTo>
                  <a:pt x="4182802" y="4982367"/>
                  <a:pt x="4167211" y="4997958"/>
                  <a:pt x="4167211" y="5017185"/>
                </a:cubicBezTo>
                <a:cubicBezTo>
                  <a:pt x="4167211" y="5036413"/>
                  <a:pt x="4182802" y="5052004"/>
                  <a:pt x="4202030" y="5052004"/>
                </a:cubicBezTo>
                <a:cubicBezTo>
                  <a:pt x="4221258" y="5052004"/>
                  <a:pt x="4236849" y="5036413"/>
                  <a:pt x="4236849" y="5017185"/>
                </a:cubicBezTo>
                <a:cubicBezTo>
                  <a:pt x="4236849" y="4997958"/>
                  <a:pt x="4221258" y="4982367"/>
                  <a:pt x="4202030" y="4982367"/>
                </a:cubicBezTo>
                <a:close/>
                <a:moveTo>
                  <a:pt x="4286923" y="4982367"/>
                </a:moveTo>
                <a:cubicBezTo>
                  <a:pt x="4267695" y="4982367"/>
                  <a:pt x="4252104" y="4997958"/>
                  <a:pt x="4252104" y="5017185"/>
                </a:cubicBezTo>
                <a:cubicBezTo>
                  <a:pt x="4252104" y="5036413"/>
                  <a:pt x="4267695" y="5052004"/>
                  <a:pt x="4286923" y="5052004"/>
                </a:cubicBezTo>
                <a:cubicBezTo>
                  <a:pt x="4306151" y="5052004"/>
                  <a:pt x="4321742" y="5036413"/>
                  <a:pt x="4321742" y="5017185"/>
                </a:cubicBezTo>
                <a:cubicBezTo>
                  <a:pt x="4321742" y="4997958"/>
                  <a:pt x="4306151" y="4982367"/>
                  <a:pt x="4286923" y="4982367"/>
                </a:cubicBezTo>
                <a:close/>
                <a:moveTo>
                  <a:pt x="4371815" y="4982367"/>
                </a:moveTo>
                <a:cubicBezTo>
                  <a:pt x="4352588" y="4982367"/>
                  <a:pt x="4336997" y="4997958"/>
                  <a:pt x="4336997" y="5017185"/>
                </a:cubicBezTo>
                <a:cubicBezTo>
                  <a:pt x="4336997" y="5036413"/>
                  <a:pt x="4352588" y="5052004"/>
                  <a:pt x="4371815" y="5052004"/>
                </a:cubicBezTo>
                <a:cubicBezTo>
                  <a:pt x="4391043" y="5052004"/>
                  <a:pt x="4406634" y="5036413"/>
                  <a:pt x="4406634" y="5017185"/>
                </a:cubicBezTo>
                <a:cubicBezTo>
                  <a:pt x="4406634" y="4997958"/>
                  <a:pt x="4391043" y="4982367"/>
                  <a:pt x="4371815" y="4982367"/>
                </a:cubicBezTo>
                <a:close/>
                <a:moveTo>
                  <a:pt x="6324343" y="4982367"/>
                </a:moveTo>
                <a:cubicBezTo>
                  <a:pt x="6305115" y="4982367"/>
                  <a:pt x="6289517" y="4997958"/>
                  <a:pt x="6289517" y="5017185"/>
                </a:cubicBezTo>
                <a:cubicBezTo>
                  <a:pt x="6289517" y="5036413"/>
                  <a:pt x="6305115" y="5052004"/>
                  <a:pt x="6324343" y="5052004"/>
                </a:cubicBezTo>
                <a:cubicBezTo>
                  <a:pt x="6343570" y="5052004"/>
                  <a:pt x="6359155" y="5036413"/>
                  <a:pt x="6359155" y="5017185"/>
                </a:cubicBezTo>
                <a:cubicBezTo>
                  <a:pt x="6359155" y="4997958"/>
                  <a:pt x="6343570" y="4982367"/>
                  <a:pt x="6324343" y="4982367"/>
                </a:cubicBezTo>
                <a:close/>
                <a:moveTo>
                  <a:pt x="6409235" y="4982367"/>
                </a:moveTo>
                <a:cubicBezTo>
                  <a:pt x="6390007" y="4982367"/>
                  <a:pt x="6374409" y="4997958"/>
                  <a:pt x="6374409" y="5017185"/>
                </a:cubicBezTo>
                <a:cubicBezTo>
                  <a:pt x="6374409" y="5036413"/>
                  <a:pt x="6390007" y="5052004"/>
                  <a:pt x="6409235" y="5052004"/>
                </a:cubicBezTo>
                <a:cubicBezTo>
                  <a:pt x="6428463" y="5052004"/>
                  <a:pt x="6444047" y="5036413"/>
                  <a:pt x="6444047" y="5017185"/>
                </a:cubicBezTo>
                <a:cubicBezTo>
                  <a:pt x="6444047" y="4997958"/>
                  <a:pt x="6428463" y="4982367"/>
                  <a:pt x="6409235" y="4982367"/>
                </a:cubicBezTo>
                <a:close/>
                <a:moveTo>
                  <a:pt x="6494127" y="4982367"/>
                </a:moveTo>
                <a:cubicBezTo>
                  <a:pt x="6474899" y="4982367"/>
                  <a:pt x="6459302" y="4997958"/>
                  <a:pt x="6459302" y="5017185"/>
                </a:cubicBezTo>
                <a:cubicBezTo>
                  <a:pt x="6459302" y="5036413"/>
                  <a:pt x="6474899" y="5052004"/>
                  <a:pt x="6494127" y="5052004"/>
                </a:cubicBezTo>
                <a:cubicBezTo>
                  <a:pt x="6513355" y="5052004"/>
                  <a:pt x="6528939" y="5036413"/>
                  <a:pt x="6528939" y="5017185"/>
                </a:cubicBezTo>
                <a:cubicBezTo>
                  <a:pt x="6528939" y="4997958"/>
                  <a:pt x="6513355" y="4982367"/>
                  <a:pt x="6494127" y="4982367"/>
                </a:cubicBezTo>
                <a:close/>
                <a:moveTo>
                  <a:pt x="6579020" y="4982367"/>
                </a:moveTo>
                <a:cubicBezTo>
                  <a:pt x="6559793" y="4982367"/>
                  <a:pt x="6544195" y="4997958"/>
                  <a:pt x="6544195" y="5017185"/>
                </a:cubicBezTo>
                <a:cubicBezTo>
                  <a:pt x="6544195" y="5036413"/>
                  <a:pt x="6559793" y="5052004"/>
                  <a:pt x="6579020" y="5052004"/>
                </a:cubicBezTo>
                <a:cubicBezTo>
                  <a:pt x="6598248" y="5052004"/>
                  <a:pt x="6613833" y="5036413"/>
                  <a:pt x="6613833" y="5017185"/>
                </a:cubicBezTo>
                <a:cubicBezTo>
                  <a:pt x="6613833" y="4997958"/>
                  <a:pt x="6598248" y="4982367"/>
                  <a:pt x="6579020" y="4982367"/>
                </a:cubicBezTo>
                <a:close/>
                <a:moveTo>
                  <a:pt x="6663913" y="4982367"/>
                </a:moveTo>
                <a:cubicBezTo>
                  <a:pt x="6644685" y="4982367"/>
                  <a:pt x="6629087" y="4997958"/>
                  <a:pt x="6629087" y="5017185"/>
                </a:cubicBezTo>
                <a:cubicBezTo>
                  <a:pt x="6629087" y="5036413"/>
                  <a:pt x="6644685" y="5052004"/>
                  <a:pt x="6663913" y="5052004"/>
                </a:cubicBezTo>
                <a:cubicBezTo>
                  <a:pt x="6683140" y="5052004"/>
                  <a:pt x="6698725" y="5036413"/>
                  <a:pt x="6698725" y="5017185"/>
                </a:cubicBezTo>
                <a:cubicBezTo>
                  <a:pt x="6698725" y="4997958"/>
                  <a:pt x="6683140" y="4982367"/>
                  <a:pt x="6663913" y="4982367"/>
                </a:cubicBezTo>
                <a:close/>
                <a:moveTo>
                  <a:pt x="6748805" y="4982367"/>
                </a:moveTo>
                <a:cubicBezTo>
                  <a:pt x="6729577" y="4982367"/>
                  <a:pt x="6713979" y="4997958"/>
                  <a:pt x="6713979" y="5017185"/>
                </a:cubicBezTo>
                <a:cubicBezTo>
                  <a:pt x="6713979" y="5036413"/>
                  <a:pt x="6729577" y="5052004"/>
                  <a:pt x="6748805" y="5052004"/>
                </a:cubicBezTo>
                <a:cubicBezTo>
                  <a:pt x="6768033" y="5052004"/>
                  <a:pt x="6783617" y="5036413"/>
                  <a:pt x="6783617" y="5017185"/>
                </a:cubicBezTo>
                <a:cubicBezTo>
                  <a:pt x="6783617" y="4997958"/>
                  <a:pt x="6768033" y="4982367"/>
                  <a:pt x="6748805" y="4982367"/>
                </a:cubicBezTo>
                <a:close/>
                <a:moveTo>
                  <a:pt x="6833697" y="4982367"/>
                </a:moveTo>
                <a:cubicBezTo>
                  <a:pt x="6814469" y="4982367"/>
                  <a:pt x="6798872" y="4997958"/>
                  <a:pt x="6798872" y="5017185"/>
                </a:cubicBezTo>
                <a:cubicBezTo>
                  <a:pt x="6798872" y="5036413"/>
                  <a:pt x="6814469" y="5052004"/>
                  <a:pt x="6833697" y="5052004"/>
                </a:cubicBezTo>
                <a:cubicBezTo>
                  <a:pt x="6852925" y="5052004"/>
                  <a:pt x="6868509" y="5036413"/>
                  <a:pt x="6868509" y="5017185"/>
                </a:cubicBezTo>
                <a:cubicBezTo>
                  <a:pt x="6868509" y="4997958"/>
                  <a:pt x="6852925" y="4982367"/>
                  <a:pt x="6833697" y="4982367"/>
                </a:cubicBezTo>
                <a:close/>
                <a:moveTo>
                  <a:pt x="7173293" y="4982367"/>
                </a:moveTo>
                <a:cubicBezTo>
                  <a:pt x="7154065" y="4982367"/>
                  <a:pt x="7138468" y="4997958"/>
                  <a:pt x="7138468" y="5017185"/>
                </a:cubicBezTo>
                <a:cubicBezTo>
                  <a:pt x="7138468" y="5036413"/>
                  <a:pt x="7154065" y="5052004"/>
                  <a:pt x="7173293" y="5052004"/>
                </a:cubicBezTo>
                <a:cubicBezTo>
                  <a:pt x="7192521" y="5052004"/>
                  <a:pt x="7208105" y="5036413"/>
                  <a:pt x="7208105" y="5017185"/>
                </a:cubicBezTo>
                <a:cubicBezTo>
                  <a:pt x="7208105" y="4997958"/>
                  <a:pt x="7192521" y="4982367"/>
                  <a:pt x="7173293" y="4982367"/>
                </a:cubicBezTo>
                <a:close/>
                <a:moveTo>
                  <a:pt x="7258186" y="4982367"/>
                </a:moveTo>
                <a:cubicBezTo>
                  <a:pt x="7238959" y="4982367"/>
                  <a:pt x="7223361" y="4997958"/>
                  <a:pt x="7223361" y="5017185"/>
                </a:cubicBezTo>
                <a:cubicBezTo>
                  <a:pt x="7223361" y="5036413"/>
                  <a:pt x="7238959" y="5052004"/>
                  <a:pt x="7258186" y="5052004"/>
                </a:cubicBezTo>
                <a:cubicBezTo>
                  <a:pt x="7277414" y="5052004"/>
                  <a:pt x="7292999" y="5036413"/>
                  <a:pt x="7292999" y="5017185"/>
                </a:cubicBezTo>
                <a:cubicBezTo>
                  <a:pt x="7292999" y="4997958"/>
                  <a:pt x="7277414" y="4982367"/>
                  <a:pt x="7258186" y="4982367"/>
                </a:cubicBezTo>
                <a:close/>
                <a:moveTo>
                  <a:pt x="9465391" y="4982367"/>
                </a:moveTo>
                <a:cubicBezTo>
                  <a:pt x="9446163" y="4982367"/>
                  <a:pt x="9430566" y="4997958"/>
                  <a:pt x="9430566" y="5017185"/>
                </a:cubicBezTo>
                <a:cubicBezTo>
                  <a:pt x="9430566" y="5036413"/>
                  <a:pt x="9446163" y="5052004"/>
                  <a:pt x="9465391" y="5052004"/>
                </a:cubicBezTo>
                <a:cubicBezTo>
                  <a:pt x="9484619" y="5052004"/>
                  <a:pt x="9500203" y="5036413"/>
                  <a:pt x="9500203" y="5017185"/>
                </a:cubicBezTo>
                <a:cubicBezTo>
                  <a:pt x="9500203" y="4997958"/>
                  <a:pt x="9484619" y="4982367"/>
                  <a:pt x="9465391" y="4982367"/>
                </a:cubicBezTo>
                <a:close/>
                <a:moveTo>
                  <a:pt x="9550283" y="4982367"/>
                </a:moveTo>
                <a:cubicBezTo>
                  <a:pt x="9531055" y="4982367"/>
                  <a:pt x="9515458" y="4997958"/>
                  <a:pt x="9515458" y="5017185"/>
                </a:cubicBezTo>
                <a:cubicBezTo>
                  <a:pt x="9515458" y="5036413"/>
                  <a:pt x="9531055" y="5052004"/>
                  <a:pt x="9550283" y="5052004"/>
                </a:cubicBezTo>
                <a:cubicBezTo>
                  <a:pt x="9569511" y="5052004"/>
                  <a:pt x="9585095" y="5036413"/>
                  <a:pt x="9585095" y="5017185"/>
                </a:cubicBezTo>
                <a:cubicBezTo>
                  <a:pt x="9585095" y="4997958"/>
                  <a:pt x="9569511" y="4982367"/>
                  <a:pt x="9550283" y="4982367"/>
                </a:cubicBezTo>
                <a:close/>
                <a:moveTo>
                  <a:pt x="9635175" y="4982367"/>
                </a:moveTo>
                <a:cubicBezTo>
                  <a:pt x="9615948" y="4982367"/>
                  <a:pt x="9600350" y="4997958"/>
                  <a:pt x="9600350" y="5017185"/>
                </a:cubicBezTo>
                <a:cubicBezTo>
                  <a:pt x="9600350" y="5036413"/>
                  <a:pt x="9615948" y="5052004"/>
                  <a:pt x="9635175" y="5052004"/>
                </a:cubicBezTo>
                <a:cubicBezTo>
                  <a:pt x="9654403" y="5052004"/>
                  <a:pt x="9669988" y="5036413"/>
                  <a:pt x="9669988" y="5017185"/>
                </a:cubicBezTo>
                <a:cubicBezTo>
                  <a:pt x="9669988" y="4997958"/>
                  <a:pt x="9654403" y="4982367"/>
                  <a:pt x="9635175" y="4982367"/>
                </a:cubicBezTo>
                <a:close/>
                <a:moveTo>
                  <a:pt x="9720068" y="4982367"/>
                </a:moveTo>
                <a:cubicBezTo>
                  <a:pt x="9700840" y="4982367"/>
                  <a:pt x="9685242" y="4997958"/>
                  <a:pt x="9685242" y="5017185"/>
                </a:cubicBezTo>
                <a:cubicBezTo>
                  <a:pt x="9685242" y="5036413"/>
                  <a:pt x="9700840" y="5052004"/>
                  <a:pt x="9720068" y="5052004"/>
                </a:cubicBezTo>
                <a:cubicBezTo>
                  <a:pt x="9739295" y="5052004"/>
                  <a:pt x="9754880" y="5036413"/>
                  <a:pt x="9754880" y="5017185"/>
                </a:cubicBezTo>
                <a:cubicBezTo>
                  <a:pt x="9754880" y="4997958"/>
                  <a:pt x="9739295" y="4982367"/>
                  <a:pt x="9720068" y="4982367"/>
                </a:cubicBezTo>
                <a:close/>
                <a:moveTo>
                  <a:pt x="9804961" y="4982367"/>
                </a:moveTo>
                <a:cubicBezTo>
                  <a:pt x="9785733" y="4982367"/>
                  <a:pt x="9770136" y="4997958"/>
                  <a:pt x="9770136" y="5017185"/>
                </a:cubicBezTo>
                <a:cubicBezTo>
                  <a:pt x="9770136" y="5036413"/>
                  <a:pt x="9785733" y="5052004"/>
                  <a:pt x="9804961" y="5052004"/>
                </a:cubicBezTo>
                <a:cubicBezTo>
                  <a:pt x="9824189" y="5052004"/>
                  <a:pt x="9839773" y="5036413"/>
                  <a:pt x="9839773" y="5017185"/>
                </a:cubicBezTo>
                <a:cubicBezTo>
                  <a:pt x="9839773" y="4997958"/>
                  <a:pt x="9824189" y="4982367"/>
                  <a:pt x="9804961" y="4982367"/>
                </a:cubicBezTo>
                <a:close/>
                <a:moveTo>
                  <a:pt x="9889853" y="4982367"/>
                </a:moveTo>
                <a:cubicBezTo>
                  <a:pt x="9870625" y="4982367"/>
                  <a:pt x="9855028" y="4997958"/>
                  <a:pt x="9855028" y="5017185"/>
                </a:cubicBezTo>
                <a:cubicBezTo>
                  <a:pt x="9855028" y="5036413"/>
                  <a:pt x="9870625" y="5052004"/>
                  <a:pt x="9889853" y="5052004"/>
                </a:cubicBezTo>
                <a:cubicBezTo>
                  <a:pt x="9909081" y="5052004"/>
                  <a:pt x="9924665" y="5036413"/>
                  <a:pt x="9924665" y="5017185"/>
                </a:cubicBezTo>
                <a:cubicBezTo>
                  <a:pt x="9924665" y="4997958"/>
                  <a:pt x="9909081" y="4982367"/>
                  <a:pt x="9889853" y="4982367"/>
                </a:cubicBezTo>
                <a:close/>
                <a:moveTo>
                  <a:pt x="9974745" y="4982367"/>
                </a:moveTo>
                <a:cubicBezTo>
                  <a:pt x="9955518" y="4982367"/>
                  <a:pt x="9939920" y="4997958"/>
                  <a:pt x="9939920" y="5017185"/>
                </a:cubicBezTo>
                <a:cubicBezTo>
                  <a:pt x="9939920" y="5036413"/>
                  <a:pt x="9955518" y="5052004"/>
                  <a:pt x="9974745" y="5052004"/>
                </a:cubicBezTo>
                <a:cubicBezTo>
                  <a:pt x="9993973" y="5052004"/>
                  <a:pt x="10009558" y="5036413"/>
                  <a:pt x="10009558" y="5017185"/>
                </a:cubicBezTo>
                <a:cubicBezTo>
                  <a:pt x="10009558" y="4997958"/>
                  <a:pt x="9993973" y="4982367"/>
                  <a:pt x="9974745" y="4982367"/>
                </a:cubicBezTo>
                <a:close/>
                <a:moveTo>
                  <a:pt x="10059638" y="4982367"/>
                </a:moveTo>
                <a:cubicBezTo>
                  <a:pt x="10040410" y="4982367"/>
                  <a:pt x="10024812" y="4997958"/>
                  <a:pt x="10024812" y="5017185"/>
                </a:cubicBezTo>
                <a:cubicBezTo>
                  <a:pt x="10024812" y="5036413"/>
                  <a:pt x="10040410" y="5052004"/>
                  <a:pt x="10059638" y="5052004"/>
                </a:cubicBezTo>
                <a:cubicBezTo>
                  <a:pt x="10078865" y="5052004"/>
                  <a:pt x="10094450" y="5036413"/>
                  <a:pt x="10094450" y="5017185"/>
                </a:cubicBezTo>
                <a:cubicBezTo>
                  <a:pt x="10094450" y="4997958"/>
                  <a:pt x="10078865" y="4982367"/>
                  <a:pt x="10059638" y="4982367"/>
                </a:cubicBezTo>
                <a:close/>
                <a:moveTo>
                  <a:pt x="10144530" y="4982367"/>
                </a:moveTo>
                <a:cubicBezTo>
                  <a:pt x="10125302" y="4982367"/>
                  <a:pt x="10109705" y="4997958"/>
                  <a:pt x="10109705" y="5017185"/>
                </a:cubicBezTo>
                <a:cubicBezTo>
                  <a:pt x="10109705" y="5036413"/>
                  <a:pt x="10125302" y="5052004"/>
                  <a:pt x="10144530" y="5052004"/>
                </a:cubicBezTo>
                <a:cubicBezTo>
                  <a:pt x="10163758" y="5052004"/>
                  <a:pt x="10179342" y="5036413"/>
                  <a:pt x="10179342" y="5017185"/>
                </a:cubicBezTo>
                <a:cubicBezTo>
                  <a:pt x="10179342" y="4997958"/>
                  <a:pt x="10163758" y="4982367"/>
                  <a:pt x="10144530" y="4982367"/>
                </a:cubicBezTo>
                <a:close/>
                <a:moveTo>
                  <a:pt x="10229423" y="4982367"/>
                </a:moveTo>
                <a:cubicBezTo>
                  <a:pt x="10210195" y="4982367"/>
                  <a:pt x="10194598" y="4997958"/>
                  <a:pt x="10194598" y="5017185"/>
                </a:cubicBezTo>
                <a:cubicBezTo>
                  <a:pt x="10194598" y="5036413"/>
                  <a:pt x="10210195" y="5052004"/>
                  <a:pt x="10229423" y="5052004"/>
                </a:cubicBezTo>
                <a:cubicBezTo>
                  <a:pt x="10248651" y="5052004"/>
                  <a:pt x="10264235" y="5036413"/>
                  <a:pt x="10264235" y="5017185"/>
                </a:cubicBezTo>
                <a:cubicBezTo>
                  <a:pt x="10264235" y="4997958"/>
                  <a:pt x="10248651" y="4982367"/>
                  <a:pt x="10229423" y="4982367"/>
                </a:cubicBezTo>
                <a:close/>
                <a:moveTo>
                  <a:pt x="10314315" y="4982367"/>
                </a:moveTo>
                <a:cubicBezTo>
                  <a:pt x="10295088" y="4982367"/>
                  <a:pt x="10279490" y="4997958"/>
                  <a:pt x="10279490" y="5017185"/>
                </a:cubicBezTo>
                <a:cubicBezTo>
                  <a:pt x="10279490" y="5036413"/>
                  <a:pt x="10295088" y="5052004"/>
                  <a:pt x="10314315" y="5052004"/>
                </a:cubicBezTo>
                <a:cubicBezTo>
                  <a:pt x="10333543" y="5052004"/>
                  <a:pt x="10349128" y="5036413"/>
                  <a:pt x="10349128" y="5017185"/>
                </a:cubicBezTo>
                <a:cubicBezTo>
                  <a:pt x="10349128" y="4997958"/>
                  <a:pt x="10333543" y="4982367"/>
                  <a:pt x="10314315" y="4982367"/>
                </a:cubicBezTo>
                <a:close/>
                <a:moveTo>
                  <a:pt x="10399208" y="4982367"/>
                </a:moveTo>
                <a:cubicBezTo>
                  <a:pt x="10379980" y="4982367"/>
                  <a:pt x="10364382" y="4997958"/>
                  <a:pt x="10364382" y="5017185"/>
                </a:cubicBezTo>
                <a:cubicBezTo>
                  <a:pt x="10364382" y="5036413"/>
                  <a:pt x="10379980" y="5052004"/>
                  <a:pt x="10399208" y="5052004"/>
                </a:cubicBezTo>
                <a:cubicBezTo>
                  <a:pt x="10418435" y="5052004"/>
                  <a:pt x="10434020" y="5036413"/>
                  <a:pt x="10434020" y="5017185"/>
                </a:cubicBezTo>
                <a:cubicBezTo>
                  <a:pt x="10434020" y="4997958"/>
                  <a:pt x="10418435" y="4982367"/>
                  <a:pt x="10399208" y="4982367"/>
                </a:cubicBezTo>
                <a:close/>
                <a:moveTo>
                  <a:pt x="10993455" y="4982367"/>
                </a:moveTo>
                <a:cubicBezTo>
                  <a:pt x="10974228" y="4982367"/>
                  <a:pt x="10958630" y="4997958"/>
                  <a:pt x="10958630" y="5017185"/>
                </a:cubicBezTo>
                <a:cubicBezTo>
                  <a:pt x="10958630" y="5036413"/>
                  <a:pt x="10974228" y="5052004"/>
                  <a:pt x="10993455" y="5052004"/>
                </a:cubicBezTo>
                <a:cubicBezTo>
                  <a:pt x="11012683" y="5052004"/>
                  <a:pt x="11028268" y="5036413"/>
                  <a:pt x="11028268" y="5017185"/>
                </a:cubicBezTo>
                <a:cubicBezTo>
                  <a:pt x="11028268" y="4997958"/>
                  <a:pt x="11012683" y="4982367"/>
                  <a:pt x="10993455" y="4982367"/>
                </a:cubicBezTo>
                <a:close/>
                <a:moveTo>
                  <a:pt x="3692669" y="5067227"/>
                </a:moveTo>
                <a:cubicBezTo>
                  <a:pt x="3673442" y="5067227"/>
                  <a:pt x="3657850" y="5082818"/>
                  <a:pt x="3657850" y="5102046"/>
                </a:cubicBezTo>
                <a:cubicBezTo>
                  <a:pt x="3657850" y="5121274"/>
                  <a:pt x="3673442" y="5136865"/>
                  <a:pt x="3692669" y="5136865"/>
                </a:cubicBezTo>
                <a:cubicBezTo>
                  <a:pt x="3711897" y="5136865"/>
                  <a:pt x="3727488" y="5121274"/>
                  <a:pt x="3727488" y="5102046"/>
                </a:cubicBezTo>
                <a:cubicBezTo>
                  <a:pt x="3727488" y="5082818"/>
                  <a:pt x="3711897" y="5067227"/>
                  <a:pt x="3692669" y="5067227"/>
                </a:cubicBezTo>
                <a:close/>
                <a:moveTo>
                  <a:pt x="3777562" y="5067227"/>
                </a:moveTo>
                <a:cubicBezTo>
                  <a:pt x="3758334" y="5067227"/>
                  <a:pt x="3742743" y="5082818"/>
                  <a:pt x="3742743" y="5102046"/>
                </a:cubicBezTo>
                <a:cubicBezTo>
                  <a:pt x="3742743" y="5121274"/>
                  <a:pt x="3758334" y="5136865"/>
                  <a:pt x="3777562" y="5136865"/>
                </a:cubicBezTo>
                <a:cubicBezTo>
                  <a:pt x="3796789" y="5136865"/>
                  <a:pt x="3812380" y="5121274"/>
                  <a:pt x="3812380" y="5102046"/>
                </a:cubicBezTo>
                <a:cubicBezTo>
                  <a:pt x="3812380" y="5082818"/>
                  <a:pt x="3796789" y="5067227"/>
                  <a:pt x="3777562" y="5067227"/>
                </a:cubicBezTo>
                <a:close/>
                <a:moveTo>
                  <a:pt x="3862454" y="5067227"/>
                </a:moveTo>
                <a:cubicBezTo>
                  <a:pt x="3843226" y="5067227"/>
                  <a:pt x="3827635" y="5082818"/>
                  <a:pt x="3827635" y="5102046"/>
                </a:cubicBezTo>
                <a:cubicBezTo>
                  <a:pt x="3827635" y="5121274"/>
                  <a:pt x="3843226" y="5136865"/>
                  <a:pt x="3862454" y="5136865"/>
                </a:cubicBezTo>
                <a:cubicBezTo>
                  <a:pt x="3881682" y="5136865"/>
                  <a:pt x="3897273" y="5121274"/>
                  <a:pt x="3897273" y="5102046"/>
                </a:cubicBezTo>
                <a:cubicBezTo>
                  <a:pt x="3897273" y="5082818"/>
                  <a:pt x="3881682" y="5067227"/>
                  <a:pt x="3862454" y="5067227"/>
                </a:cubicBezTo>
                <a:close/>
                <a:moveTo>
                  <a:pt x="3947353" y="5067227"/>
                </a:moveTo>
                <a:cubicBezTo>
                  <a:pt x="3928125" y="5067227"/>
                  <a:pt x="3912534" y="5082818"/>
                  <a:pt x="3912534" y="5102046"/>
                </a:cubicBezTo>
                <a:cubicBezTo>
                  <a:pt x="3912534" y="5121274"/>
                  <a:pt x="3928125" y="5136865"/>
                  <a:pt x="3947353" y="5136865"/>
                </a:cubicBezTo>
                <a:cubicBezTo>
                  <a:pt x="3966581" y="5136865"/>
                  <a:pt x="3982172" y="5121274"/>
                  <a:pt x="3982172" y="5102046"/>
                </a:cubicBezTo>
                <a:cubicBezTo>
                  <a:pt x="3982172" y="5082818"/>
                  <a:pt x="3966581" y="5067227"/>
                  <a:pt x="3947353" y="5067227"/>
                </a:cubicBezTo>
                <a:close/>
                <a:moveTo>
                  <a:pt x="4032245" y="5067227"/>
                </a:moveTo>
                <a:cubicBezTo>
                  <a:pt x="4013018" y="5067227"/>
                  <a:pt x="3997427" y="5082818"/>
                  <a:pt x="3997427" y="5102046"/>
                </a:cubicBezTo>
                <a:cubicBezTo>
                  <a:pt x="3997427" y="5121274"/>
                  <a:pt x="4013018" y="5136865"/>
                  <a:pt x="4032245" y="5136865"/>
                </a:cubicBezTo>
                <a:cubicBezTo>
                  <a:pt x="4051473" y="5136865"/>
                  <a:pt x="4067064" y="5121274"/>
                  <a:pt x="4067064" y="5102046"/>
                </a:cubicBezTo>
                <a:cubicBezTo>
                  <a:pt x="4067064" y="5082818"/>
                  <a:pt x="4051473" y="5067227"/>
                  <a:pt x="4032245" y="5067227"/>
                </a:cubicBezTo>
                <a:close/>
                <a:moveTo>
                  <a:pt x="4117138" y="5067227"/>
                </a:moveTo>
                <a:cubicBezTo>
                  <a:pt x="4097910" y="5067227"/>
                  <a:pt x="4082319" y="5082818"/>
                  <a:pt x="4082319" y="5102046"/>
                </a:cubicBezTo>
                <a:cubicBezTo>
                  <a:pt x="4082319" y="5121274"/>
                  <a:pt x="4097910" y="5136865"/>
                  <a:pt x="4117138" y="5136865"/>
                </a:cubicBezTo>
                <a:cubicBezTo>
                  <a:pt x="4136365" y="5136865"/>
                  <a:pt x="4151956" y="5121274"/>
                  <a:pt x="4151956" y="5102046"/>
                </a:cubicBezTo>
                <a:cubicBezTo>
                  <a:pt x="4151956" y="5082818"/>
                  <a:pt x="4136365" y="5067227"/>
                  <a:pt x="4117138" y="5067227"/>
                </a:cubicBezTo>
                <a:close/>
                <a:moveTo>
                  <a:pt x="4202030" y="5067227"/>
                </a:moveTo>
                <a:cubicBezTo>
                  <a:pt x="4182802" y="5067227"/>
                  <a:pt x="4167211" y="5082818"/>
                  <a:pt x="4167211" y="5102046"/>
                </a:cubicBezTo>
                <a:cubicBezTo>
                  <a:pt x="4167211" y="5121274"/>
                  <a:pt x="4182802" y="5136865"/>
                  <a:pt x="4202030" y="5136865"/>
                </a:cubicBezTo>
                <a:cubicBezTo>
                  <a:pt x="4221258" y="5136865"/>
                  <a:pt x="4236849" y="5121274"/>
                  <a:pt x="4236849" y="5102046"/>
                </a:cubicBezTo>
                <a:cubicBezTo>
                  <a:pt x="4236849" y="5082818"/>
                  <a:pt x="4221258" y="5067227"/>
                  <a:pt x="4202030" y="5067227"/>
                </a:cubicBezTo>
                <a:close/>
                <a:moveTo>
                  <a:pt x="4286923" y="5067227"/>
                </a:moveTo>
                <a:cubicBezTo>
                  <a:pt x="4267695" y="5067227"/>
                  <a:pt x="4252104" y="5082818"/>
                  <a:pt x="4252104" y="5102046"/>
                </a:cubicBezTo>
                <a:cubicBezTo>
                  <a:pt x="4252104" y="5121274"/>
                  <a:pt x="4267695" y="5136865"/>
                  <a:pt x="4286923" y="5136865"/>
                </a:cubicBezTo>
                <a:cubicBezTo>
                  <a:pt x="4306151" y="5136865"/>
                  <a:pt x="4321742" y="5121274"/>
                  <a:pt x="4321742" y="5102046"/>
                </a:cubicBezTo>
                <a:cubicBezTo>
                  <a:pt x="4321742" y="5082818"/>
                  <a:pt x="4306151" y="5067227"/>
                  <a:pt x="4286923" y="5067227"/>
                </a:cubicBezTo>
                <a:close/>
                <a:moveTo>
                  <a:pt x="6324343" y="5067227"/>
                </a:moveTo>
                <a:cubicBezTo>
                  <a:pt x="6305115" y="5067227"/>
                  <a:pt x="6289517" y="5082818"/>
                  <a:pt x="6289517" y="5102046"/>
                </a:cubicBezTo>
                <a:cubicBezTo>
                  <a:pt x="6289517" y="5121274"/>
                  <a:pt x="6305115" y="5136865"/>
                  <a:pt x="6324343" y="5136865"/>
                </a:cubicBezTo>
                <a:cubicBezTo>
                  <a:pt x="6343570" y="5136865"/>
                  <a:pt x="6359155" y="5121274"/>
                  <a:pt x="6359155" y="5102046"/>
                </a:cubicBezTo>
                <a:cubicBezTo>
                  <a:pt x="6359155" y="5082818"/>
                  <a:pt x="6343570" y="5067227"/>
                  <a:pt x="6324343" y="5067227"/>
                </a:cubicBezTo>
                <a:close/>
                <a:moveTo>
                  <a:pt x="6409235" y="5067227"/>
                </a:moveTo>
                <a:cubicBezTo>
                  <a:pt x="6390007" y="5067227"/>
                  <a:pt x="6374409" y="5082818"/>
                  <a:pt x="6374409" y="5102046"/>
                </a:cubicBezTo>
                <a:cubicBezTo>
                  <a:pt x="6374409" y="5121274"/>
                  <a:pt x="6390007" y="5136865"/>
                  <a:pt x="6409235" y="5136865"/>
                </a:cubicBezTo>
                <a:cubicBezTo>
                  <a:pt x="6428463" y="5136865"/>
                  <a:pt x="6444047" y="5121274"/>
                  <a:pt x="6444047" y="5102046"/>
                </a:cubicBezTo>
                <a:cubicBezTo>
                  <a:pt x="6444047" y="5082818"/>
                  <a:pt x="6428463" y="5067227"/>
                  <a:pt x="6409235" y="5067227"/>
                </a:cubicBezTo>
                <a:close/>
                <a:moveTo>
                  <a:pt x="6494127" y="5067227"/>
                </a:moveTo>
                <a:cubicBezTo>
                  <a:pt x="6474899" y="5067227"/>
                  <a:pt x="6459302" y="5082818"/>
                  <a:pt x="6459302" y="5102046"/>
                </a:cubicBezTo>
                <a:cubicBezTo>
                  <a:pt x="6459302" y="5121274"/>
                  <a:pt x="6474899" y="5136865"/>
                  <a:pt x="6494127" y="5136865"/>
                </a:cubicBezTo>
                <a:cubicBezTo>
                  <a:pt x="6513355" y="5136865"/>
                  <a:pt x="6528939" y="5121274"/>
                  <a:pt x="6528939" y="5102046"/>
                </a:cubicBezTo>
                <a:cubicBezTo>
                  <a:pt x="6528939" y="5082818"/>
                  <a:pt x="6513355" y="5067227"/>
                  <a:pt x="6494127" y="5067227"/>
                </a:cubicBezTo>
                <a:close/>
                <a:moveTo>
                  <a:pt x="6579020" y="5067227"/>
                </a:moveTo>
                <a:cubicBezTo>
                  <a:pt x="6559793" y="5067227"/>
                  <a:pt x="6544195" y="5082818"/>
                  <a:pt x="6544195" y="5102046"/>
                </a:cubicBezTo>
                <a:cubicBezTo>
                  <a:pt x="6544195" y="5121274"/>
                  <a:pt x="6559793" y="5136865"/>
                  <a:pt x="6579020" y="5136865"/>
                </a:cubicBezTo>
                <a:cubicBezTo>
                  <a:pt x="6598248" y="5136865"/>
                  <a:pt x="6613833" y="5121274"/>
                  <a:pt x="6613833" y="5102046"/>
                </a:cubicBezTo>
                <a:cubicBezTo>
                  <a:pt x="6613833" y="5082818"/>
                  <a:pt x="6598248" y="5067227"/>
                  <a:pt x="6579020" y="5067227"/>
                </a:cubicBezTo>
                <a:close/>
                <a:moveTo>
                  <a:pt x="6663913" y="5067227"/>
                </a:moveTo>
                <a:cubicBezTo>
                  <a:pt x="6644685" y="5067227"/>
                  <a:pt x="6629087" y="5082818"/>
                  <a:pt x="6629087" y="5102046"/>
                </a:cubicBezTo>
                <a:cubicBezTo>
                  <a:pt x="6629087" y="5121274"/>
                  <a:pt x="6644685" y="5136865"/>
                  <a:pt x="6663913" y="5136865"/>
                </a:cubicBezTo>
                <a:cubicBezTo>
                  <a:pt x="6683140" y="5136865"/>
                  <a:pt x="6698725" y="5121274"/>
                  <a:pt x="6698725" y="5102046"/>
                </a:cubicBezTo>
                <a:cubicBezTo>
                  <a:pt x="6698725" y="5082818"/>
                  <a:pt x="6683140" y="5067227"/>
                  <a:pt x="6663913" y="5067227"/>
                </a:cubicBezTo>
                <a:close/>
                <a:moveTo>
                  <a:pt x="6748805" y="5067227"/>
                </a:moveTo>
                <a:cubicBezTo>
                  <a:pt x="6729577" y="5067227"/>
                  <a:pt x="6713979" y="5082818"/>
                  <a:pt x="6713979" y="5102046"/>
                </a:cubicBezTo>
                <a:cubicBezTo>
                  <a:pt x="6713979" y="5121274"/>
                  <a:pt x="6729577" y="5136865"/>
                  <a:pt x="6748805" y="5136865"/>
                </a:cubicBezTo>
                <a:cubicBezTo>
                  <a:pt x="6768033" y="5136865"/>
                  <a:pt x="6783617" y="5121274"/>
                  <a:pt x="6783617" y="5102046"/>
                </a:cubicBezTo>
                <a:cubicBezTo>
                  <a:pt x="6783617" y="5082818"/>
                  <a:pt x="6768033" y="5067227"/>
                  <a:pt x="6748805" y="5067227"/>
                </a:cubicBezTo>
                <a:close/>
                <a:moveTo>
                  <a:pt x="9380498" y="5067227"/>
                </a:moveTo>
                <a:cubicBezTo>
                  <a:pt x="9361270" y="5067227"/>
                  <a:pt x="9345672" y="5082818"/>
                  <a:pt x="9345672" y="5102046"/>
                </a:cubicBezTo>
                <a:cubicBezTo>
                  <a:pt x="9345672" y="5121274"/>
                  <a:pt x="9361270" y="5136865"/>
                  <a:pt x="9380498" y="5136865"/>
                </a:cubicBezTo>
                <a:cubicBezTo>
                  <a:pt x="9399725" y="5136865"/>
                  <a:pt x="9415310" y="5121274"/>
                  <a:pt x="9415310" y="5102046"/>
                </a:cubicBezTo>
                <a:cubicBezTo>
                  <a:pt x="9415310" y="5082818"/>
                  <a:pt x="9399725" y="5067227"/>
                  <a:pt x="9380498" y="5067227"/>
                </a:cubicBezTo>
                <a:close/>
                <a:moveTo>
                  <a:pt x="9465391" y="5067227"/>
                </a:moveTo>
                <a:cubicBezTo>
                  <a:pt x="9446163" y="5067227"/>
                  <a:pt x="9430566" y="5082818"/>
                  <a:pt x="9430566" y="5102046"/>
                </a:cubicBezTo>
                <a:cubicBezTo>
                  <a:pt x="9430566" y="5121274"/>
                  <a:pt x="9446163" y="5136865"/>
                  <a:pt x="9465391" y="5136865"/>
                </a:cubicBezTo>
                <a:cubicBezTo>
                  <a:pt x="9484619" y="5136865"/>
                  <a:pt x="9500203" y="5121274"/>
                  <a:pt x="9500203" y="5102046"/>
                </a:cubicBezTo>
                <a:cubicBezTo>
                  <a:pt x="9500203" y="5082818"/>
                  <a:pt x="9484619" y="5067227"/>
                  <a:pt x="9465391" y="5067227"/>
                </a:cubicBezTo>
                <a:close/>
                <a:moveTo>
                  <a:pt x="9550283" y="5067227"/>
                </a:moveTo>
                <a:cubicBezTo>
                  <a:pt x="9531055" y="5067227"/>
                  <a:pt x="9515458" y="5082818"/>
                  <a:pt x="9515458" y="5102046"/>
                </a:cubicBezTo>
                <a:cubicBezTo>
                  <a:pt x="9515458" y="5121274"/>
                  <a:pt x="9531055" y="5136865"/>
                  <a:pt x="9550283" y="5136865"/>
                </a:cubicBezTo>
                <a:cubicBezTo>
                  <a:pt x="9569511" y="5136865"/>
                  <a:pt x="9585095" y="5121274"/>
                  <a:pt x="9585095" y="5102046"/>
                </a:cubicBezTo>
                <a:cubicBezTo>
                  <a:pt x="9585095" y="5082818"/>
                  <a:pt x="9569511" y="5067227"/>
                  <a:pt x="9550283" y="5067227"/>
                </a:cubicBezTo>
                <a:close/>
                <a:moveTo>
                  <a:pt x="9635175" y="5067227"/>
                </a:moveTo>
                <a:cubicBezTo>
                  <a:pt x="9615948" y="5067227"/>
                  <a:pt x="9600350" y="5082818"/>
                  <a:pt x="9600350" y="5102046"/>
                </a:cubicBezTo>
                <a:cubicBezTo>
                  <a:pt x="9600350" y="5121274"/>
                  <a:pt x="9615948" y="5136865"/>
                  <a:pt x="9635175" y="5136865"/>
                </a:cubicBezTo>
                <a:cubicBezTo>
                  <a:pt x="9654403" y="5136865"/>
                  <a:pt x="9669988" y="5121274"/>
                  <a:pt x="9669988" y="5102046"/>
                </a:cubicBezTo>
                <a:cubicBezTo>
                  <a:pt x="9669988" y="5082818"/>
                  <a:pt x="9654403" y="5067227"/>
                  <a:pt x="9635175" y="5067227"/>
                </a:cubicBezTo>
                <a:close/>
                <a:moveTo>
                  <a:pt x="9720068" y="5067227"/>
                </a:moveTo>
                <a:cubicBezTo>
                  <a:pt x="9700840" y="5067227"/>
                  <a:pt x="9685242" y="5082818"/>
                  <a:pt x="9685242" y="5102046"/>
                </a:cubicBezTo>
                <a:cubicBezTo>
                  <a:pt x="9685242" y="5121274"/>
                  <a:pt x="9700840" y="5136865"/>
                  <a:pt x="9720068" y="5136865"/>
                </a:cubicBezTo>
                <a:cubicBezTo>
                  <a:pt x="9739295" y="5136865"/>
                  <a:pt x="9754880" y="5121274"/>
                  <a:pt x="9754880" y="5102046"/>
                </a:cubicBezTo>
                <a:cubicBezTo>
                  <a:pt x="9754880" y="5082818"/>
                  <a:pt x="9739295" y="5067227"/>
                  <a:pt x="9720068" y="5067227"/>
                </a:cubicBezTo>
                <a:close/>
                <a:moveTo>
                  <a:pt x="9804961" y="5067227"/>
                </a:moveTo>
                <a:cubicBezTo>
                  <a:pt x="9785733" y="5067227"/>
                  <a:pt x="9770136" y="5082818"/>
                  <a:pt x="9770136" y="5102046"/>
                </a:cubicBezTo>
                <a:cubicBezTo>
                  <a:pt x="9770136" y="5121274"/>
                  <a:pt x="9785733" y="5136865"/>
                  <a:pt x="9804961" y="5136865"/>
                </a:cubicBezTo>
                <a:cubicBezTo>
                  <a:pt x="9824189" y="5136865"/>
                  <a:pt x="9839773" y="5121274"/>
                  <a:pt x="9839773" y="5102046"/>
                </a:cubicBezTo>
                <a:cubicBezTo>
                  <a:pt x="9839773" y="5082818"/>
                  <a:pt x="9824189" y="5067227"/>
                  <a:pt x="9804961" y="5067227"/>
                </a:cubicBezTo>
                <a:close/>
                <a:moveTo>
                  <a:pt x="9889853" y="5067227"/>
                </a:moveTo>
                <a:cubicBezTo>
                  <a:pt x="9870625" y="5067227"/>
                  <a:pt x="9855028" y="5082818"/>
                  <a:pt x="9855028" y="5102046"/>
                </a:cubicBezTo>
                <a:cubicBezTo>
                  <a:pt x="9855028" y="5121274"/>
                  <a:pt x="9870625" y="5136865"/>
                  <a:pt x="9889853" y="5136865"/>
                </a:cubicBezTo>
                <a:cubicBezTo>
                  <a:pt x="9909081" y="5136865"/>
                  <a:pt x="9924665" y="5121274"/>
                  <a:pt x="9924665" y="5102046"/>
                </a:cubicBezTo>
                <a:cubicBezTo>
                  <a:pt x="9924665" y="5082818"/>
                  <a:pt x="9909081" y="5067227"/>
                  <a:pt x="9889853" y="5067227"/>
                </a:cubicBezTo>
                <a:close/>
                <a:moveTo>
                  <a:pt x="9974745" y="5067227"/>
                </a:moveTo>
                <a:cubicBezTo>
                  <a:pt x="9955518" y="5067227"/>
                  <a:pt x="9939920" y="5082818"/>
                  <a:pt x="9939920" y="5102046"/>
                </a:cubicBezTo>
                <a:cubicBezTo>
                  <a:pt x="9939920" y="5121274"/>
                  <a:pt x="9955518" y="5136865"/>
                  <a:pt x="9974745" y="5136865"/>
                </a:cubicBezTo>
                <a:cubicBezTo>
                  <a:pt x="9993973" y="5136865"/>
                  <a:pt x="10009558" y="5121274"/>
                  <a:pt x="10009558" y="5102046"/>
                </a:cubicBezTo>
                <a:cubicBezTo>
                  <a:pt x="10009558" y="5082818"/>
                  <a:pt x="9993973" y="5067227"/>
                  <a:pt x="9974745" y="5067227"/>
                </a:cubicBezTo>
                <a:close/>
                <a:moveTo>
                  <a:pt x="10059638" y="5067227"/>
                </a:moveTo>
                <a:cubicBezTo>
                  <a:pt x="10040410" y="5067227"/>
                  <a:pt x="10024812" y="5082818"/>
                  <a:pt x="10024812" y="5102046"/>
                </a:cubicBezTo>
                <a:cubicBezTo>
                  <a:pt x="10024812" y="5121274"/>
                  <a:pt x="10040410" y="5136865"/>
                  <a:pt x="10059638" y="5136865"/>
                </a:cubicBezTo>
                <a:cubicBezTo>
                  <a:pt x="10078865" y="5136865"/>
                  <a:pt x="10094450" y="5121274"/>
                  <a:pt x="10094450" y="5102046"/>
                </a:cubicBezTo>
                <a:cubicBezTo>
                  <a:pt x="10094450" y="5082818"/>
                  <a:pt x="10078865" y="5067227"/>
                  <a:pt x="10059638" y="5067227"/>
                </a:cubicBezTo>
                <a:close/>
                <a:moveTo>
                  <a:pt x="10144530" y="5067227"/>
                </a:moveTo>
                <a:cubicBezTo>
                  <a:pt x="10125302" y="5067227"/>
                  <a:pt x="10109705" y="5082818"/>
                  <a:pt x="10109705" y="5102046"/>
                </a:cubicBezTo>
                <a:cubicBezTo>
                  <a:pt x="10109705" y="5121274"/>
                  <a:pt x="10125302" y="5136865"/>
                  <a:pt x="10144530" y="5136865"/>
                </a:cubicBezTo>
                <a:cubicBezTo>
                  <a:pt x="10163758" y="5136865"/>
                  <a:pt x="10179342" y="5121274"/>
                  <a:pt x="10179342" y="5102046"/>
                </a:cubicBezTo>
                <a:cubicBezTo>
                  <a:pt x="10179342" y="5082818"/>
                  <a:pt x="10163758" y="5067227"/>
                  <a:pt x="10144530" y="5067227"/>
                </a:cubicBezTo>
                <a:close/>
                <a:moveTo>
                  <a:pt x="10229423" y="5067227"/>
                </a:moveTo>
                <a:cubicBezTo>
                  <a:pt x="10210195" y="5067227"/>
                  <a:pt x="10194598" y="5082818"/>
                  <a:pt x="10194598" y="5102046"/>
                </a:cubicBezTo>
                <a:cubicBezTo>
                  <a:pt x="10194598" y="5121274"/>
                  <a:pt x="10210195" y="5136865"/>
                  <a:pt x="10229423" y="5136865"/>
                </a:cubicBezTo>
                <a:cubicBezTo>
                  <a:pt x="10248651" y="5136865"/>
                  <a:pt x="10264235" y="5121274"/>
                  <a:pt x="10264235" y="5102046"/>
                </a:cubicBezTo>
                <a:cubicBezTo>
                  <a:pt x="10264235" y="5082818"/>
                  <a:pt x="10248651" y="5067227"/>
                  <a:pt x="10229423" y="5067227"/>
                </a:cubicBezTo>
                <a:close/>
                <a:moveTo>
                  <a:pt x="10314315" y="5067227"/>
                </a:moveTo>
                <a:cubicBezTo>
                  <a:pt x="10295088" y="5067227"/>
                  <a:pt x="10279490" y="5082818"/>
                  <a:pt x="10279490" y="5102046"/>
                </a:cubicBezTo>
                <a:cubicBezTo>
                  <a:pt x="10279490" y="5121274"/>
                  <a:pt x="10295088" y="5136865"/>
                  <a:pt x="10314315" y="5136865"/>
                </a:cubicBezTo>
                <a:cubicBezTo>
                  <a:pt x="10333543" y="5136865"/>
                  <a:pt x="10349128" y="5121274"/>
                  <a:pt x="10349128" y="5102046"/>
                </a:cubicBezTo>
                <a:cubicBezTo>
                  <a:pt x="10349128" y="5082818"/>
                  <a:pt x="10333543" y="5067227"/>
                  <a:pt x="10314315" y="5067227"/>
                </a:cubicBezTo>
                <a:close/>
                <a:moveTo>
                  <a:pt x="10399208" y="5067227"/>
                </a:moveTo>
                <a:cubicBezTo>
                  <a:pt x="10379980" y="5067227"/>
                  <a:pt x="10364382" y="5082818"/>
                  <a:pt x="10364382" y="5102046"/>
                </a:cubicBezTo>
                <a:cubicBezTo>
                  <a:pt x="10364382" y="5121274"/>
                  <a:pt x="10379980" y="5136865"/>
                  <a:pt x="10399208" y="5136865"/>
                </a:cubicBezTo>
                <a:cubicBezTo>
                  <a:pt x="10418435" y="5136865"/>
                  <a:pt x="10434020" y="5121274"/>
                  <a:pt x="10434020" y="5102046"/>
                </a:cubicBezTo>
                <a:cubicBezTo>
                  <a:pt x="10434020" y="5082818"/>
                  <a:pt x="10418435" y="5067227"/>
                  <a:pt x="10399208" y="5067227"/>
                </a:cubicBezTo>
                <a:close/>
                <a:moveTo>
                  <a:pt x="10484100" y="5067227"/>
                </a:moveTo>
                <a:cubicBezTo>
                  <a:pt x="10464872" y="5067227"/>
                  <a:pt x="10449275" y="5082818"/>
                  <a:pt x="10449275" y="5102046"/>
                </a:cubicBezTo>
                <a:cubicBezTo>
                  <a:pt x="10449275" y="5121274"/>
                  <a:pt x="10464872" y="5136865"/>
                  <a:pt x="10484100" y="5136865"/>
                </a:cubicBezTo>
                <a:cubicBezTo>
                  <a:pt x="10503328" y="5136865"/>
                  <a:pt x="10518912" y="5121274"/>
                  <a:pt x="10518912" y="5102046"/>
                </a:cubicBezTo>
                <a:cubicBezTo>
                  <a:pt x="10518912" y="5082818"/>
                  <a:pt x="10503328" y="5067227"/>
                  <a:pt x="10484100" y="5067227"/>
                </a:cubicBezTo>
                <a:close/>
                <a:moveTo>
                  <a:pt x="3692669" y="5152087"/>
                </a:moveTo>
                <a:cubicBezTo>
                  <a:pt x="3673442" y="5152087"/>
                  <a:pt x="3657850" y="5167678"/>
                  <a:pt x="3657850" y="5186906"/>
                </a:cubicBezTo>
                <a:cubicBezTo>
                  <a:pt x="3657850" y="5206134"/>
                  <a:pt x="3673442" y="5221725"/>
                  <a:pt x="3692669" y="5221725"/>
                </a:cubicBezTo>
                <a:cubicBezTo>
                  <a:pt x="3711897" y="5221725"/>
                  <a:pt x="3727488" y="5206134"/>
                  <a:pt x="3727488" y="5186906"/>
                </a:cubicBezTo>
                <a:cubicBezTo>
                  <a:pt x="3727488" y="5167678"/>
                  <a:pt x="3711897" y="5152087"/>
                  <a:pt x="3692669" y="5152087"/>
                </a:cubicBezTo>
                <a:close/>
                <a:moveTo>
                  <a:pt x="3777562" y="5152087"/>
                </a:moveTo>
                <a:cubicBezTo>
                  <a:pt x="3758334" y="5152087"/>
                  <a:pt x="3742743" y="5167678"/>
                  <a:pt x="3742743" y="5186906"/>
                </a:cubicBezTo>
                <a:cubicBezTo>
                  <a:pt x="3742743" y="5206134"/>
                  <a:pt x="3758334" y="5221725"/>
                  <a:pt x="3777562" y="5221725"/>
                </a:cubicBezTo>
                <a:cubicBezTo>
                  <a:pt x="3796789" y="5221725"/>
                  <a:pt x="3812380" y="5206134"/>
                  <a:pt x="3812380" y="5186906"/>
                </a:cubicBezTo>
                <a:cubicBezTo>
                  <a:pt x="3812380" y="5167678"/>
                  <a:pt x="3796789" y="5152087"/>
                  <a:pt x="3777562" y="5152087"/>
                </a:cubicBezTo>
                <a:close/>
                <a:moveTo>
                  <a:pt x="3862454" y="5152087"/>
                </a:moveTo>
                <a:cubicBezTo>
                  <a:pt x="3843226" y="5152087"/>
                  <a:pt x="3827635" y="5167678"/>
                  <a:pt x="3827635" y="5186906"/>
                </a:cubicBezTo>
                <a:cubicBezTo>
                  <a:pt x="3827635" y="5206134"/>
                  <a:pt x="3843226" y="5221725"/>
                  <a:pt x="3862454" y="5221725"/>
                </a:cubicBezTo>
                <a:cubicBezTo>
                  <a:pt x="3881682" y="5221725"/>
                  <a:pt x="3897273" y="5206134"/>
                  <a:pt x="3897273" y="5186906"/>
                </a:cubicBezTo>
                <a:cubicBezTo>
                  <a:pt x="3897273" y="5167678"/>
                  <a:pt x="3881682" y="5152087"/>
                  <a:pt x="3862454" y="5152087"/>
                </a:cubicBezTo>
                <a:close/>
                <a:moveTo>
                  <a:pt x="3947353" y="5152087"/>
                </a:moveTo>
                <a:cubicBezTo>
                  <a:pt x="3928125" y="5152087"/>
                  <a:pt x="3912534" y="5167678"/>
                  <a:pt x="3912534" y="5186906"/>
                </a:cubicBezTo>
                <a:cubicBezTo>
                  <a:pt x="3912534" y="5206134"/>
                  <a:pt x="3928125" y="5221725"/>
                  <a:pt x="3947353" y="5221725"/>
                </a:cubicBezTo>
                <a:cubicBezTo>
                  <a:pt x="3966581" y="5221725"/>
                  <a:pt x="3982172" y="5206134"/>
                  <a:pt x="3982172" y="5186906"/>
                </a:cubicBezTo>
                <a:cubicBezTo>
                  <a:pt x="3982172" y="5167678"/>
                  <a:pt x="3966581" y="5152087"/>
                  <a:pt x="3947353" y="5152087"/>
                </a:cubicBezTo>
                <a:close/>
                <a:moveTo>
                  <a:pt x="4032245" y="5152087"/>
                </a:moveTo>
                <a:cubicBezTo>
                  <a:pt x="4013018" y="5152087"/>
                  <a:pt x="3997427" y="5167678"/>
                  <a:pt x="3997427" y="5186906"/>
                </a:cubicBezTo>
                <a:cubicBezTo>
                  <a:pt x="3997427" y="5206134"/>
                  <a:pt x="4013018" y="5221725"/>
                  <a:pt x="4032245" y="5221725"/>
                </a:cubicBezTo>
                <a:cubicBezTo>
                  <a:pt x="4051473" y="5221725"/>
                  <a:pt x="4067064" y="5206134"/>
                  <a:pt x="4067064" y="5186906"/>
                </a:cubicBezTo>
                <a:cubicBezTo>
                  <a:pt x="4067064" y="5167678"/>
                  <a:pt x="4051473" y="5152087"/>
                  <a:pt x="4032245" y="5152087"/>
                </a:cubicBezTo>
                <a:close/>
                <a:moveTo>
                  <a:pt x="4117138" y="5152087"/>
                </a:moveTo>
                <a:cubicBezTo>
                  <a:pt x="4097910" y="5152087"/>
                  <a:pt x="4082319" y="5167678"/>
                  <a:pt x="4082319" y="5186906"/>
                </a:cubicBezTo>
                <a:cubicBezTo>
                  <a:pt x="4082319" y="5206134"/>
                  <a:pt x="4097910" y="5221725"/>
                  <a:pt x="4117138" y="5221725"/>
                </a:cubicBezTo>
                <a:cubicBezTo>
                  <a:pt x="4136365" y="5221725"/>
                  <a:pt x="4151956" y="5206134"/>
                  <a:pt x="4151956" y="5186906"/>
                </a:cubicBezTo>
                <a:cubicBezTo>
                  <a:pt x="4151956" y="5167678"/>
                  <a:pt x="4136365" y="5152087"/>
                  <a:pt x="4117138" y="5152087"/>
                </a:cubicBezTo>
                <a:close/>
                <a:moveTo>
                  <a:pt x="4202030" y="5152087"/>
                </a:moveTo>
                <a:cubicBezTo>
                  <a:pt x="4182802" y="5152087"/>
                  <a:pt x="4167211" y="5167678"/>
                  <a:pt x="4167211" y="5186906"/>
                </a:cubicBezTo>
                <a:cubicBezTo>
                  <a:pt x="4167211" y="5206134"/>
                  <a:pt x="4182802" y="5221725"/>
                  <a:pt x="4202030" y="5221725"/>
                </a:cubicBezTo>
                <a:cubicBezTo>
                  <a:pt x="4221258" y="5221725"/>
                  <a:pt x="4236849" y="5206134"/>
                  <a:pt x="4236849" y="5186906"/>
                </a:cubicBezTo>
                <a:cubicBezTo>
                  <a:pt x="4236849" y="5167678"/>
                  <a:pt x="4221258" y="5152087"/>
                  <a:pt x="4202030" y="5152087"/>
                </a:cubicBezTo>
                <a:close/>
                <a:moveTo>
                  <a:pt x="4286923" y="5152087"/>
                </a:moveTo>
                <a:cubicBezTo>
                  <a:pt x="4267695" y="5152087"/>
                  <a:pt x="4252104" y="5167678"/>
                  <a:pt x="4252104" y="5186906"/>
                </a:cubicBezTo>
                <a:cubicBezTo>
                  <a:pt x="4252104" y="5206134"/>
                  <a:pt x="4267695" y="5221725"/>
                  <a:pt x="4286923" y="5221725"/>
                </a:cubicBezTo>
                <a:cubicBezTo>
                  <a:pt x="4306151" y="5221725"/>
                  <a:pt x="4321742" y="5206134"/>
                  <a:pt x="4321742" y="5186906"/>
                </a:cubicBezTo>
                <a:cubicBezTo>
                  <a:pt x="4321742" y="5167678"/>
                  <a:pt x="4306151" y="5152087"/>
                  <a:pt x="4286923" y="5152087"/>
                </a:cubicBezTo>
                <a:close/>
                <a:moveTo>
                  <a:pt x="6324343" y="5152087"/>
                </a:moveTo>
                <a:cubicBezTo>
                  <a:pt x="6305115" y="5152087"/>
                  <a:pt x="6289517" y="5167678"/>
                  <a:pt x="6289517" y="5186906"/>
                </a:cubicBezTo>
                <a:cubicBezTo>
                  <a:pt x="6289517" y="5206134"/>
                  <a:pt x="6305115" y="5221725"/>
                  <a:pt x="6324343" y="5221725"/>
                </a:cubicBezTo>
                <a:cubicBezTo>
                  <a:pt x="6343570" y="5221725"/>
                  <a:pt x="6359155" y="5206134"/>
                  <a:pt x="6359155" y="5186906"/>
                </a:cubicBezTo>
                <a:cubicBezTo>
                  <a:pt x="6359155" y="5167678"/>
                  <a:pt x="6343570" y="5152087"/>
                  <a:pt x="6324343" y="5152087"/>
                </a:cubicBezTo>
                <a:close/>
                <a:moveTo>
                  <a:pt x="6409235" y="5152087"/>
                </a:moveTo>
                <a:cubicBezTo>
                  <a:pt x="6390007" y="5152087"/>
                  <a:pt x="6374409" y="5167678"/>
                  <a:pt x="6374409" y="5186906"/>
                </a:cubicBezTo>
                <a:cubicBezTo>
                  <a:pt x="6374409" y="5206134"/>
                  <a:pt x="6390007" y="5221725"/>
                  <a:pt x="6409235" y="5221725"/>
                </a:cubicBezTo>
                <a:cubicBezTo>
                  <a:pt x="6428463" y="5221725"/>
                  <a:pt x="6444047" y="5206134"/>
                  <a:pt x="6444047" y="5186906"/>
                </a:cubicBezTo>
                <a:cubicBezTo>
                  <a:pt x="6444047" y="5167678"/>
                  <a:pt x="6428463" y="5152087"/>
                  <a:pt x="6409235" y="5152087"/>
                </a:cubicBezTo>
                <a:close/>
                <a:moveTo>
                  <a:pt x="6494127" y="5152087"/>
                </a:moveTo>
                <a:cubicBezTo>
                  <a:pt x="6474899" y="5152087"/>
                  <a:pt x="6459302" y="5167678"/>
                  <a:pt x="6459302" y="5186906"/>
                </a:cubicBezTo>
                <a:cubicBezTo>
                  <a:pt x="6459302" y="5206134"/>
                  <a:pt x="6474899" y="5221725"/>
                  <a:pt x="6494127" y="5221725"/>
                </a:cubicBezTo>
                <a:cubicBezTo>
                  <a:pt x="6513355" y="5221725"/>
                  <a:pt x="6528939" y="5206134"/>
                  <a:pt x="6528939" y="5186906"/>
                </a:cubicBezTo>
                <a:cubicBezTo>
                  <a:pt x="6528939" y="5167678"/>
                  <a:pt x="6513355" y="5152087"/>
                  <a:pt x="6494127" y="5152087"/>
                </a:cubicBezTo>
                <a:close/>
                <a:moveTo>
                  <a:pt x="6579020" y="5152087"/>
                </a:moveTo>
                <a:cubicBezTo>
                  <a:pt x="6559793" y="5152087"/>
                  <a:pt x="6544195" y="5167678"/>
                  <a:pt x="6544195" y="5186906"/>
                </a:cubicBezTo>
                <a:cubicBezTo>
                  <a:pt x="6544195" y="5206134"/>
                  <a:pt x="6559793" y="5221725"/>
                  <a:pt x="6579020" y="5221725"/>
                </a:cubicBezTo>
                <a:cubicBezTo>
                  <a:pt x="6598248" y="5221725"/>
                  <a:pt x="6613833" y="5206134"/>
                  <a:pt x="6613833" y="5186906"/>
                </a:cubicBezTo>
                <a:cubicBezTo>
                  <a:pt x="6613833" y="5167678"/>
                  <a:pt x="6598248" y="5152087"/>
                  <a:pt x="6579020" y="5152087"/>
                </a:cubicBezTo>
                <a:close/>
                <a:moveTo>
                  <a:pt x="6663913" y="5152087"/>
                </a:moveTo>
                <a:cubicBezTo>
                  <a:pt x="6644685" y="5152087"/>
                  <a:pt x="6629087" y="5167678"/>
                  <a:pt x="6629087" y="5186906"/>
                </a:cubicBezTo>
                <a:cubicBezTo>
                  <a:pt x="6629087" y="5206134"/>
                  <a:pt x="6644685" y="5221725"/>
                  <a:pt x="6663913" y="5221725"/>
                </a:cubicBezTo>
                <a:cubicBezTo>
                  <a:pt x="6683140" y="5221725"/>
                  <a:pt x="6698725" y="5206134"/>
                  <a:pt x="6698725" y="5186906"/>
                </a:cubicBezTo>
                <a:cubicBezTo>
                  <a:pt x="6698725" y="5167678"/>
                  <a:pt x="6683140" y="5152087"/>
                  <a:pt x="6663913" y="5152087"/>
                </a:cubicBezTo>
                <a:close/>
                <a:moveTo>
                  <a:pt x="6748805" y="5152087"/>
                </a:moveTo>
                <a:cubicBezTo>
                  <a:pt x="6729577" y="5152087"/>
                  <a:pt x="6713979" y="5167678"/>
                  <a:pt x="6713979" y="5186906"/>
                </a:cubicBezTo>
                <a:cubicBezTo>
                  <a:pt x="6713979" y="5206134"/>
                  <a:pt x="6729577" y="5221725"/>
                  <a:pt x="6748805" y="5221725"/>
                </a:cubicBezTo>
                <a:cubicBezTo>
                  <a:pt x="6768033" y="5221725"/>
                  <a:pt x="6783617" y="5206134"/>
                  <a:pt x="6783617" y="5186906"/>
                </a:cubicBezTo>
                <a:cubicBezTo>
                  <a:pt x="6783617" y="5167678"/>
                  <a:pt x="6768033" y="5152087"/>
                  <a:pt x="6748805" y="5152087"/>
                </a:cubicBezTo>
                <a:close/>
                <a:moveTo>
                  <a:pt x="9380498" y="5152087"/>
                </a:moveTo>
                <a:cubicBezTo>
                  <a:pt x="9361270" y="5152087"/>
                  <a:pt x="9345672" y="5167678"/>
                  <a:pt x="9345672" y="5186906"/>
                </a:cubicBezTo>
                <a:cubicBezTo>
                  <a:pt x="9345672" y="5206134"/>
                  <a:pt x="9361270" y="5221725"/>
                  <a:pt x="9380498" y="5221725"/>
                </a:cubicBezTo>
                <a:cubicBezTo>
                  <a:pt x="9399725" y="5221725"/>
                  <a:pt x="9415310" y="5206134"/>
                  <a:pt x="9415310" y="5186906"/>
                </a:cubicBezTo>
                <a:cubicBezTo>
                  <a:pt x="9415310" y="5167678"/>
                  <a:pt x="9399725" y="5152087"/>
                  <a:pt x="9380498" y="5152087"/>
                </a:cubicBezTo>
                <a:close/>
                <a:moveTo>
                  <a:pt x="9465391" y="5152087"/>
                </a:moveTo>
                <a:cubicBezTo>
                  <a:pt x="9446163" y="5152087"/>
                  <a:pt x="9430566" y="5167678"/>
                  <a:pt x="9430566" y="5186906"/>
                </a:cubicBezTo>
                <a:cubicBezTo>
                  <a:pt x="9430566" y="5206134"/>
                  <a:pt x="9446163" y="5221725"/>
                  <a:pt x="9465391" y="5221725"/>
                </a:cubicBezTo>
                <a:cubicBezTo>
                  <a:pt x="9484619" y="5221725"/>
                  <a:pt x="9500203" y="5206134"/>
                  <a:pt x="9500203" y="5186906"/>
                </a:cubicBezTo>
                <a:cubicBezTo>
                  <a:pt x="9500203" y="5167678"/>
                  <a:pt x="9484619" y="5152087"/>
                  <a:pt x="9465391" y="5152087"/>
                </a:cubicBezTo>
                <a:close/>
                <a:moveTo>
                  <a:pt x="9550283" y="5152087"/>
                </a:moveTo>
                <a:cubicBezTo>
                  <a:pt x="9531055" y="5152087"/>
                  <a:pt x="9515458" y="5167678"/>
                  <a:pt x="9515458" y="5186906"/>
                </a:cubicBezTo>
                <a:cubicBezTo>
                  <a:pt x="9515458" y="5206134"/>
                  <a:pt x="9531055" y="5221725"/>
                  <a:pt x="9550283" y="5221725"/>
                </a:cubicBezTo>
                <a:cubicBezTo>
                  <a:pt x="9569511" y="5221725"/>
                  <a:pt x="9585095" y="5206134"/>
                  <a:pt x="9585095" y="5186906"/>
                </a:cubicBezTo>
                <a:cubicBezTo>
                  <a:pt x="9585095" y="5167678"/>
                  <a:pt x="9569511" y="5152087"/>
                  <a:pt x="9550283" y="5152087"/>
                </a:cubicBezTo>
                <a:close/>
                <a:moveTo>
                  <a:pt x="9635175" y="5152087"/>
                </a:moveTo>
                <a:cubicBezTo>
                  <a:pt x="9615948" y="5152087"/>
                  <a:pt x="9600350" y="5167678"/>
                  <a:pt x="9600350" y="5186906"/>
                </a:cubicBezTo>
                <a:cubicBezTo>
                  <a:pt x="9600350" y="5206134"/>
                  <a:pt x="9615948" y="5221725"/>
                  <a:pt x="9635175" y="5221725"/>
                </a:cubicBezTo>
                <a:cubicBezTo>
                  <a:pt x="9654403" y="5221725"/>
                  <a:pt x="9669988" y="5206134"/>
                  <a:pt x="9669988" y="5186906"/>
                </a:cubicBezTo>
                <a:cubicBezTo>
                  <a:pt x="9669988" y="5167678"/>
                  <a:pt x="9654403" y="5152087"/>
                  <a:pt x="9635175" y="5152087"/>
                </a:cubicBezTo>
                <a:close/>
                <a:moveTo>
                  <a:pt x="9720068" y="5152087"/>
                </a:moveTo>
                <a:cubicBezTo>
                  <a:pt x="9700840" y="5152087"/>
                  <a:pt x="9685242" y="5167678"/>
                  <a:pt x="9685242" y="5186906"/>
                </a:cubicBezTo>
                <a:cubicBezTo>
                  <a:pt x="9685242" y="5206134"/>
                  <a:pt x="9700840" y="5221725"/>
                  <a:pt x="9720068" y="5221725"/>
                </a:cubicBezTo>
                <a:cubicBezTo>
                  <a:pt x="9739295" y="5221725"/>
                  <a:pt x="9754880" y="5206134"/>
                  <a:pt x="9754880" y="5186906"/>
                </a:cubicBezTo>
                <a:cubicBezTo>
                  <a:pt x="9754880" y="5167678"/>
                  <a:pt x="9739295" y="5152087"/>
                  <a:pt x="9720068" y="5152087"/>
                </a:cubicBezTo>
                <a:close/>
                <a:moveTo>
                  <a:pt x="9804961" y="5152087"/>
                </a:moveTo>
                <a:cubicBezTo>
                  <a:pt x="9785733" y="5152087"/>
                  <a:pt x="9770136" y="5167678"/>
                  <a:pt x="9770136" y="5186906"/>
                </a:cubicBezTo>
                <a:cubicBezTo>
                  <a:pt x="9770136" y="5206134"/>
                  <a:pt x="9785733" y="5221725"/>
                  <a:pt x="9804961" y="5221725"/>
                </a:cubicBezTo>
                <a:cubicBezTo>
                  <a:pt x="9824189" y="5221725"/>
                  <a:pt x="9839773" y="5206134"/>
                  <a:pt x="9839773" y="5186906"/>
                </a:cubicBezTo>
                <a:cubicBezTo>
                  <a:pt x="9839773" y="5167678"/>
                  <a:pt x="9824189" y="5152087"/>
                  <a:pt x="9804961" y="5152087"/>
                </a:cubicBezTo>
                <a:close/>
                <a:moveTo>
                  <a:pt x="9889853" y="5152087"/>
                </a:moveTo>
                <a:cubicBezTo>
                  <a:pt x="9870625" y="5152087"/>
                  <a:pt x="9855028" y="5167678"/>
                  <a:pt x="9855028" y="5186906"/>
                </a:cubicBezTo>
                <a:cubicBezTo>
                  <a:pt x="9855028" y="5206134"/>
                  <a:pt x="9870625" y="5221725"/>
                  <a:pt x="9889853" y="5221725"/>
                </a:cubicBezTo>
                <a:cubicBezTo>
                  <a:pt x="9909081" y="5221725"/>
                  <a:pt x="9924665" y="5206134"/>
                  <a:pt x="9924665" y="5186906"/>
                </a:cubicBezTo>
                <a:cubicBezTo>
                  <a:pt x="9924665" y="5167678"/>
                  <a:pt x="9909081" y="5152087"/>
                  <a:pt x="9889853" y="5152087"/>
                </a:cubicBezTo>
                <a:close/>
                <a:moveTo>
                  <a:pt x="9974745" y="5152087"/>
                </a:moveTo>
                <a:cubicBezTo>
                  <a:pt x="9955518" y="5152087"/>
                  <a:pt x="9939920" y="5167678"/>
                  <a:pt x="9939920" y="5186906"/>
                </a:cubicBezTo>
                <a:cubicBezTo>
                  <a:pt x="9939920" y="5206134"/>
                  <a:pt x="9955518" y="5221725"/>
                  <a:pt x="9974745" y="5221725"/>
                </a:cubicBezTo>
                <a:cubicBezTo>
                  <a:pt x="9993973" y="5221725"/>
                  <a:pt x="10009558" y="5206134"/>
                  <a:pt x="10009558" y="5186906"/>
                </a:cubicBezTo>
                <a:cubicBezTo>
                  <a:pt x="10009558" y="5167678"/>
                  <a:pt x="9993973" y="5152087"/>
                  <a:pt x="9974745" y="5152087"/>
                </a:cubicBezTo>
                <a:close/>
                <a:moveTo>
                  <a:pt x="10059638" y="5152087"/>
                </a:moveTo>
                <a:cubicBezTo>
                  <a:pt x="10040410" y="5152087"/>
                  <a:pt x="10024812" y="5167678"/>
                  <a:pt x="10024812" y="5186906"/>
                </a:cubicBezTo>
                <a:cubicBezTo>
                  <a:pt x="10024812" y="5206134"/>
                  <a:pt x="10040410" y="5221725"/>
                  <a:pt x="10059638" y="5221725"/>
                </a:cubicBezTo>
                <a:cubicBezTo>
                  <a:pt x="10078865" y="5221725"/>
                  <a:pt x="10094450" y="5206134"/>
                  <a:pt x="10094450" y="5186906"/>
                </a:cubicBezTo>
                <a:cubicBezTo>
                  <a:pt x="10094450" y="5167678"/>
                  <a:pt x="10078865" y="5152087"/>
                  <a:pt x="10059638" y="5152087"/>
                </a:cubicBezTo>
                <a:close/>
                <a:moveTo>
                  <a:pt x="10144530" y="5152087"/>
                </a:moveTo>
                <a:cubicBezTo>
                  <a:pt x="10125302" y="5152087"/>
                  <a:pt x="10109705" y="5167678"/>
                  <a:pt x="10109705" y="5186906"/>
                </a:cubicBezTo>
                <a:cubicBezTo>
                  <a:pt x="10109705" y="5206134"/>
                  <a:pt x="10125302" y="5221725"/>
                  <a:pt x="10144530" y="5221725"/>
                </a:cubicBezTo>
                <a:cubicBezTo>
                  <a:pt x="10163758" y="5221725"/>
                  <a:pt x="10179342" y="5206134"/>
                  <a:pt x="10179342" y="5186906"/>
                </a:cubicBezTo>
                <a:cubicBezTo>
                  <a:pt x="10179342" y="5167678"/>
                  <a:pt x="10163758" y="5152087"/>
                  <a:pt x="10144530" y="5152087"/>
                </a:cubicBezTo>
                <a:close/>
                <a:moveTo>
                  <a:pt x="10229423" y="5152087"/>
                </a:moveTo>
                <a:cubicBezTo>
                  <a:pt x="10210195" y="5152087"/>
                  <a:pt x="10194598" y="5167678"/>
                  <a:pt x="10194598" y="5186906"/>
                </a:cubicBezTo>
                <a:cubicBezTo>
                  <a:pt x="10194598" y="5206134"/>
                  <a:pt x="10210195" y="5221725"/>
                  <a:pt x="10229423" y="5221725"/>
                </a:cubicBezTo>
                <a:cubicBezTo>
                  <a:pt x="10248651" y="5221725"/>
                  <a:pt x="10264235" y="5206134"/>
                  <a:pt x="10264235" y="5186906"/>
                </a:cubicBezTo>
                <a:cubicBezTo>
                  <a:pt x="10264235" y="5167678"/>
                  <a:pt x="10248651" y="5152087"/>
                  <a:pt x="10229423" y="5152087"/>
                </a:cubicBezTo>
                <a:close/>
                <a:moveTo>
                  <a:pt x="10314315" y="5152087"/>
                </a:moveTo>
                <a:cubicBezTo>
                  <a:pt x="10295088" y="5152087"/>
                  <a:pt x="10279490" y="5167678"/>
                  <a:pt x="10279490" y="5186906"/>
                </a:cubicBezTo>
                <a:cubicBezTo>
                  <a:pt x="10279490" y="5206134"/>
                  <a:pt x="10295088" y="5221725"/>
                  <a:pt x="10314315" y="5221725"/>
                </a:cubicBezTo>
                <a:cubicBezTo>
                  <a:pt x="10333543" y="5221725"/>
                  <a:pt x="10349128" y="5206134"/>
                  <a:pt x="10349128" y="5186906"/>
                </a:cubicBezTo>
                <a:cubicBezTo>
                  <a:pt x="10349128" y="5167678"/>
                  <a:pt x="10333543" y="5152087"/>
                  <a:pt x="10314315" y="5152087"/>
                </a:cubicBezTo>
                <a:close/>
                <a:moveTo>
                  <a:pt x="10399208" y="5152087"/>
                </a:moveTo>
                <a:cubicBezTo>
                  <a:pt x="10379980" y="5152087"/>
                  <a:pt x="10364382" y="5167678"/>
                  <a:pt x="10364382" y="5186906"/>
                </a:cubicBezTo>
                <a:cubicBezTo>
                  <a:pt x="10364382" y="5206134"/>
                  <a:pt x="10379980" y="5221725"/>
                  <a:pt x="10399208" y="5221725"/>
                </a:cubicBezTo>
                <a:cubicBezTo>
                  <a:pt x="10418435" y="5221725"/>
                  <a:pt x="10434020" y="5206134"/>
                  <a:pt x="10434020" y="5186906"/>
                </a:cubicBezTo>
                <a:cubicBezTo>
                  <a:pt x="10434020" y="5167678"/>
                  <a:pt x="10418435" y="5152087"/>
                  <a:pt x="10399208" y="5152087"/>
                </a:cubicBezTo>
                <a:close/>
                <a:moveTo>
                  <a:pt x="10484100" y="5152087"/>
                </a:moveTo>
                <a:cubicBezTo>
                  <a:pt x="10464872" y="5152087"/>
                  <a:pt x="10449275" y="5167678"/>
                  <a:pt x="10449275" y="5186906"/>
                </a:cubicBezTo>
                <a:cubicBezTo>
                  <a:pt x="10449275" y="5206134"/>
                  <a:pt x="10464872" y="5221725"/>
                  <a:pt x="10484100" y="5221725"/>
                </a:cubicBezTo>
                <a:cubicBezTo>
                  <a:pt x="10503328" y="5221725"/>
                  <a:pt x="10518912" y="5206134"/>
                  <a:pt x="10518912" y="5186906"/>
                </a:cubicBezTo>
                <a:cubicBezTo>
                  <a:pt x="10518912" y="5167678"/>
                  <a:pt x="10503328" y="5152087"/>
                  <a:pt x="10484100" y="5152087"/>
                </a:cubicBezTo>
                <a:close/>
                <a:moveTo>
                  <a:pt x="10568993" y="5152087"/>
                </a:moveTo>
                <a:cubicBezTo>
                  <a:pt x="10549765" y="5152087"/>
                  <a:pt x="10534168" y="5167678"/>
                  <a:pt x="10534168" y="5186906"/>
                </a:cubicBezTo>
                <a:cubicBezTo>
                  <a:pt x="10534168" y="5206134"/>
                  <a:pt x="10549765" y="5221725"/>
                  <a:pt x="10568993" y="5221725"/>
                </a:cubicBezTo>
                <a:cubicBezTo>
                  <a:pt x="10588221" y="5221725"/>
                  <a:pt x="10603805" y="5206134"/>
                  <a:pt x="10603805" y="5186906"/>
                </a:cubicBezTo>
                <a:cubicBezTo>
                  <a:pt x="10603805" y="5167678"/>
                  <a:pt x="10588221" y="5152087"/>
                  <a:pt x="10568993" y="5152087"/>
                </a:cubicBezTo>
                <a:close/>
                <a:moveTo>
                  <a:pt x="3692669" y="5236947"/>
                </a:moveTo>
                <a:cubicBezTo>
                  <a:pt x="3673442" y="5236947"/>
                  <a:pt x="3657850" y="5252538"/>
                  <a:pt x="3657850" y="5271766"/>
                </a:cubicBezTo>
                <a:cubicBezTo>
                  <a:pt x="3657850" y="5290993"/>
                  <a:pt x="3673442" y="5306584"/>
                  <a:pt x="3692669" y="5306584"/>
                </a:cubicBezTo>
                <a:cubicBezTo>
                  <a:pt x="3711897" y="5306584"/>
                  <a:pt x="3727488" y="5290993"/>
                  <a:pt x="3727488" y="5271766"/>
                </a:cubicBezTo>
                <a:cubicBezTo>
                  <a:pt x="3727488" y="5252538"/>
                  <a:pt x="3711897" y="5236947"/>
                  <a:pt x="3692669" y="5236947"/>
                </a:cubicBezTo>
                <a:close/>
                <a:moveTo>
                  <a:pt x="3777562" y="5236947"/>
                </a:moveTo>
                <a:cubicBezTo>
                  <a:pt x="3758334" y="5236947"/>
                  <a:pt x="3742743" y="5252538"/>
                  <a:pt x="3742743" y="5271766"/>
                </a:cubicBezTo>
                <a:cubicBezTo>
                  <a:pt x="3742743" y="5290993"/>
                  <a:pt x="3758334" y="5306584"/>
                  <a:pt x="3777562" y="5306584"/>
                </a:cubicBezTo>
                <a:cubicBezTo>
                  <a:pt x="3796789" y="5306584"/>
                  <a:pt x="3812380" y="5290993"/>
                  <a:pt x="3812380" y="5271766"/>
                </a:cubicBezTo>
                <a:cubicBezTo>
                  <a:pt x="3812380" y="5252538"/>
                  <a:pt x="3796789" y="5236947"/>
                  <a:pt x="3777562" y="5236947"/>
                </a:cubicBezTo>
                <a:close/>
                <a:moveTo>
                  <a:pt x="3862454" y="5236947"/>
                </a:moveTo>
                <a:cubicBezTo>
                  <a:pt x="3843226" y="5236947"/>
                  <a:pt x="3827635" y="5252538"/>
                  <a:pt x="3827635" y="5271766"/>
                </a:cubicBezTo>
                <a:cubicBezTo>
                  <a:pt x="3827635" y="5290993"/>
                  <a:pt x="3843226" y="5306584"/>
                  <a:pt x="3862454" y="5306584"/>
                </a:cubicBezTo>
                <a:cubicBezTo>
                  <a:pt x="3881682" y="5306584"/>
                  <a:pt x="3897273" y="5290993"/>
                  <a:pt x="3897273" y="5271766"/>
                </a:cubicBezTo>
                <a:cubicBezTo>
                  <a:pt x="3897273" y="5252538"/>
                  <a:pt x="3881682" y="5236947"/>
                  <a:pt x="3862454" y="5236947"/>
                </a:cubicBezTo>
                <a:close/>
                <a:moveTo>
                  <a:pt x="3947353" y="5236947"/>
                </a:moveTo>
                <a:cubicBezTo>
                  <a:pt x="3928125" y="5236947"/>
                  <a:pt x="3912534" y="5252538"/>
                  <a:pt x="3912534" y="5271766"/>
                </a:cubicBezTo>
                <a:cubicBezTo>
                  <a:pt x="3912534" y="5290993"/>
                  <a:pt x="3928125" y="5306584"/>
                  <a:pt x="3947353" y="5306584"/>
                </a:cubicBezTo>
                <a:cubicBezTo>
                  <a:pt x="3966581" y="5306584"/>
                  <a:pt x="3982172" y="5290993"/>
                  <a:pt x="3982172" y="5271766"/>
                </a:cubicBezTo>
                <a:cubicBezTo>
                  <a:pt x="3982172" y="5252538"/>
                  <a:pt x="3966581" y="5236947"/>
                  <a:pt x="3947353" y="5236947"/>
                </a:cubicBezTo>
                <a:close/>
                <a:moveTo>
                  <a:pt x="4032245" y="5236947"/>
                </a:moveTo>
                <a:cubicBezTo>
                  <a:pt x="4013018" y="5236947"/>
                  <a:pt x="3997427" y="5252538"/>
                  <a:pt x="3997427" y="5271766"/>
                </a:cubicBezTo>
                <a:cubicBezTo>
                  <a:pt x="3997427" y="5290993"/>
                  <a:pt x="4013018" y="5306584"/>
                  <a:pt x="4032245" y="5306584"/>
                </a:cubicBezTo>
                <a:cubicBezTo>
                  <a:pt x="4051473" y="5306584"/>
                  <a:pt x="4067064" y="5290993"/>
                  <a:pt x="4067064" y="5271766"/>
                </a:cubicBezTo>
                <a:cubicBezTo>
                  <a:pt x="4067064" y="5252538"/>
                  <a:pt x="4051473" y="5236947"/>
                  <a:pt x="4032245" y="5236947"/>
                </a:cubicBezTo>
                <a:close/>
                <a:moveTo>
                  <a:pt x="4117138" y="5236947"/>
                </a:moveTo>
                <a:cubicBezTo>
                  <a:pt x="4097910" y="5236947"/>
                  <a:pt x="4082319" y="5252538"/>
                  <a:pt x="4082319" y="5271766"/>
                </a:cubicBezTo>
                <a:cubicBezTo>
                  <a:pt x="4082319" y="5290993"/>
                  <a:pt x="4097910" y="5306584"/>
                  <a:pt x="4117138" y="5306584"/>
                </a:cubicBezTo>
                <a:cubicBezTo>
                  <a:pt x="4136365" y="5306584"/>
                  <a:pt x="4151956" y="5290993"/>
                  <a:pt x="4151956" y="5271766"/>
                </a:cubicBezTo>
                <a:cubicBezTo>
                  <a:pt x="4151956" y="5252538"/>
                  <a:pt x="4136365" y="5236947"/>
                  <a:pt x="4117138" y="5236947"/>
                </a:cubicBezTo>
                <a:close/>
                <a:moveTo>
                  <a:pt x="4202030" y="5236947"/>
                </a:moveTo>
                <a:cubicBezTo>
                  <a:pt x="4182802" y="5236947"/>
                  <a:pt x="4167211" y="5252538"/>
                  <a:pt x="4167211" y="5271766"/>
                </a:cubicBezTo>
                <a:cubicBezTo>
                  <a:pt x="4167211" y="5290993"/>
                  <a:pt x="4182802" y="5306584"/>
                  <a:pt x="4202030" y="5306584"/>
                </a:cubicBezTo>
                <a:cubicBezTo>
                  <a:pt x="4221258" y="5306584"/>
                  <a:pt x="4236849" y="5290993"/>
                  <a:pt x="4236849" y="5271766"/>
                </a:cubicBezTo>
                <a:cubicBezTo>
                  <a:pt x="4236849" y="5252538"/>
                  <a:pt x="4221258" y="5236947"/>
                  <a:pt x="4202030" y="5236947"/>
                </a:cubicBezTo>
                <a:close/>
                <a:moveTo>
                  <a:pt x="6409235" y="5236947"/>
                </a:moveTo>
                <a:cubicBezTo>
                  <a:pt x="6390007" y="5236947"/>
                  <a:pt x="6374409" y="5252538"/>
                  <a:pt x="6374409" y="5271766"/>
                </a:cubicBezTo>
                <a:cubicBezTo>
                  <a:pt x="6374409" y="5290993"/>
                  <a:pt x="6390007" y="5306584"/>
                  <a:pt x="6409235" y="5306584"/>
                </a:cubicBezTo>
                <a:cubicBezTo>
                  <a:pt x="6428463" y="5306584"/>
                  <a:pt x="6444047" y="5290993"/>
                  <a:pt x="6444047" y="5271766"/>
                </a:cubicBezTo>
                <a:cubicBezTo>
                  <a:pt x="6444047" y="5252538"/>
                  <a:pt x="6428463" y="5236947"/>
                  <a:pt x="6409235" y="5236947"/>
                </a:cubicBezTo>
                <a:close/>
                <a:moveTo>
                  <a:pt x="6494127" y="5236947"/>
                </a:moveTo>
                <a:cubicBezTo>
                  <a:pt x="6474899" y="5236947"/>
                  <a:pt x="6459302" y="5252538"/>
                  <a:pt x="6459302" y="5271766"/>
                </a:cubicBezTo>
                <a:cubicBezTo>
                  <a:pt x="6459302" y="5290993"/>
                  <a:pt x="6474899" y="5306584"/>
                  <a:pt x="6494127" y="5306584"/>
                </a:cubicBezTo>
                <a:cubicBezTo>
                  <a:pt x="6513355" y="5306584"/>
                  <a:pt x="6528939" y="5290993"/>
                  <a:pt x="6528939" y="5271766"/>
                </a:cubicBezTo>
                <a:cubicBezTo>
                  <a:pt x="6528939" y="5252538"/>
                  <a:pt x="6513355" y="5236947"/>
                  <a:pt x="6494127" y="5236947"/>
                </a:cubicBezTo>
                <a:close/>
                <a:moveTo>
                  <a:pt x="6579020" y="5236947"/>
                </a:moveTo>
                <a:cubicBezTo>
                  <a:pt x="6559793" y="5236947"/>
                  <a:pt x="6544195" y="5252538"/>
                  <a:pt x="6544195" y="5271766"/>
                </a:cubicBezTo>
                <a:cubicBezTo>
                  <a:pt x="6544195" y="5290993"/>
                  <a:pt x="6559793" y="5306584"/>
                  <a:pt x="6579020" y="5306584"/>
                </a:cubicBezTo>
                <a:cubicBezTo>
                  <a:pt x="6598248" y="5306584"/>
                  <a:pt x="6613833" y="5290993"/>
                  <a:pt x="6613833" y="5271766"/>
                </a:cubicBezTo>
                <a:cubicBezTo>
                  <a:pt x="6613833" y="5252538"/>
                  <a:pt x="6598248" y="5236947"/>
                  <a:pt x="6579020" y="5236947"/>
                </a:cubicBezTo>
                <a:close/>
                <a:moveTo>
                  <a:pt x="6663913" y="5236947"/>
                </a:moveTo>
                <a:cubicBezTo>
                  <a:pt x="6644685" y="5236947"/>
                  <a:pt x="6629087" y="5252538"/>
                  <a:pt x="6629087" y="5271766"/>
                </a:cubicBezTo>
                <a:cubicBezTo>
                  <a:pt x="6629087" y="5290993"/>
                  <a:pt x="6644685" y="5306584"/>
                  <a:pt x="6663913" y="5306584"/>
                </a:cubicBezTo>
                <a:cubicBezTo>
                  <a:pt x="6683140" y="5306584"/>
                  <a:pt x="6698725" y="5290993"/>
                  <a:pt x="6698725" y="5271766"/>
                </a:cubicBezTo>
                <a:cubicBezTo>
                  <a:pt x="6698725" y="5252538"/>
                  <a:pt x="6683140" y="5236947"/>
                  <a:pt x="6663913" y="5236947"/>
                </a:cubicBezTo>
                <a:close/>
                <a:moveTo>
                  <a:pt x="9380498" y="5236947"/>
                </a:moveTo>
                <a:cubicBezTo>
                  <a:pt x="9361270" y="5236947"/>
                  <a:pt x="9345672" y="5252538"/>
                  <a:pt x="9345672" y="5271766"/>
                </a:cubicBezTo>
                <a:cubicBezTo>
                  <a:pt x="9345672" y="5290993"/>
                  <a:pt x="9361270" y="5306584"/>
                  <a:pt x="9380498" y="5306584"/>
                </a:cubicBezTo>
                <a:cubicBezTo>
                  <a:pt x="9399725" y="5306584"/>
                  <a:pt x="9415310" y="5290993"/>
                  <a:pt x="9415310" y="5271766"/>
                </a:cubicBezTo>
                <a:cubicBezTo>
                  <a:pt x="9415310" y="5252538"/>
                  <a:pt x="9399725" y="5236947"/>
                  <a:pt x="9380498" y="5236947"/>
                </a:cubicBezTo>
                <a:close/>
                <a:moveTo>
                  <a:pt x="9465391" y="5236947"/>
                </a:moveTo>
                <a:cubicBezTo>
                  <a:pt x="9446163" y="5236947"/>
                  <a:pt x="9430566" y="5252538"/>
                  <a:pt x="9430566" y="5271766"/>
                </a:cubicBezTo>
                <a:cubicBezTo>
                  <a:pt x="9430566" y="5290993"/>
                  <a:pt x="9446163" y="5306584"/>
                  <a:pt x="9465391" y="5306584"/>
                </a:cubicBezTo>
                <a:cubicBezTo>
                  <a:pt x="9484619" y="5306584"/>
                  <a:pt x="9500203" y="5290993"/>
                  <a:pt x="9500203" y="5271766"/>
                </a:cubicBezTo>
                <a:cubicBezTo>
                  <a:pt x="9500203" y="5252538"/>
                  <a:pt x="9484619" y="5236947"/>
                  <a:pt x="9465391" y="5236947"/>
                </a:cubicBezTo>
                <a:close/>
                <a:moveTo>
                  <a:pt x="9550283" y="5236947"/>
                </a:moveTo>
                <a:cubicBezTo>
                  <a:pt x="9531055" y="5236947"/>
                  <a:pt x="9515458" y="5252538"/>
                  <a:pt x="9515458" y="5271766"/>
                </a:cubicBezTo>
                <a:cubicBezTo>
                  <a:pt x="9515458" y="5290993"/>
                  <a:pt x="9531055" y="5306584"/>
                  <a:pt x="9550283" y="5306584"/>
                </a:cubicBezTo>
                <a:cubicBezTo>
                  <a:pt x="9569511" y="5306584"/>
                  <a:pt x="9585095" y="5290993"/>
                  <a:pt x="9585095" y="5271766"/>
                </a:cubicBezTo>
                <a:cubicBezTo>
                  <a:pt x="9585095" y="5252538"/>
                  <a:pt x="9569511" y="5236947"/>
                  <a:pt x="9550283" y="5236947"/>
                </a:cubicBezTo>
                <a:close/>
                <a:moveTo>
                  <a:pt x="9635175" y="5236947"/>
                </a:moveTo>
                <a:cubicBezTo>
                  <a:pt x="9615948" y="5236947"/>
                  <a:pt x="9600350" y="5252538"/>
                  <a:pt x="9600350" y="5271766"/>
                </a:cubicBezTo>
                <a:cubicBezTo>
                  <a:pt x="9600350" y="5290993"/>
                  <a:pt x="9615948" y="5306584"/>
                  <a:pt x="9635175" y="5306584"/>
                </a:cubicBezTo>
                <a:cubicBezTo>
                  <a:pt x="9654403" y="5306584"/>
                  <a:pt x="9669988" y="5290993"/>
                  <a:pt x="9669988" y="5271766"/>
                </a:cubicBezTo>
                <a:cubicBezTo>
                  <a:pt x="9669988" y="5252538"/>
                  <a:pt x="9654403" y="5236947"/>
                  <a:pt x="9635175" y="5236947"/>
                </a:cubicBezTo>
                <a:close/>
                <a:moveTo>
                  <a:pt x="9720068" y="5236947"/>
                </a:moveTo>
                <a:cubicBezTo>
                  <a:pt x="9700840" y="5236947"/>
                  <a:pt x="9685242" y="5252538"/>
                  <a:pt x="9685242" y="5271766"/>
                </a:cubicBezTo>
                <a:cubicBezTo>
                  <a:pt x="9685242" y="5290993"/>
                  <a:pt x="9700840" y="5306584"/>
                  <a:pt x="9720068" y="5306584"/>
                </a:cubicBezTo>
                <a:cubicBezTo>
                  <a:pt x="9739295" y="5306584"/>
                  <a:pt x="9754880" y="5290993"/>
                  <a:pt x="9754880" y="5271766"/>
                </a:cubicBezTo>
                <a:cubicBezTo>
                  <a:pt x="9754880" y="5252538"/>
                  <a:pt x="9739295" y="5236947"/>
                  <a:pt x="9720068" y="5236947"/>
                </a:cubicBezTo>
                <a:close/>
                <a:moveTo>
                  <a:pt x="9804961" y="5236947"/>
                </a:moveTo>
                <a:cubicBezTo>
                  <a:pt x="9785733" y="5236947"/>
                  <a:pt x="9770136" y="5252538"/>
                  <a:pt x="9770136" y="5271766"/>
                </a:cubicBezTo>
                <a:cubicBezTo>
                  <a:pt x="9770136" y="5290993"/>
                  <a:pt x="9785733" y="5306584"/>
                  <a:pt x="9804961" y="5306584"/>
                </a:cubicBezTo>
                <a:cubicBezTo>
                  <a:pt x="9824189" y="5306584"/>
                  <a:pt x="9839773" y="5290993"/>
                  <a:pt x="9839773" y="5271766"/>
                </a:cubicBezTo>
                <a:cubicBezTo>
                  <a:pt x="9839773" y="5252538"/>
                  <a:pt x="9824189" y="5236947"/>
                  <a:pt x="9804961" y="5236947"/>
                </a:cubicBezTo>
                <a:close/>
                <a:moveTo>
                  <a:pt x="9889853" y="5236947"/>
                </a:moveTo>
                <a:cubicBezTo>
                  <a:pt x="9870625" y="5236947"/>
                  <a:pt x="9855028" y="5252538"/>
                  <a:pt x="9855028" y="5271766"/>
                </a:cubicBezTo>
                <a:cubicBezTo>
                  <a:pt x="9855028" y="5290993"/>
                  <a:pt x="9870625" y="5306584"/>
                  <a:pt x="9889853" y="5306584"/>
                </a:cubicBezTo>
                <a:cubicBezTo>
                  <a:pt x="9909081" y="5306584"/>
                  <a:pt x="9924665" y="5290993"/>
                  <a:pt x="9924665" y="5271766"/>
                </a:cubicBezTo>
                <a:cubicBezTo>
                  <a:pt x="9924665" y="5252538"/>
                  <a:pt x="9909081" y="5236947"/>
                  <a:pt x="9889853" y="5236947"/>
                </a:cubicBezTo>
                <a:close/>
                <a:moveTo>
                  <a:pt x="9974745" y="5236947"/>
                </a:moveTo>
                <a:cubicBezTo>
                  <a:pt x="9955518" y="5236947"/>
                  <a:pt x="9939920" y="5252538"/>
                  <a:pt x="9939920" y="5271766"/>
                </a:cubicBezTo>
                <a:cubicBezTo>
                  <a:pt x="9939920" y="5290993"/>
                  <a:pt x="9955518" y="5306584"/>
                  <a:pt x="9974745" y="5306584"/>
                </a:cubicBezTo>
                <a:cubicBezTo>
                  <a:pt x="9993973" y="5306584"/>
                  <a:pt x="10009558" y="5290993"/>
                  <a:pt x="10009558" y="5271766"/>
                </a:cubicBezTo>
                <a:cubicBezTo>
                  <a:pt x="10009558" y="5252538"/>
                  <a:pt x="9993973" y="5236947"/>
                  <a:pt x="9974745" y="5236947"/>
                </a:cubicBezTo>
                <a:close/>
                <a:moveTo>
                  <a:pt x="10059638" y="5236947"/>
                </a:moveTo>
                <a:cubicBezTo>
                  <a:pt x="10040410" y="5236947"/>
                  <a:pt x="10024812" y="5252538"/>
                  <a:pt x="10024812" y="5271766"/>
                </a:cubicBezTo>
                <a:cubicBezTo>
                  <a:pt x="10024812" y="5290993"/>
                  <a:pt x="10040410" y="5306584"/>
                  <a:pt x="10059638" y="5306584"/>
                </a:cubicBezTo>
                <a:cubicBezTo>
                  <a:pt x="10078865" y="5306584"/>
                  <a:pt x="10094450" y="5290993"/>
                  <a:pt x="10094450" y="5271766"/>
                </a:cubicBezTo>
                <a:cubicBezTo>
                  <a:pt x="10094450" y="5252538"/>
                  <a:pt x="10078865" y="5236947"/>
                  <a:pt x="10059638" y="5236947"/>
                </a:cubicBezTo>
                <a:close/>
                <a:moveTo>
                  <a:pt x="10144530" y="5236947"/>
                </a:moveTo>
                <a:cubicBezTo>
                  <a:pt x="10125302" y="5236947"/>
                  <a:pt x="10109705" y="5252538"/>
                  <a:pt x="10109705" y="5271766"/>
                </a:cubicBezTo>
                <a:cubicBezTo>
                  <a:pt x="10109705" y="5290993"/>
                  <a:pt x="10125302" y="5306584"/>
                  <a:pt x="10144530" y="5306584"/>
                </a:cubicBezTo>
                <a:cubicBezTo>
                  <a:pt x="10163758" y="5306584"/>
                  <a:pt x="10179342" y="5290993"/>
                  <a:pt x="10179342" y="5271766"/>
                </a:cubicBezTo>
                <a:cubicBezTo>
                  <a:pt x="10179342" y="5252538"/>
                  <a:pt x="10163758" y="5236947"/>
                  <a:pt x="10144530" y="5236947"/>
                </a:cubicBezTo>
                <a:close/>
                <a:moveTo>
                  <a:pt x="10229423" y="5236947"/>
                </a:moveTo>
                <a:cubicBezTo>
                  <a:pt x="10210195" y="5236947"/>
                  <a:pt x="10194598" y="5252538"/>
                  <a:pt x="10194598" y="5271766"/>
                </a:cubicBezTo>
                <a:cubicBezTo>
                  <a:pt x="10194598" y="5290993"/>
                  <a:pt x="10210195" y="5306584"/>
                  <a:pt x="10229423" y="5306584"/>
                </a:cubicBezTo>
                <a:cubicBezTo>
                  <a:pt x="10248651" y="5306584"/>
                  <a:pt x="10264235" y="5290993"/>
                  <a:pt x="10264235" y="5271766"/>
                </a:cubicBezTo>
                <a:cubicBezTo>
                  <a:pt x="10264235" y="5252538"/>
                  <a:pt x="10248651" y="5236947"/>
                  <a:pt x="10229423" y="5236947"/>
                </a:cubicBezTo>
                <a:close/>
                <a:moveTo>
                  <a:pt x="10314315" y="5236947"/>
                </a:moveTo>
                <a:cubicBezTo>
                  <a:pt x="10295088" y="5236947"/>
                  <a:pt x="10279490" y="5252538"/>
                  <a:pt x="10279490" y="5271766"/>
                </a:cubicBezTo>
                <a:cubicBezTo>
                  <a:pt x="10279490" y="5290993"/>
                  <a:pt x="10295088" y="5306584"/>
                  <a:pt x="10314315" y="5306584"/>
                </a:cubicBezTo>
                <a:cubicBezTo>
                  <a:pt x="10333543" y="5306584"/>
                  <a:pt x="10349128" y="5290993"/>
                  <a:pt x="10349128" y="5271766"/>
                </a:cubicBezTo>
                <a:cubicBezTo>
                  <a:pt x="10349128" y="5252538"/>
                  <a:pt x="10333543" y="5236947"/>
                  <a:pt x="10314315" y="5236947"/>
                </a:cubicBezTo>
                <a:close/>
                <a:moveTo>
                  <a:pt x="10399208" y="5236947"/>
                </a:moveTo>
                <a:cubicBezTo>
                  <a:pt x="10379980" y="5236947"/>
                  <a:pt x="10364382" y="5252538"/>
                  <a:pt x="10364382" y="5271766"/>
                </a:cubicBezTo>
                <a:cubicBezTo>
                  <a:pt x="10364382" y="5290993"/>
                  <a:pt x="10379980" y="5306584"/>
                  <a:pt x="10399208" y="5306584"/>
                </a:cubicBezTo>
                <a:cubicBezTo>
                  <a:pt x="10418435" y="5306584"/>
                  <a:pt x="10434020" y="5290993"/>
                  <a:pt x="10434020" y="5271766"/>
                </a:cubicBezTo>
                <a:cubicBezTo>
                  <a:pt x="10434020" y="5252538"/>
                  <a:pt x="10418435" y="5236947"/>
                  <a:pt x="10399208" y="5236947"/>
                </a:cubicBezTo>
                <a:close/>
                <a:moveTo>
                  <a:pt x="10484100" y="5236947"/>
                </a:moveTo>
                <a:cubicBezTo>
                  <a:pt x="10464872" y="5236947"/>
                  <a:pt x="10449275" y="5252538"/>
                  <a:pt x="10449275" y="5271766"/>
                </a:cubicBezTo>
                <a:cubicBezTo>
                  <a:pt x="10449275" y="5290993"/>
                  <a:pt x="10464872" y="5306584"/>
                  <a:pt x="10484100" y="5306584"/>
                </a:cubicBezTo>
                <a:cubicBezTo>
                  <a:pt x="10503328" y="5306584"/>
                  <a:pt x="10518912" y="5290993"/>
                  <a:pt x="10518912" y="5271766"/>
                </a:cubicBezTo>
                <a:cubicBezTo>
                  <a:pt x="10518912" y="5252538"/>
                  <a:pt x="10503328" y="5236947"/>
                  <a:pt x="10484100" y="5236947"/>
                </a:cubicBezTo>
                <a:close/>
                <a:moveTo>
                  <a:pt x="10568993" y="5236947"/>
                </a:moveTo>
                <a:cubicBezTo>
                  <a:pt x="10549765" y="5236947"/>
                  <a:pt x="10534168" y="5252538"/>
                  <a:pt x="10534168" y="5271766"/>
                </a:cubicBezTo>
                <a:cubicBezTo>
                  <a:pt x="10534168" y="5290993"/>
                  <a:pt x="10549765" y="5306584"/>
                  <a:pt x="10568993" y="5306584"/>
                </a:cubicBezTo>
                <a:cubicBezTo>
                  <a:pt x="10588221" y="5306584"/>
                  <a:pt x="10603805" y="5290993"/>
                  <a:pt x="10603805" y="5271766"/>
                </a:cubicBezTo>
                <a:cubicBezTo>
                  <a:pt x="10603805" y="5252538"/>
                  <a:pt x="10588221" y="5236947"/>
                  <a:pt x="10568993" y="5236947"/>
                </a:cubicBezTo>
                <a:close/>
                <a:moveTo>
                  <a:pt x="3692669" y="5321807"/>
                </a:moveTo>
                <a:cubicBezTo>
                  <a:pt x="3673442" y="5321807"/>
                  <a:pt x="3657850" y="5337398"/>
                  <a:pt x="3657850" y="5356625"/>
                </a:cubicBezTo>
                <a:cubicBezTo>
                  <a:pt x="3657850" y="5375853"/>
                  <a:pt x="3673442" y="5391444"/>
                  <a:pt x="3692669" y="5391444"/>
                </a:cubicBezTo>
                <a:cubicBezTo>
                  <a:pt x="3711897" y="5391444"/>
                  <a:pt x="3727488" y="5375853"/>
                  <a:pt x="3727488" y="5356625"/>
                </a:cubicBezTo>
                <a:cubicBezTo>
                  <a:pt x="3727488" y="5337398"/>
                  <a:pt x="3711897" y="5321807"/>
                  <a:pt x="3692669" y="5321807"/>
                </a:cubicBezTo>
                <a:close/>
                <a:moveTo>
                  <a:pt x="3777562" y="5321807"/>
                </a:moveTo>
                <a:cubicBezTo>
                  <a:pt x="3758334" y="5321807"/>
                  <a:pt x="3742743" y="5337398"/>
                  <a:pt x="3742743" y="5356625"/>
                </a:cubicBezTo>
                <a:cubicBezTo>
                  <a:pt x="3742743" y="5375853"/>
                  <a:pt x="3758334" y="5391444"/>
                  <a:pt x="3777562" y="5391444"/>
                </a:cubicBezTo>
                <a:cubicBezTo>
                  <a:pt x="3796789" y="5391444"/>
                  <a:pt x="3812380" y="5375853"/>
                  <a:pt x="3812380" y="5356625"/>
                </a:cubicBezTo>
                <a:cubicBezTo>
                  <a:pt x="3812380" y="5337398"/>
                  <a:pt x="3796789" y="5321807"/>
                  <a:pt x="3777562" y="5321807"/>
                </a:cubicBezTo>
                <a:close/>
                <a:moveTo>
                  <a:pt x="3862454" y="5321807"/>
                </a:moveTo>
                <a:cubicBezTo>
                  <a:pt x="3843226" y="5321807"/>
                  <a:pt x="3827635" y="5337398"/>
                  <a:pt x="3827635" y="5356625"/>
                </a:cubicBezTo>
                <a:cubicBezTo>
                  <a:pt x="3827635" y="5375853"/>
                  <a:pt x="3843226" y="5391444"/>
                  <a:pt x="3862454" y="5391444"/>
                </a:cubicBezTo>
                <a:cubicBezTo>
                  <a:pt x="3881682" y="5391444"/>
                  <a:pt x="3897273" y="5375853"/>
                  <a:pt x="3897273" y="5356625"/>
                </a:cubicBezTo>
                <a:cubicBezTo>
                  <a:pt x="3897273" y="5337398"/>
                  <a:pt x="3881682" y="5321807"/>
                  <a:pt x="3862454" y="5321807"/>
                </a:cubicBezTo>
                <a:close/>
                <a:moveTo>
                  <a:pt x="3947353" y="5321807"/>
                </a:moveTo>
                <a:cubicBezTo>
                  <a:pt x="3928125" y="5321807"/>
                  <a:pt x="3912534" y="5337398"/>
                  <a:pt x="3912534" y="5356625"/>
                </a:cubicBezTo>
                <a:cubicBezTo>
                  <a:pt x="3912534" y="5375853"/>
                  <a:pt x="3928125" y="5391444"/>
                  <a:pt x="3947353" y="5391444"/>
                </a:cubicBezTo>
                <a:cubicBezTo>
                  <a:pt x="3966581" y="5391444"/>
                  <a:pt x="3982172" y="5375853"/>
                  <a:pt x="3982172" y="5356625"/>
                </a:cubicBezTo>
                <a:cubicBezTo>
                  <a:pt x="3982172" y="5337398"/>
                  <a:pt x="3966581" y="5321807"/>
                  <a:pt x="3947353" y="5321807"/>
                </a:cubicBezTo>
                <a:close/>
                <a:moveTo>
                  <a:pt x="4032245" y="5321807"/>
                </a:moveTo>
                <a:cubicBezTo>
                  <a:pt x="4013018" y="5321807"/>
                  <a:pt x="3997427" y="5337398"/>
                  <a:pt x="3997427" y="5356625"/>
                </a:cubicBezTo>
                <a:cubicBezTo>
                  <a:pt x="3997427" y="5375853"/>
                  <a:pt x="4013018" y="5391444"/>
                  <a:pt x="4032245" y="5391444"/>
                </a:cubicBezTo>
                <a:cubicBezTo>
                  <a:pt x="4051473" y="5391444"/>
                  <a:pt x="4067064" y="5375853"/>
                  <a:pt x="4067064" y="5356625"/>
                </a:cubicBezTo>
                <a:cubicBezTo>
                  <a:pt x="4067064" y="5337398"/>
                  <a:pt x="4051473" y="5321807"/>
                  <a:pt x="4032245" y="5321807"/>
                </a:cubicBezTo>
                <a:close/>
                <a:moveTo>
                  <a:pt x="4117138" y="5321807"/>
                </a:moveTo>
                <a:cubicBezTo>
                  <a:pt x="4097910" y="5321807"/>
                  <a:pt x="4082319" y="5337398"/>
                  <a:pt x="4082319" y="5356625"/>
                </a:cubicBezTo>
                <a:cubicBezTo>
                  <a:pt x="4082319" y="5375853"/>
                  <a:pt x="4097910" y="5391444"/>
                  <a:pt x="4117138" y="5391444"/>
                </a:cubicBezTo>
                <a:cubicBezTo>
                  <a:pt x="4136365" y="5391444"/>
                  <a:pt x="4151956" y="5375853"/>
                  <a:pt x="4151956" y="5356625"/>
                </a:cubicBezTo>
                <a:cubicBezTo>
                  <a:pt x="4151956" y="5337398"/>
                  <a:pt x="4136365" y="5321807"/>
                  <a:pt x="4117138" y="5321807"/>
                </a:cubicBezTo>
                <a:close/>
                <a:moveTo>
                  <a:pt x="4202030" y="5321807"/>
                </a:moveTo>
                <a:cubicBezTo>
                  <a:pt x="4182802" y="5321807"/>
                  <a:pt x="4167211" y="5337398"/>
                  <a:pt x="4167211" y="5356625"/>
                </a:cubicBezTo>
                <a:cubicBezTo>
                  <a:pt x="4167211" y="5375853"/>
                  <a:pt x="4182802" y="5391444"/>
                  <a:pt x="4202030" y="5391444"/>
                </a:cubicBezTo>
                <a:cubicBezTo>
                  <a:pt x="4221258" y="5391444"/>
                  <a:pt x="4236849" y="5375853"/>
                  <a:pt x="4236849" y="5356625"/>
                </a:cubicBezTo>
                <a:cubicBezTo>
                  <a:pt x="4236849" y="5337398"/>
                  <a:pt x="4221258" y="5321807"/>
                  <a:pt x="4202030" y="5321807"/>
                </a:cubicBezTo>
                <a:close/>
                <a:moveTo>
                  <a:pt x="6409235" y="5321807"/>
                </a:moveTo>
                <a:cubicBezTo>
                  <a:pt x="6390007" y="5321807"/>
                  <a:pt x="6374409" y="5337398"/>
                  <a:pt x="6374409" y="5356625"/>
                </a:cubicBezTo>
                <a:cubicBezTo>
                  <a:pt x="6374409" y="5375853"/>
                  <a:pt x="6390007" y="5391444"/>
                  <a:pt x="6409235" y="5391444"/>
                </a:cubicBezTo>
                <a:cubicBezTo>
                  <a:pt x="6428463" y="5391444"/>
                  <a:pt x="6444047" y="5375853"/>
                  <a:pt x="6444047" y="5356625"/>
                </a:cubicBezTo>
                <a:cubicBezTo>
                  <a:pt x="6444047" y="5337398"/>
                  <a:pt x="6428463" y="5321807"/>
                  <a:pt x="6409235" y="5321807"/>
                </a:cubicBezTo>
                <a:close/>
                <a:moveTo>
                  <a:pt x="6494127" y="5321807"/>
                </a:moveTo>
                <a:cubicBezTo>
                  <a:pt x="6474899" y="5321807"/>
                  <a:pt x="6459302" y="5337398"/>
                  <a:pt x="6459302" y="5356625"/>
                </a:cubicBezTo>
                <a:cubicBezTo>
                  <a:pt x="6459302" y="5375853"/>
                  <a:pt x="6474899" y="5391444"/>
                  <a:pt x="6494127" y="5391444"/>
                </a:cubicBezTo>
                <a:cubicBezTo>
                  <a:pt x="6513355" y="5391444"/>
                  <a:pt x="6528939" y="5375853"/>
                  <a:pt x="6528939" y="5356625"/>
                </a:cubicBezTo>
                <a:cubicBezTo>
                  <a:pt x="6528939" y="5337398"/>
                  <a:pt x="6513355" y="5321807"/>
                  <a:pt x="6494127" y="5321807"/>
                </a:cubicBezTo>
                <a:close/>
                <a:moveTo>
                  <a:pt x="6579020" y="5321807"/>
                </a:moveTo>
                <a:cubicBezTo>
                  <a:pt x="6559793" y="5321807"/>
                  <a:pt x="6544195" y="5337398"/>
                  <a:pt x="6544195" y="5356625"/>
                </a:cubicBezTo>
                <a:cubicBezTo>
                  <a:pt x="6544195" y="5375853"/>
                  <a:pt x="6559793" y="5391444"/>
                  <a:pt x="6579020" y="5391444"/>
                </a:cubicBezTo>
                <a:cubicBezTo>
                  <a:pt x="6598248" y="5391444"/>
                  <a:pt x="6613833" y="5375853"/>
                  <a:pt x="6613833" y="5356625"/>
                </a:cubicBezTo>
                <a:cubicBezTo>
                  <a:pt x="6613833" y="5337398"/>
                  <a:pt x="6598248" y="5321807"/>
                  <a:pt x="6579020" y="5321807"/>
                </a:cubicBezTo>
                <a:close/>
                <a:moveTo>
                  <a:pt x="9380498" y="5321807"/>
                </a:moveTo>
                <a:cubicBezTo>
                  <a:pt x="9361270" y="5321807"/>
                  <a:pt x="9345672" y="5337398"/>
                  <a:pt x="9345672" y="5356625"/>
                </a:cubicBezTo>
                <a:cubicBezTo>
                  <a:pt x="9345672" y="5375853"/>
                  <a:pt x="9361270" y="5391444"/>
                  <a:pt x="9380498" y="5391444"/>
                </a:cubicBezTo>
                <a:cubicBezTo>
                  <a:pt x="9399725" y="5391444"/>
                  <a:pt x="9415310" y="5375853"/>
                  <a:pt x="9415310" y="5356625"/>
                </a:cubicBezTo>
                <a:cubicBezTo>
                  <a:pt x="9415310" y="5337398"/>
                  <a:pt x="9399725" y="5321807"/>
                  <a:pt x="9380498" y="5321807"/>
                </a:cubicBezTo>
                <a:close/>
                <a:moveTo>
                  <a:pt x="9465391" y="5321807"/>
                </a:moveTo>
                <a:cubicBezTo>
                  <a:pt x="9446163" y="5321807"/>
                  <a:pt x="9430566" y="5337398"/>
                  <a:pt x="9430566" y="5356625"/>
                </a:cubicBezTo>
                <a:cubicBezTo>
                  <a:pt x="9430566" y="5375853"/>
                  <a:pt x="9446163" y="5391444"/>
                  <a:pt x="9465391" y="5391444"/>
                </a:cubicBezTo>
                <a:cubicBezTo>
                  <a:pt x="9484619" y="5391444"/>
                  <a:pt x="9500203" y="5375853"/>
                  <a:pt x="9500203" y="5356625"/>
                </a:cubicBezTo>
                <a:cubicBezTo>
                  <a:pt x="9500203" y="5337398"/>
                  <a:pt x="9484619" y="5321807"/>
                  <a:pt x="9465391" y="5321807"/>
                </a:cubicBezTo>
                <a:close/>
                <a:moveTo>
                  <a:pt x="9550283" y="5321807"/>
                </a:moveTo>
                <a:cubicBezTo>
                  <a:pt x="9531055" y="5321807"/>
                  <a:pt x="9515458" y="5337398"/>
                  <a:pt x="9515458" y="5356625"/>
                </a:cubicBezTo>
                <a:cubicBezTo>
                  <a:pt x="9515458" y="5375853"/>
                  <a:pt x="9531055" y="5391444"/>
                  <a:pt x="9550283" y="5391444"/>
                </a:cubicBezTo>
                <a:cubicBezTo>
                  <a:pt x="9569511" y="5391444"/>
                  <a:pt x="9585095" y="5375853"/>
                  <a:pt x="9585095" y="5356625"/>
                </a:cubicBezTo>
                <a:cubicBezTo>
                  <a:pt x="9585095" y="5337398"/>
                  <a:pt x="9569511" y="5321807"/>
                  <a:pt x="9550283" y="5321807"/>
                </a:cubicBezTo>
                <a:close/>
                <a:moveTo>
                  <a:pt x="9635175" y="5321807"/>
                </a:moveTo>
                <a:cubicBezTo>
                  <a:pt x="9615948" y="5321807"/>
                  <a:pt x="9600350" y="5337398"/>
                  <a:pt x="9600350" y="5356625"/>
                </a:cubicBezTo>
                <a:cubicBezTo>
                  <a:pt x="9600350" y="5375853"/>
                  <a:pt x="9615948" y="5391444"/>
                  <a:pt x="9635175" y="5391444"/>
                </a:cubicBezTo>
                <a:cubicBezTo>
                  <a:pt x="9654403" y="5391444"/>
                  <a:pt x="9669988" y="5375853"/>
                  <a:pt x="9669988" y="5356625"/>
                </a:cubicBezTo>
                <a:cubicBezTo>
                  <a:pt x="9669988" y="5337398"/>
                  <a:pt x="9654403" y="5321807"/>
                  <a:pt x="9635175" y="5321807"/>
                </a:cubicBezTo>
                <a:close/>
                <a:moveTo>
                  <a:pt x="9720068" y="5321807"/>
                </a:moveTo>
                <a:cubicBezTo>
                  <a:pt x="9700840" y="5321807"/>
                  <a:pt x="9685242" y="5337398"/>
                  <a:pt x="9685242" y="5356625"/>
                </a:cubicBezTo>
                <a:cubicBezTo>
                  <a:pt x="9685242" y="5375853"/>
                  <a:pt x="9700840" y="5391444"/>
                  <a:pt x="9720068" y="5391444"/>
                </a:cubicBezTo>
                <a:cubicBezTo>
                  <a:pt x="9739295" y="5391444"/>
                  <a:pt x="9754880" y="5375853"/>
                  <a:pt x="9754880" y="5356625"/>
                </a:cubicBezTo>
                <a:cubicBezTo>
                  <a:pt x="9754880" y="5337398"/>
                  <a:pt x="9739295" y="5321807"/>
                  <a:pt x="9720068" y="5321807"/>
                </a:cubicBezTo>
                <a:close/>
                <a:moveTo>
                  <a:pt x="9804961" y="5321807"/>
                </a:moveTo>
                <a:cubicBezTo>
                  <a:pt x="9785733" y="5321807"/>
                  <a:pt x="9770136" y="5337398"/>
                  <a:pt x="9770136" y="5356625"/>
                </a:cubicBezTo>
                <a:cubicBezTo>
                  <a:pt x="9770136" y="5375853"/>
                  <a:pt x="9785733" y="5391444"/>
                  <a:pt x="9804961" y="5391444"/>
                </a:cubicBezTo>
                <a:cubicBezTo>
                  <a:pt x="9824189" y="5391444"/>
                  <a:pt x="9839773" y="5375853"/>
                  <a:pt x="9839773" y="5356625"/>
                </a:cubicBezTo>
                <a:cubicBezTo>
                  <a:pt x="9839773" y="5337398"/>
                  <a:pt x="9824189" y="5321807"/>
                  <a:pt x="9804961" y="5321807"/>
                </a:cubicBezTo>
                <a:close/>
                <a:moveTo>
                  <a:pt x="9889853" y="5321807"/>
                </a:moveTo>
                <a:cubicBezTo>
                  <a:pt x="9870625" y="5321807"/>
                  <a:pt x="9855028" y="5337398"/>
                  <a:pt x="9855028" y="5356625"/>
                </a:cubicBezTo>
                <a:cubicBezTo>
                  <a:pt x="9855028" y="5375853"/>
                  <a:pt x="9870625" y="5391444"/>
                  <a:pt x="9889853" y="5391444"/>
                </a:cubicBezTo>
                <a:cubicBezTo>
                  <a:pt x="9909081" y="5391444"/>
                  <a:pt x="9924665" y="5375853"/>
                  <a:pt x="9924665" y="5356625"/>
                </a:cubicBezTo>
                <a:cubicBezTo>
                  <a:pt x="9924665" y="5337398"/>
                  <a:pt x="9909081" y="5321807"/>
                  <a:pt x="9889853" y="5321807"/>
                </a:cubicBezTo>
                <a:close/>
                <a:moveTo>
                  <a:pt x="9974745" y="5321807"/>
                </a:moveTo>
                <a:cubicBezTo>
                  <a:pt x="9955518" y="5321807"/>
                  <a:pt x="9939920" y="5337398"/>
                  <a:pt x="9939920" y="5356625"/>
                </a:cubicBezTo>
                <a:cubicBezTo>
                  <a:pt x="9939920" y="5375853"/>
                  <a:pt x="9955518" y="5391444"/>
                  <a:pt x="9974745" y="5391444"/>
                </a:cubicBezTo>
                <a:cubicBezTo>
                  <a:pt x="9993973" y="5391444"/>
                  <a:pt x="10009558" y="5375853"/>
                  <a:pt x="10009558" y="5356625"/>
                </a:cubicBezTo>
                <a:cubicBezTo>
                  <a:pt x="10009558" y="5337398"/>
                  <a:pt x="9993973" y="5321807"/>
                  <a:pt x="9974745" y="5321807"/>
                </a:cubicBezTo>
                <a:close/>
                <a:moveTo>
                  <a:pt x="10059638" y="5321807"/>
                </a:moveTo>
                <a:cubicBezTo>
                  <a:pt x="10040410" y="5321807"/>
                  <a:pt x="10024812" y="5337398"/>
                  <a:pt x="10024812" y="5356625"/>
                </a:cubicBezTo>
                <a:cubicBezTo>
                  <a:pt x="10024812" y="5375853"/>
                  <a:pt x="10040410" y="5391444"/>
                  <a:pt x="10059638" y="5391444"/>
                </a:cubicBezTo>
                <a:cubicBezTo>
                  <a:pt x="10078865" y="5391444"/>
                  <a:pt x="10094450" y="5375853"/>
                  <a:pt x="10094450" y="5356625"/>
                </a:cubicBezTo>
                <a:cubicBezTo>
                  <a:pt x="10094450" y="5337398"/>
                  <a:pt x="10078865" y="5321807"/>
                  <a:pt x="10059638" y="5321807"/>
                </a:cubicBezTo>
                <a:close/>
                <a:moveTo>
                  <a:pt x="10144530" y="5321807"/>
                </a:moveTo>
                <a:cubicBezTo>
                  <a:pt x="10125302" y="5321807"/>
                  <a:pt x="10109705" y="5337398"/>
                  <a:pt x="10109705" y="5356625"/>
                </a:cubicBezTo>
                <a:cubicBezTo>
                  <a:pt x="10109705" y="5375853"/>
                  <a:pt x="10125302" y="5391444"/>
                  <a:pt x="10144530" y="5391444"/>
                </a:cubicBezTo>
                <a:cubicBezTo>
                  <a:pt x="10163758" y="5391444"/>
                  <a:pt x="10179342" y="5375853"/>
                  <a:pt x="10179342" y="5356625"/>
                </a:cubicBezTo>
                <a:cubicBezTo>
                  <a:pt x="10179342" y="5337398"/>
                  <a:pt x="10163758" y="5321807"/>
                  <a:pt x="10144530" y="5321807"/>
                </a:cubicBezTo>
                <a:close/>
                <a:moveTo>
                  <a:pt x="10229423" y="5321807"/>
                </a:moveTo>
                <a:cubicBezTo>
                  <a:pt x="10210195" y="5321807"/>
                  <a:pt x="10194598" y="5337398"/>
                  <a:pt x="10194598" y="5356625"/>
                </a:cubicBezTo>
                <a:cubicBezTo>
                  <a:pt x="10194598" y="5375853"/>
                  <a:pt x="10210195" y="5391444"/>
                  <a:pt x="10229423" y="5391444"/>
                </a:cubicBezTo>
                <a:cubicBezTo>
                  <a:pt x="10248651" y="5391444"/>
                  <a:pt x="10264235" y="5375853"/>
                  <a:pt x="10264235" y="5356625"/>
                </a:cubicBezTo>
                <a:cubicBezTo>
                  <a:pt x="10264235" y="5337398"/>
                  <a:pt x="10248651" y="5321807"/>
                  <a:pt x="10229423" y="5321807"/>
                </a:cubicBezTo>
                <a:close/>
                <a:moveTo>
                  <a:pt x="10314315" y="5321807"/>
                </a:moveTo>
                <a:cubicBezTo>
                  <a:pt x="10295088" y="5321807"/>
                  <a:pt x="10279490" y="5337398"/>
                  <a:pt x="10279490" y="5356625"/>
                </a:cubicBezTo>
                <a:cubicBezTo>
                  <a:pt x="10279490" y="5375853"/>
                  <a:pt x="10295088" y="5391444"/>
                  <a:pt x="10314315" y="5391444"/>
                </a:cubicBezTo>
                <a:cubicBezTo>
                  <a:pt x="10333543" y="5391444"/>
                  <a:pt x="10349128" y="5375853"/>
                  <a:pt x="10349128" y="5356625"/>
                </a:cubicBezTo>
                <a:cubicBezTo>
                  <a:pt x="10349128" y="5337398"/>
                  <a:pt x="10333543" y="5321807"/>
                  <a:pt x="10314315" y="5321807"/>
                </a:cubicBezTo>
                <a:close/>
                <a:moveTo>
                  <a:pt x="10399208" y="5321807"/>
                </a:moveTo>
                <a:cubicBezTo>
                  <a:pt x="10379980" y="5321807"/>
                  <a:pt x="10364382" y="5337398"/>
                  <a:pt x="10364382" y="5356625"/>
                </a:cubicBezTo>
                <a:cubicBezTo>
                  <a:pt x="10364382" y="5375853"/>
                  <a:pt x="10379980" y="5391444"/>
                  <a:pt x="10399208" y="5391444"/>
                </a:cubicBezTo>
                <a:cubicBezTo>
                  <a:pt x="10418435" y="5391444"/>
                  <a:pt x="10434020" y="5375853"/>
                  <a:pt x="10434020" y="5356625"/>
                </a:cubicBezTo>
                <a:cubicBezTo>
                  <a:pt x="10434020" y="5337398"/>
                  <a:pt x="10418435" y="5321807"/>
                  <a:pt x="10399208" y="5321807"/>
                </a:cubicBezTo>
                <a:close/>
                <a:moveTo>
                  <a:pt x="10484100" y="5321807"/>
                </a:moveTo>
                <a:cubicBezTo>
                  <a:pt x="10464872" y="5321807"/>
                  <a:pt x="10449275" y="5337398"/>
                  <a:pt x="10449275" y="5356625"/>
                </a:cubicBezTo>
                <a:cubicBezTo>
                  <a:pt x="10449275" y="5375853"/>
                  <a:pt x="10464872" y="5391444"/>
                  <a:pt x="10484100" y="5391444"/>
                </a:cubicBezTo>
                <a:cubicBezTo>
                  <a:pt x="10503328" y="5391444"/>
                  <a:pt x="10518912" y="5375853"/>
                  <a:pt x="10518912" y="5356625"/>
                </a:cubicBezTo>
                <a:cubicBezTo>
                  <a:pt x="10518912" y="5337398"/>
                  <a:pt x="10503328" y="5321807"/>
                  <a:pt x="10484100" y="5321807"/>
                </a:cubicBezTo>
                <a:close/>
                <a:moveTo>
                  <a:pt x="3692669" y="5406666"/>
                </a:moveTo>
                <a:cubicBezTo>
                  <a:pt x="3673442" y="5406666"/>
                  <a:pt x="3657850" y="5422257"/>
                  <a:pt x="3657850" y="5441485"/>
                </a:cubicBezTo>
                <a:cubicBezTo>
                  <a:pt x="3657850" y="5460713"/>
                  <a:pt x="3673442" y="5476304"/>
                  <a:pt x="3692669" y="5476304"/>
                </a:cubicBezTo>
                <a:cubicBezTo>
                  <a:pt x="3711897" y="5476304"/>
                  <a:pt x="3727488" y="5460713"/>
                  <a:pt x="3727488" y="5441485"/>
                </a:cubicBezTo>
                <a:cubicBezTo>
                  <a:pt x="3727488" y="5422257"/>
                  <a:pt x="3711897" y="5406666"/>
                  <a:pt x="3692669" y="5406666"/>
                </a:cubicBezTo>
                <a:close/>
                <a:moveTo>
                  <a:pt x="3777562" y="5406666"/>
                </a:moveTo>
                <a:cubicBezTo>
                  <a:pt x="3758334" y="5406666"/>
                  <a:pt x="3742743" y="5422257"/>
                  <a:pt x="3742743" y="5441485"/>
                </a:cubicBezTo>
                <a:cubicBezTo>
                  <a:pt x="3742743" y="5460713"/>
                  <a:pt x="3758334" y="5476304"/>
                  <a:pt x="3777562" y="5476304"/>
                </a:cubicBezTo>
                <a:cubicBezTo>
                  <a:pt x="3796789" y="5476304"/>
                  <a:pt x="3812380" y="5460713"/>
                  <a:pt x="3812380" y="5441485"/>
                </a:cubicBezTo>
                <a:cubicBezTo>
                  <a:pt x="3812380" y="5422257"/>
                  <a:pt x="3796789" y="5406666"/>
                  <a:pt x="3777562" y="5406666"/>
                </a:cubicBezTo>
                <a:close/>
                <a:moveTo>
                  <a:pt x="3862454" y="5406666"/>
                </a:moveTo>
                <a:cubicBezTo>
                  <a:pt x="3843226" y="5406666"/>
                  <a:pt x="3827635" y="5422257"/>
                  <a:pt x="3827635" y="5441485"/>
                </a:cubicBezTo>
                <a:cubicBezTo>
                  <a:pt x="3827635" y="5460713"/>
                  <a:pt x="3843226" y="5476304"/>
                  <a:pt x="3862454" y="5476304"/>
                </a:cubicBezTo>
                <a:cubicBezTo>
                  <a:pt x="3881682" y="5476304"/>
                  <a:pt x="3897273" y="5460713"/>
                  <a:pt x="3897273" y="5441485"/>
                </a:cubicBezTo>
                <a:cubicBezTo>
                  <a:pt x="3897273" y="5422257"/>
                  <a:pt x="3881682" y="5406666"/>
                  <a:pt x="3862454" y="5406666"/>
                </a:cubicBezTo>
                <a:close/>
                <a:moveTo>
                  <a:pt x="3947353" y="5406666"/>
                </a:moveTo>
                <a:cubicBezTo>
                  <a:pt x="3928125" y="5406666"/>
                  <a:pt x="3912534" y="5422257"/>
                  <a:pt x="3912534" y="5441485"/>
                </a:cubicBezTo>
                <a:cubicBezTo>
                  <a:pt x="3912534" y="5460713"/>
                  <a:pt x="3928125" y="5476304"/>
                  <a:pt x="3947353" y="5476304"/>
                </a:cubicBezTo>
                <a:cubicBezTo>
                  <a:pt x="3966581" y="5476304"/>
                  <a:pt x="3982172" y="5460713"/>
                  <a:pt x="3982172" y="5441485"/>
                </a:cubicBezTo>
                <a:cubicBezTo>
                  <a:pt x="3982172" y="5422257"/>
                  <a:pt x="3966581" y="5406666"/>
                  <a:pt x="3947353" y="5406666"/>
                </a:cubicBezTo>
                <a:close/>
                <a:moveTo>
                  <a:pt x="4032245" y="5406666"/>
                </a:moveTo>
                <a:cubicBezTo>
                  <a:pt x="4013018" y="5406666"/>
                  <a:pt x="3997427" y="5422257"/>
                  <a:pt x="3997427" y="5441485"/>
                </a:cubicBezTo>
                <a:cubicBezTo>
                  <a:pt x="3997427" y="5460713"/>
                  <a:pt x="4013018" y="5476304"/>
                  <a:pt x="4032245" y="5476304"/>
                </a:cubicBezTo>
                <a:cubicBezTo>
                  <a:pt x="4051473" y="5476304"/>
                  <a:pt x="4067064" y="5460713"/>
                  <a:pt x="4067064" y="5441485"/>
                </a:cubicBezTo>
                <a:cubicBezTo>
                  <a:pt x="4067064" y="5422257"/>
                  <a:pt x="4051473" y="5406666"/>
                  <a:pt x="4032245" y="5406666"/>
                </a:cubicBezTo>
                <a:close/>
                <a:moveTo>
                  <a:pt x="9380498" y="5406666"/>
                </a:moveTo>
                <a:cubicBezTo>
                  <a:pt x="9361270" y="5406666"/>
                  <a:pt x="9345672" y="5422257"/>
                  <a:pt x="9345672" y="5441485"/>
                </a:cubicBezTo>
                <a:cubicBezTo>
                  <a:pt x="9345672" y="5460713"/>
                  <a:pt x="9361270" y="5476304"/>
                  <a:pt x="9380498" y="5476304"/>
                </a:cubicBezTo>
                <a:cubicBezTo>
                  <a:pt x="9399725" y="5476304"/>
                  <a:pt x="9415310" y="5460713"/>
                  <a:pt x="9415310" y="5441485"/>
                </a:cubicBezTo>
                <a:cubicBezTo>
                  <a:pt x="9415310" y="5422257"/>
                  <a:pt x="9399725" y="5406666"/>
                  <a:pt x="9380498" y="5406666"/>
                </a:cubicBezTo>
                <a:close/>
                <a:moveTo>
                  <a:pt x="9465391" y="5406666"/>
                </a:moveTo>
                <a:cubicBezTo>
                  <a:pt x="9446163" y="5406666"/>
                  <a:pt x="9430566" y="5422257"/>
                  <a:pt x="9430566" y="5441485"/>
                </a:cubicBezTo>
                <a:cubicBezTo>
                  <a:pt x="9430566" y="5460713"/>
                  <a:pt x="9446163" y="5476304"/>
                  <a:pt x="9465391" y="5476304"/>
                </a:cubicBezTo>
                <a:cubicBezTo>
                  <a:pt x="9484619" y="5476304"/>
                  <a:pt x="9500203" y="5460713"/>
                  <a:pt x="9500203" y="5441485"/>
                </a:cubicBezTo>
                <a:cubicBezTo>
                  <a:pt x="9500203" y="5422257"/>
                  <a:pt x="9484619" y="5406666"/>
                  <a:pt x="9465391" y="5406666"/>
                </a:cubicBezTo>
                <a:close/>
                <a:moveTo>
                  <a:pt x="9550283" y="5406666"/>
                </a:moveTo>
                <a:cubicBezTo>
                  <a:pt x="9531055" y="5406666"/>
                  <a:pt x="9515458" y="5422257"/>
                  <a:pt x="9515458" y="5441485"/>
                </a:cubicBezTo>
                <a:cubicBezTo>
                  <a:pt x="9515458" y="5460713"/>
                  <a:pt x="9531055" y="5476304"/>
                  <a:pt x="9550283" y="5476304"/>
                </a:cubicBezTo>
                <a:cubicBezTo>
                  <a:pt x="9569511" y="5476304"/>
                  <a:pt x="9585095" y="5460713"/>
                  <a:pt x="9585095" y="5441485"/>
                </a:cubicBezTo>
                <a:cubicBezTo>
                  <a:pt x="9585095" y="5422257"/>
                  <a:pt x="9569511" y="5406666"/>
                  <a:pt x="9550283" y="5406666"/>
                </a:cubicBezTo>
                <a:close/>
                <a:moveTo>
                  <a:pt x="9974745" y="5406666"/>
                </a:moveTo>
                <a:cubicBezTo>
                  <a:pt x="9955518" y="5406666"/>
                  <a:pt x="9939920" y="5422257"/>
                  <a:pt x="9939920" y="5441485"/>
                </a:cubicBezTo>
                <a:cubicBezTo>
                  <a:pt x="9939920" y="5460713"/>
                  <a:pt x="9955518" y="5476304"/>
                  <a:pt x="9974745" y="5476304"/>
                </a:cubicBezTo>
                <a:cubicBezTo>
                  <a:pt x="9993973" y="5476304"/>
                  <a:pt x="10009558" y="5460713"/>
                  <a:pt x="10009558" y="5441485"/>
                </a:cubicBezTo>
                <a:cubicBezTo>
                  <a:pt x="10009558" y="5422257"/>
                  <a:pt x="9993973" y="5406666"/>
                  <a:pt x="9974745" y="5406666"/>
                </a:cubicBezTo>
                <a:close/>
                <a:moveTo>
                  <a:pt x="10059638" y="5406666"/>
                </a:moveTo>
                <a:cubicBezTo>
                  <a:pt x="10040410" y="5406666"/>
                  <a:pt x="10024812" y="5422257"/>
                  <a:pt x="10024812" y="5441485"/>
                </a:cubicBezTo>
                <a:cubicBezTo>
                  <a:pt x="10024812" y="5460713"/>
                  <a:pt x="10040410" y="5476304"/>
                  <a:pt x="10059638" y="5476304"/>
                </a:cubicBezTo>
                <a:cubicBezTo>
                  <a:pt x="10078865" y="5476304"/>
                  <a:pt x="10094450" y="5460713"/>
                  <a:pt x="10094450" y="5441485"/>
                </a:cubicBezTo>
                <a:cubicBezTo>
                  <a:pt x="10094450" y="5422257"/>
                  <a:pt x="10078865" y="5406666"/>
                  <a:pt x="10059638" y="5406666"/>
                </a:cubicBezTo>
                <a:close/>
                <a:moveTo>
                  <a:pt x="10144530" y="5406666"/>
                </a:moveTo>
                <a:cubicBezTo>
                  <a:pt x="10125302" y="5406666"/>
                  <a:pt x="10109705" y="5422257"/>
                  <a:pt x="10109705" y="5441485"/>
                </a:cubicBezTo>
                <a:cubicBezTo>
                  <a:pt x="10109705" y="5460713"/>
                  <a:pt x="10125302" y="5476304"/>
                  <a:pt x="10144530" y="5476304"/>
                </a:cubicBezTo>
                <a:cubicBezTo>
                  <a:pt x="10163758" y="5476304"/>
                  <a:pt x="10179342" y="5460713"/>
                  <a:pt x="10179342" y="5441485"/>
                </a:cubicBezTo>
                <a:cubicBezTo>
                  <a:pt x="10179342" y="5422257"/>
                  <a:pt x="10163758" y="5406666"/>
                  <a:pt x="10144530" y="5406666"/>
                </a:cubicBezTo>
                <a:close/>
                <a:moveTo>
                  <a:pt x="10229423" y="5406666"/>
                </a:moveTo>
                <a:cubicBezTo>
                  <a:pt x="10210195" y="5406666"/>
                  <a:pt x="10194598" y="5422257"/>
                  <a:pt x="10194598" y="5441485"/>
                </a:cubicBezTo>
                <a:cubicBezTo>
                  <a:pt x="10194598" y="5460713"/>
                  <a:pt x="10210195" y="5476304"/>
                  <a:pt x="10229423" y="5476304"/>
                </a:cubicBezTo>
                <a:cubicBezTo>
                  <a:pt x="10248651" y="5476304"/>
                  <a:pt x="10264235" y="5460713"/>
                  <a:pt x="10264235" y="5441485"/>
                </a:cubicBezTo>
                <a:cubicBezTo>
                  <a:pt x="10264235" y="5422257"/>
                  <a:pt x="10248651" y="5406666"/>
                  <a:pt x="10229423" y="5406666"/>
                </a:cubicBezTo>
                <a:close/>
                <a:moveTo>
                  <a:pt x="10314315" y="5406666"/>
                </a:moveTo>
                <a:cubicBezTo>
                  <a:pt x="10295088" y="5406666"/>
                  <a:pt x="10279490" y="5422257"/>
                  <a:pt x="10279490" y="5441485"/>
                </a:cubicBezTo>
                <a:cubicBezTo>
                  <a:pt x="10279490" y="5460713"/>
                  <a:pt x="10295088" y="5476304"/>
                  <a:pt x="10314315" y="5476304"/>
                </a:cubicBezTo>
                <a:cubicBezTo>
                  <a:pt x="10333543" y="5476304"/>
                  <a:pt x="10349128" y="5460713"/>
                  <a:pt x="10349128" y="5441485"/>
                </a:cubicBezTo>
                <a:cubicBezTo>
                  <a:pt x="10349128" y="5422257"/>
                  <a:pt x="10333543" y="5406666"/>
                  <a:pt x="10314315" y="5406666"/>
                </a:cubicBezTo>
                <a:close/>
                <a:moveTo>
                  <a:pt x="10399208" y="5406666"/>
                </a:moveTo>
                <a:cubicBezTo>
                  <a:pt x="10379980" y="5406666"/>
                  <a:pt x="10364382" y="5422257"/>
                  <a:pt x="10364382" y="5441485"/>
                </a:cubicBezTo>
                <a:cubicBezTo>
                  <a:pt x="10364382" y="5460713"/>
                  <a:pt x="10379980" y="5476304"/>
                  <a:pt x="10399208" y="5476304"/>
                </a:cubicBezTo>
                <a:cubicBezTo>
                  <a:pt x="10418435" y="5476304"/>
                  <a:pt x="10434020" y="5460713"/>
                  <a:pt x="10434020" y="5441485"/>
                </a:cubicBezTo>
                <a:cubicBezTo>
                  <a:pt x="10434020" y="5422257"/>
                  <a:pt x="10418435" y="5406666"/>
                  <a:pt x="10399208" y="5406666"/>
                </a:cubicBezTo>
                <a:close/>
                <a:moveTo>
                  <a:pt x="10484100" y="5406666"/>
                </a:moveTo>
                <a:cubicBezTo>
                  <a:pt x="10464872" y="5406666"/>
                  <a:pt x="10449275" y="5422257"/>
                  <a:pt x="10449275" y="5441485"/>
                </a:cubicBezTo>
                <a:cubicBezTo>
                  <a:pt x="10449275" y="5460713"/>
                  <a:pt x="10464872" y="5476304"/>
                  <a:pt x="10484100" y="5476304"/>
                </a:cubicBezTo>
                <a:cubicBezTo>
                  <a:pt x="10503328" y="5476304"/>
                  <a:pt x="10518912" y="5460713"/>
                  <a:pt x="10518912" y="5441485"/>
                </a:cubicBezTo>
                <a:cubicBezTo>
                  <a:pt x="10518912" y="5422257"/>
                  <a:pt x="10503328" y="5406666"/>
                  <a:pt x="10484100" y="5406666"/>
                </a:cubicBezTo>
                <a:close/>
                <a:moveTo>
                  <a:pt x="3607776" y="5491527"/>
                </a:moveTo>
                <a:cubicBezTo>
                  <a:pt x="3588548" y="5491527"/>
                  <a:pt x="3572957" y="5507118"/>
                  <a:pt x="3572957" y="5526346"/>
                </a:cubicBezTo>
                <a:cubicBezTo>
                  <a:pt x="3572957" y="5545574"/>
                  <a:pt x="3588548" y="5561165"/>
                  <a:pt x="3607776" y="5561165"/>
                </a:cubicBezTo>
                <a:cubicBezTo>
                  <a:pt x="3627004" y="5561165"/>
                  <a:pt x="3642595" y="5545574"/>
                  <a:pt x="3642595" y="5526346"/>
                </a:cubicBezTo>
                <a:cubicBezTo>
                  <a:pt x="3642595" y="5507118"/>
                  <a:pt x="3627004" y="5491527"/>
                  <a:pt x="3607776" y="5491527"/>
                </a:cubicBezTo>
                <a:close/>
                <a:moveTo>
                  <a:pt x="3692669" y="5491527"/>
                </a:moveTo>
                <a:cubicBezTo>
                  <a:pt x="3673442" y="5491527"/>
                  <a:pt x="3657850" y="5507118"/>
                  <a:pt x="3657850" y="5526346"/>
                </a:cubicBezTo>
                <a:cubicBezTo>
                  <a:pt x="3657850" y="5545574"/>
                  <a:pt x="3673442" y="5561165"/>
                  <a:pt x="3692669" y="5561165"/>
                </a:cubicBezTo>
                <a:cubicBezTo>
                  <a:pt x="3711897" y="5561165"/>
                  <a:pt x="3727488" y="5545574"/>
                  <a:pt x="3727488" y="5526346"/>
                </a:cubicBezTo>
                <a:cubicBezTo>
                  <a:pt x="3727488" y="5507118"/>
                  <a:pt x="3711897" y="5491527"/>
                  <a:pt x="3692669" y="5491527"/>
                </a:cubicBezTo>
                <a:close/>
                <a:moveTo>
                  <a:pt x="3777562" y="5491527"/>
                </a:moveTo>
                <a:cubicBezTo>
                  <a:pt x="3758334" y="5491527"/>
                  <a:pt x="3742743" y="5507118"/>
                  <a:pt x="3742743" y="5526346"/>
                </a:cubicBezTo>
                <a:cubicBezTo>
                  <a:pt x="3742743" y="5545574"/>
                  <a:pt x="3758334" y="5561165"/>
                  <a:pt x="3777562" y="5561165"/>
                </a:cubicBezTo>
                <a:cubicBezTo>
                  <a:pt x="3796789" y="5561165"/>
                  <a:pt x="3812380" y="5545574"/>
                  <a:pt x="3812380" y="5526346"/>
                </a:cubicBezTo>
                <a:cubicBezTo>
                  <a:pt x="3812380" y="5507118"/>
                  <a:pt x="3796789" y="5491527"/>
                  <a:pt x="3777562" y="5491527"/>
                </a:cubicBezTo>
                <a:close/>
                <a:moveTo>
                  <a:pt x="3862454" y="5491527"/>
                </a:moveTo>
                <a:cubicBezTo>
                  <a:pt x="3843226" y="5491527"/>
                  <a:pt x="3827635" y="5507118"/>
                  <a:pt x="3827635" y="5526346"/>
                </a:cubicBezTo>
                <a:cubicBezTo>
                  <a:pt x="3827635" y="5545574"/>
                  <a:pt x="3843226" y="5561165"/>
                  <a:pt x="3862454" y="5561165"/>
                </a:cubicBezTo>
                <a:cubicBezTo>
                  <a:pt x="3881682" y="5561165"/>
                  <a:pt x="3897273" y="5545574"/>
                  <a:pt x="3897273" y="5526346"/>
                </a:cubicBezTo>
                <a:cubicBezTo>
                  <a:pt x="3897273" y="5507118"/>
                  <a:pt x="3881682" y="5491527"/>
                  <a:pt x="3862454" y="5491527"/>
                </a:cubicBezTo>
                <a:close/>
                <a:moveTo>
                  <a:pt x="3947353" y="5491527"/>
                </a:moveTo>
                <a:cubicBezTo>
                  <a:pt x="3928125" y="5491527"/>
                  <a:pt x="3912534" y="5507118"/>
                  <a:pt x="3912534" y="5526346"/>
                </a:cubicBezTo>
                <a:cubicBezTo>
                  <a:pt x="3912534" y="5545574"/>
                  <a:pt x="3928125" y="5561165"/>
                  <a:pt x="3947353" y="5561165"/>
                </a:cubicBezTo>
                <a:cubicBezTo>
                  <a:pt x="3966581" y="5561165"/>
                  <a:pt x="3982172" y="5545574"/>
                  <a:pt x="3982172" y="5526346"/>
                </a:cubicBezTo>
                <a:cubicBezTo>
                  <a:pt x="3982172" y="5507118"/>
                  <a:pt x="3966581" y="5491527"/>
                  <a:pt x="3947353" y="5491527"/>
                </a:cubicBezTo>
                <a:close/>
                <a:moveTo>
                  <a:pt x="4032245" y="5491527"/>
                </a:moveTo>
                <a:cubicBezTo>
                  <a:pt x="4013018" y="5491527"/>
                  <a:pt x="3997427" y="5507118"/>
                  <a:pt x="3997427" y="5526346"/>
                </a:cubicBezTo>
                <a:cubicBezTo>
                  <a:pt x="3997427" y="5545574"/>
                  <a:pt x="4013018" y="5561165"/>
                  <a:pt x="4032245" y="5561165"/>
                </a:cubicBezTo>
                <a:cubicBezTo>
                  <a:pt x="4051473" y="5561165"/>
                  <a:pt x="4067064" y="5545574"/>
                  <a:pt x="4067064" y="5526346"/>
                </a:cubicBezTo>
                <a:cubicBezTo>
                  <a:pt x="4067064" y="5507118"/>
                  <a:pt x="4051473" y="5491527"/>
                  <a:pt x="4032245" y="5491527"/>
                </a:cubicBezTo>
                <a:close/>
                <a:moveTo>
                  <a:pt x="10059638" y="5491527"/>
                </a:moveTo>
                <a:cubicBezTo>
                  <a:pt x="10040410" y="5491527"/>
                  <a:pt x="10024812" y="5507118"/>
                  <a:pt x="10024812" y="5526346"/>
                </a:cubicBezTo>
                <a:cubicBezTo>
                  <a:pt x="10024812" y="5545574"/>
                  <a:pt x="10040410" y="5561165"/>
                  <a:pt x="10059638" y="5561165"/>
                </a:cubicBezTo>
                <a:cubicBezTo>
                  <a:pt x="10078865" y="5561165"/>
                  <a:pt x="10094450" y="5545574"/>
                  <a:pt x="10094450" y="5526346"/>
                </a:cubicBezTo>
                <a:cubicBezTo>
                  <a:pt x="10094450" y="5507118"/>
                  <a:pt x="10078865" y="5491527"/>
                  <a:pt x="10059638" y="5491527"/>
                </a:cubicBezTo>
                <a:close/>
                <a:moveTo>
                  <a:pt x="10144530" y="5491527"/>
                </a:moveTo>
                <a:cubicBezTo>
                  <a:pt x="10125302" y="5491527"/>
                  <a:pt x="10109705" y="5507118"/>
                  <a:pt x="10109705" y="5526346"/>
                </a:cubicBezTo>
                <a:cubicBezTo>
                  <a:pt x="10109705" y="5545574"/>
                  <a:pt x="10125302" y="5561165"/>
                  <a:pt x="10144530" y="5561165"/>
                </a:cubicBezTo>
                <a:cubicBezTo>
                  <a:pt x="10163758" y="5561165"/>
                  <a:pt x="10179342" y="5545574"/>
                  <a:pt x="10179342" y="5526346"/>
                </a:cubicBezTo>
                <a:cubicBezTo>
                  <a:pt x="10179342" y="5507118"/>
                  <a:pt x="10163758" y="5491527"/>
                  <a:pt x="10144530" y="5491527"/>
                </a:cubicBezTo>
                <a:close/>
                <a:moveTo>
                  <a:pt x="10229423" y="5491527"/>
                </a:moveTo>
                <a:cubicBezTo>
                  <a:pt x="10210195" y="5491527"/>
                  <a:pt x="10194598" y="5507118"/>
                  <a:pt x="10194598" y="5526346"/>
                </a:cubicBezTo>
                <a:cubicBezTo>
                  <a:pt x="10194598" y="5545574"/>
                  <a:pt x="10210195" y="5561165"/>
                  <a:pt x="10229423" y="5561165"/>
                </a:cubicBezTo>
                <a:cubicBezTo>
                  <a:pt x="10248651" y="5561165"/>
                  <a:pt x="10264235" y="5545574"/>
                  <a:pt x="10264235" y="5526346"/>
                </a:cubicBezTo>
                <a:cubicBezTo>
                  <a:pt x="10264235" y="5507118"/>
                  <a:pt x="10248651" y="5491527"/>
                  <a:pt x="10229423" y="5491527"/>
                </a:cubicBezTo>
                <a:close/>
                <a:moveTo>
                  <a:pt x="10314315" y="5491527"/>
                </a:moveTo>
                <a:cubicBezTo>
                  <a:pt x="10295088" y="5491527"/>
                  <a:pt x="10279490" y="5507118"/>
                  <a:pt x="10279490" y="5526346"/>
                </a:cubicBezTo>
                <a:cubicBezTo>
                  <a:pt x="10279490" y="5545574"/>
                  <a:pt x="10295088" y="5561165"/>
                  <a:pt x="10314315" y="5561165"/>
                </a:cubicBezTo>
                <a:cubicBezTo>
                  <a:pt x="10333543" y="5561165"/>
                  <a:pt x="10349128" y="5545574"/>
                  <a:pt x="10349128" y="5526346"/>
                </a:cubicBezTo>
                <a:cubicBezTo>
                  <a:pt x="10349128" y="5507118"/>
                  <a:pt x="10333543" y="5491527"/>
                  <a:pt x="10314315" y="5491527"/>
                </a:cubicBezTo>
                <a:close/>
                <a:moveTo>
                  <a:pt x="10399208" y="5491527"/>
                </a:moveTo>
                <a:cubicBezTo>
                  <a:pt x="10379980" y="5491527"/>
                  <a:pt x="10364382" y="5507118"/>
                  <a:pt x="10364382" y="5526346"/>
                </a:cubicBezTo>
                <a:cubicBezTo>
                  <a:pt x="10364382" y="5545574"/>
                  <a:pt x="10379980" y="5561165"/>
                  <a:pt x="10399208" y="5561165"/>
                </a:cubicBezTo>
                <a:cubicBezTo>
                  <a:pt x="10418435" y="5561165"/>
                  <a:pt x="10434020" y="5545574"/>
                  <a:pt x="10434020" y="5526346"/>
                </a:cubicBezTo>
                <a:cubicBezTo>
                  <a:pt x="10434020" y="5507118"/>
                  <a:pt x="10418435" y="5491527"/>
                  <a:pt x="10399208" y="5491527"/>
                </a:cubicBezTo>
                <a:close/>
                <a:moveTo>
                  <a:pt x="3692669" y="5576387"/>
                </a:moveTo>
                <a:cubicBezTo>
                  <a:pt x="3673442" y="5576387"/>
                  <a:pt x="3657850" y="5591978"/>
                  <a:pt x="3657850" y="5611206"/>
                </a:cubicBezTo>
                <a:cubicBezTo>
                  <a:pt x="3657850" y="5630433"/>
                  <a:pt x="3673442" y="5646024"/>
                  <a:pt x="3692669" y="5646024"/>
                </a:cubicBezTo>
                <a:cubicBezTo>
                  <a:pt x="3711897" y="5646024"/>
                  <a:pt x="3727488" y="5630433"/>
                  <a:pt x="3727488" y="5611206"/>
                </a:cubicBezTo>
                <a:cubicBezTo>
                  <a:pt x="3727488" y="5591978"/>
                  <a:pt x="3711897" y="5576387"/>
                  <a:pt x="3692669" y="5576387"/>
                </a:cubicBezTo>
                <a:close/>
                <a:moveTo>
                  <a:pt x="3777562" y="5576387"/>
                </a:moveTo>
                <a:cubicBezTo>
                  <a:pt x="3758334" y="5576387"/>
                  <a:pt x="3742743" y="5591978"/>
                  <a:pt x="3742743" y="5611206"/>
                </a:cubicBezTo>
                <a:cubicBezTo>
                  <a:pt x="3742743" y="5630433"/>
                  <a:pt x="3758334" y="5646024"/>
                  <a:pt x="3777562" y="5646024"/>
                </a:cubicBezTo>
                <a:cubicBezTo>
                  <a:pt x="3796789" y="5646024"/>
                  <a:pt x="3812380" y="5630433"/>
                  <a:pt x="3812380" y="5611206"/>
                </a:cubicBezTo>
                <a:cubicBezTo>
                  <a:pt x="3812380" y="5591978"/>
                  <a:pt x="3796789" y="5576387"/>
                  <a:pt x="3777562" y="5576387"/>
                </a:cubicBezTo>
                <a:close/>
                <a:moveTo>
                  <a:pt x="3862454" y="5576387"/>
                </a:moveTo>
                <a:cubicBezTo>
                  <a:pt x="3843226" y="5576387"/>
                  <a:pt x="3827635" y="5591978"/>
                  <a:pt x="3827635" y="5611206"/>
                </a:cubicBezTo>
                <a:cubicBezTo>
                  <a:pt x="3827635" y="5630433"/>
                  <a:pt x="3843226" y="5646024"/>
                  <a:pt x="3862454" y="5646024"/>
                </a:cubicBezTo>
                <a:cubicBezTo>
                  <a:pt x="3881682" y="5646024"/>
                  <a:pt x="3897273" y="5630433"/>
                  <a:pt x="3897273" y="5611206"/>
                </a:cubicBezTo>
                <a:cubicBezTo>
                  <a:pt x="3897273" y="5591978"/>
                  <a:pt x="3881682" y="5576387"/>
                  <a:pt x="3862454" y="5576387"/>
                </a:cubicBezTo>
                <a:close/>
                <a:moveTo>
                  <a:pt x="3947353" y="5576387"/>
                </a:moveTo>
                <a:cubicBezTo>
                  <a:pt x="3928125" y="5576387"/>
                  <a:pt x="3912534" y="5591978"/>
                  <a:pt x="3912534" y="5611206"/>
                </a:cubicBezTo>
                <a:cubicBezTo>
                  <a:pt x="3912534" y="5630433"/>
                  <a:pt x="3928125" y="5646024"/>
                  <a:pt x="3947353" y="5646024"/>
                </a:cubicBezTo>
                <a:cubicBezTo>
                  <a:pt x="3966581" y="5646024"/>
                  <a:pt x="3982172" y="5630433"/>
                  <a:pt x="3982172" y="5611206"/>
                </a:cubicBezTo>
                <a:cubicBezTo>
                  <a:pt x="3982172" y="5591978"/>
                  <a:pt x="3966581" y="5576387"/>
                  <a:pt x="3947353" y="5576387"/>
                </a:cubicBezTo>
                <a:close/>
                <a:moveTo>
                  <a:pt x="10144530" y="5576387"/>
                </a:moveTo>
                <a:cubicBezTo>
                  <a:pt x="10125302" y="5576387"/>
                  <a:pt x="10109705" y="5591978"/>
                  <a:pt x="10109705" y="5611206"/>
                </a:cubicBezTo>
                <a:cubicBezTo>
                  <a:pt x="10109705" y="5630433"/>
                  <a:pt x="10125302" y="5646024"/>
                  <a:pt x="10144530" y="5646024"/>
                </a:cubicBezTo>
                <a:cubicBezTo>
                  <a:pt x="10163758" y="5646024"/>
                  <a:pt x="10179342" y="5630433"/>
                  <a:pt x="10179342" y="5611206"/>
                </a:cubicBezTo>
                <a:cubicBezTo>
                  <a:pt x="10179342" y="5591978"/>
                  <a:pt x="10163758" y="5576387"/>
                  <a:pt x="10144530" y="5576387"/>
                </a:cubicBezTo>
                <a:close/>
                <a:moveTo>
                  <a:pt x="10229423" y="5576387"/>
                </a:moveTo>
                <a:cubicBezTo>
                  <a:pt x="10210195" y="5576387"/>
                  <a:pt x="10194598" y="5591978"/>
                  <a:pt x="10194598" y="5611206"/>
                </a:cubicBezTo>
                <a:cubicBezTo>
                  <a:pt x="10194598" y="5630433"/>
                  <a:pt x="10210195" y="5646024"/>
                  <a:pt x="10229423" y="5646024"/>
                </a:cubicBezTo>
                <a:cubicBezTo>
                  <a:pt x="10248651" y="5646024"/>
                  <a:pt x="10264235" y="5630433"/>
                  <a:pt x="10264235" y="5611206"/>
                </a:cubicBezTo>
                <a:cubicBezTo>
                  <a:pt x="10264235" y="5591978"/>
                  <a:pt x="10248651" y="5576387"/>
                  <a:pt x="10229423" y="5576387"/>
                </a:cubicBezTo>
                <a:close/>
                <a:moveTo>
                  <a:pt x="10314315" y="5576387"/>
                </a:moveTo>
                <a:cubicBezTo>
                  <a:pt x="10295088" y="5576387"/>
                  <a:pt x="10279490" y="5591978"/>
                  <a:pt x="10279490" y="5611206"/>
                </a:cubicBezTo>
                <a:cubicBezTo>
                  <a:pt x="10279490" y="5630433"/>
                  <a:pt x="10295088" y="5646024"/>
                  <a:pt x="10314315" y="5646024"/>
                </a:cubicBezTo>
                <a:cubicBezTo>
                  <a:pt x="10333543" y="5646024"/>
                  <a:pt x="10349128" y="5630433"/>
                  <a:pt x="10349128" y="5611206"/>
                </a:cubicBezTo>
                <a:cubicBezTo>
                  <a:pt x="10349128" y="5591978"/>
                  <a:pt x="10333543" y="5576387"/>
                  <a:pt x="10314315" y="5576387"/>
                </a:cubicBezTo>
                <a:close/>
                <a:moveTo>
                  <a:pt x="10399208" y="5576387"/>
                </a:moveTo>
                <a:cubicBezTo>
                  <a:pt x="10379980" y="5576387"/>
                  <a:pt x="10364382" y="5591978"/>
                  <a:pt x="10364382" y="5611206"/>
                </a:cubicBezTo>
                <a:cubicBezTo>
                  <a:pt x="10364382" y="5630433"/>
                  <a:pt x="10379980" y="5646024"/>
                  <a:pt x="10399208" y="5646024"/>
                </a:cubicBezTo>
                <a:cubicBezTo>
                  <a:pt x="10418435" y="5646024"/>
                  <a:pt x="10434020" y="5630433"/>
                  <a:pt x="10434020" y="5611206"/>
                </a:cubicBezTo>
                <a:cubicBezTo>
                  <a:pt x="10434020" y="5591978"/>
                  <a:pt x="10418435" y="5576387"/>
                  <a:pt x="10399208" y="5576387"/>
                </a:cubicBezTo>
                <a:close/>
                <a:moveTo>
                  <a:pt x="3692669" y="5661247"/>
                </a:moveTo>
                <a:cubicBezTo>
                  <a:pt x="3673442" y="5661247"/>
                  <a:pt x="3657850" y="5676838"/>
                  <a:pt x="3657850" y="5696065"/>
                </a:cubicBezTo>
                <a:cubicBezTo>
                  <a:pt x="3657850" y="5715293"/>
                  <a:pt x="3673442" y="5730884"/>
                  <a:pt x="3692669" y="5730884"/>
                </a:cubicBezTo>
                <a:cubicBezTo>
                  <a:pt x="3711897" y="5730884"/>
                  <a:pt x="3727488" y="5715293"/>
                  <a:pt x="3727488" y="5696065"/>
                </a:cubicBezTo>
                <a:cubicBezTo>
                  <a:pt x="3727488" y="5676838"/>
                  <a:pt x="3711897" y="5661247"/>
                  <a:pt x="3692669" y="5661247"/>
                </a:cubicBezTo>
                <a:close/>
                <a:moveTo>
                  <a:pt x="3777562" y="5661247"/>
                </a:moveTo>
                <a:cubicBezTo>
                  <a:pt x="3758334" y="5661247"/>
                  <a:pt x="3742743" y="5676838"/>
                  <a:pt x="3742743" y="5696065"/>
                </a:cubicBezTo>
                <a:cubicBezTo>
                  <a:pt x="3742743" y="5715293"/>
                  <a:pt x="3758334" y="5730884"/>
                  <a:pt x="3777562" y="5730884"/>
                </a:cubicBezTo>
                <a:cubicBezTo>
                  <a:pt x="3796789" y="5730884"/>
                  <a:pt x="3812380" y="5715293"/>
                  <a:pt x="3812380" y="5696065"/>
                </a:cubicBezTo>
                <a:cubicBezTo>
                  <a:pt x="3812380" y="5676838"/>
                  <a:pt x="3796789" y="5661247"/>
                  <a:pt x="3777562" y="5661247"/>
                </a:cubicBezTo>
                <a:close/>
                <a:moveTo>
                  <a:pt x="3862454" y="5661247"/>
                </a:moveTo>
                <a:cubicBezTo>
                  <a:pt x="3843226" y="5661247"/>
                  <a:pt x="3827635" y="5676838"/>
                  <a:pt x="3827635" y="5696065"/>
                </a:cubicBezTo>
                <a:cubicBezTo>
                  <a:pt x="3827635" y="5715293"/>
                  <a:pt x="3843226" y="5730884"/>
                  <a:pt x="3862454" y="5730884"/>
                </a:cubicBezTo>
                <a:cubicBezTo>
                  <a:pt x="3881682" y="5730884"/>
                  <a:pt x="3897273" y="5715293"/>
                  <a:pt x="3897273" y="5696065"/>
                </a:cubicBezTo>
                <a:cubicBezTo>
                  <a:pt x="3897273" y="5676838"/>
                  <a:pt x="3881682" y="5661247"/>
                  <a:pt x="3862454" y="5661247"/>
                </a:cubicBezTo>
                <a:close/>
                <a:moveTo>
                  <a:pt x="10144530" y="5661247"/>
                </a:moveTo>
                <a:cubicBezTo>
                  <a:pt x="10125302" y="5661247"/>
                  <a:pt x="10109705" y="5676838"/>
                  <a:pt x="10109705" y="5696065"/>
                </a:cubicBezTo>
                <a:cubicBezTo>
                  <a:pt x="10109705" y="5715293"/>
                  <a:pt x="10125302" y="5730884"/>
                  <a:pt x="10144530" y="5730884"/>
                </a:cubicBezTo>
                <a:cubicBezTo>
                  <a:pt x="10163758" y="5730884"/>
                  <a:pt x="10179342" y="5715293"/>
                  <a:pt x="10179342" y="5696065"/>
                </a:cubicBezTo>
                <a:cubicBezTo>
                  <a:pt x="10179342" y="5676838"/>
                  <a:pt x="10163758" y="5661247"/>
                  <a:pt x="10144530" y="5661247"/>
                </a:cubicBezTo>
                <a:close/>
                <a:moveTo>
                  <a:pt x="10229423" y="5661247"/>
                </a:moveTo>
                <a:cubicBezTo>
                  <a:pt x="10210195" y="5661247"/>
                  <a:pt x="10194598" y="5676838"/>
                  <a:pt x="10194598" y="5696065"/>
                </a:cubicBezTo>
                <a:cubicBezTo>
                  <a:pt x="10194598" y="5715293"/>
                  <a:pt x="10210195" y="5730884"/>
                  <a:pt x="10229423" y="5730884"/>
                </a:cubicBezTo>
                <a:cubicBezTo>
                  <a:pt x="10248651" y="5730884"/>
                  <a:pt x="10264235" y="5715293"/>
                  <a:pt x="10264235" y="5696065"/>
                </a:cubicBezTo>
                <a:cubicBezTo>
                  <a:pt x="10264235" y="5676838"/>
                  <a:pt x="10248651" y="5661247"/>
                  <a:pt x="10229423" y="5661247"/>
                </a:cubicBezTo>
                <a:close/>
                <a:moveTo>
                  <a:pt x="10314315" y="5661247"/>
                </a:moveTo>
                <a:cubicBezTo>
                  <a:pt x="10295088" y="5661247"/>
                  <a:pt x="10279490" y="5676838"/>
                  <a:pt x="10279490" y="5696065"/>
                </a:cubicBezTo>
                <a:cubicBezTo>
                  <a:pt x="10279490" y="5715293"/>
                  <a:pt x="10295088" y="5730884"/>
                  <a:pt x="10314315" y="5730884"/>
                </a:cubicBezTo>
                <a:cubicBezTo>
                  <a:pt x="10333543" y="5730884"/>
                  <a:pt x="10349128" y="5715293"/>
                  <a:pt x="10349128" y="5696065"/>
                </a:cubicBezTo>
                <a:cubicBezTo>
                  <a:pt x="10349128" y="5676838"/>
                  <a:pt x="10333543" y="5661247"/>
                  <a:pt x="10314315" y="5661247"/>
                </a:cubicBezTo>
                <a:close/>
                <a:moveTo>
                  <a:pt x="11163240" y="5661247"/>
                </a:moveTo>
                <a:cubicBezTo>
                  <a:pt x="11144012" y="5661247"/>
                  <a:pt x="11128415" y="5676838"/>
                  <a:pt x="11128415" y="5696065"/>
                </a:cubicBezTo>
                <a:cubicBezTo>
                  <a:pt x="11128415" y="5715293"/>
                  <a:pt x="11144012" y="5730884"/>
                  <a:pt x="11163240" y="5730884"/>
                </a:cubicBezTo>
                <a:cubicBezTo>
                  <a:pt x="11182468" y="5730884"/>
                  <a:pt x="11198052" y="5715293"/>
                  <a:pt x="11198052" y="5696065"/>
                </a:cubicBezTo>
                <a:cubicBezTo>
                  <a:pt x="11198052" y="5676838"/>
                  <a:pt x="11182468" y="5661247"/>
                  <a:pt x="11163240" y="5661247"/>
                </a:cubicBezTo>
                <a:close/>
                <a:moveTo>
                  <a:pt x="3692669" y="5746106"/>
                </a:moveTo>
                <a:cubicBezTo>
                  <a:pt x="3673442" y="5746106"/>
                  <a:pt x="3657850" y="5761697"/>
                  <a:pt x="3657850" y="5780925"/>
                </a:cubicBezTo>
                <a:cubicBezTo>
                  <a:pt x="3657850" y="5800153"/>
                  <a:pt x="3673442" y="5815744"/>
                  <a:pt x="3692669" y="5815744"/>
                </a:cubicBezTo>
                <a:cubicBezTo>
                  <a:pt x="3711897" y="5815744"/>
                  <a:pt x="3727488" y="5800153"/>
                  <a:pt x="3727488" y="5780925"/>
                </a:cubicBezTo>
                <a:cubicBezTo>
                  <a:pt x="3727488" y="5761697"/>
                  <a:pt x="3711897" y="5746106"/>
                  <a:pt x="3692669" y="5746106"/>
                </a:cubicBezTo>
                <a:close/>
                <a:moveTo>
                  <a:pt x="3777562" y="5746106"/>
                </a:moveTo>
                <a:cubicBezTo>
                  <a:pt x="3758334" y="5746106"/>
                  <a:pt x="3742743" y="5761697"/>
                  <a:pt x="3742743" y="5780925"/>
                </a:cubicBezTo>
                <a:cubicBezTo>
                  <a:pt x="3742743" y="5800153"/>
                  <a:pt x="3758334" y="5815744"/>
                  <a:pt x="3777562" y="5815744"/>
                </a:cubicBezTo>
                <a:cubicBezTo>
                  <a:pt x="3796789" y="5815744"/>
                  <a:pt x="3812380" y="5800153"/>
                  <a:pt x="3812380" y="5780925"/>
                </a:cubicBezTo>
                <a:cubicBezTo>
                  <a:pt x="3812380" y="5761697"/>
                  <a:pt x="3796789" y="5746106"/>
                  <a:pt x="3777562" y="5746106"/>
                </a:cubicBezTo>
                <a:close/>
                <a:moveTo>
                  <a:pt x="3862454" y="5746106"/>
                </a:moveTo>
                <a:cubicBezTo>
                  <a:pt x="3843226" y="5746106"/>
                  <a:pt x="3827635" y="5761697"/>
                  <a:pt x="3827635" y="5780925"/>
                </a:cubicBezTo>
                <a:cubicBezTo>
                  <a:pt x="3827635" y="5800153"/>
                  <a:pt x="3843226" y="5815744"/>
                  <a:pt x="3862454" y="5815744"/>
                </a:cubicBezTo>
                <a:cubicBezTo>
                  <a:pt x="3881682" y="5815744"/>
                  <a:pt x="3897273" y="5800153"/>
                  <a:pt x="3897273" y="5780925"/>
                </a:cubicBezTo>
                <a:cubicBezTo>
                  <a:pt x="3897273" y="5761697"/>
                  <a:pt x="3881682" y="5746106"/>
                  <a:pt x="3862454" y="5746106"/>
                </a:cubicBezTo>
                <a:close/>
                <a:moveTo>
                  <a:pt x="11163240" y="5746106"/>
                </a:moveTo>
                <a:cubicBezTo>
                  <a:pt x="11144012" y="5746106"/>
                  <a:pt x="11128415" y="5761697"/>
                  <a:pt x="11128415" y="5780925"/>
                </a:cubicBezTo>
                <a:cubicBezTo>
                  <a:pt x="11128415" y="5800153"/>
                  <a:pt x="11144012" y="5815744"/>
                  <a:pt x="11163240" y="5815744"/>
                </a:cubicBezTo>
                <a:cubicBezTo>
                  <a:pt x="11182468" y="5815744"/>
                  <a:pt x="11198052" y="5800153"/>
                  <a:pt x="11198052" y="5780925"/>
                </a:cubicBezTo>
                <a:cubicBezTo>
                  <a:pt x="11198052" y="5761697"/>
                  <a:pt x="11182468" y="5746106"/>
                  <a:pt x="11163240" y="5746106"/>
                </a:cubicBezTo>
                <a:close/>
                <a:moveTo>
                  <a:pt x="3692669" y="5830967"/>
                </a:moveTo>
                <a:cubicBezTo>
                  <a:pt x="3673442" y="5830967"/>
                  <a:pt x="3657850" y="5846558"/>
                  <a:pt x="3657850" y="5865786"/>
                </a:cubicBezTo>
                <a:cubicBezTo>
                  <a:pt x="3657850" y="5885014"/>
                  <a:pt x="3673442" y="5900605"/>
                  <a:pt x="3692669" y="5900605"/>
                </a:cubicBezTo>
                <a:cubicBezTo>
                  <a:pt x="3711897" y="5900605"/>
                  <a:pt x="3727488" y="5885014"/>
                  <a:pt x="3727488" y="5865786"/>
                </a:cubicBezTo>
                <a:cubicBezTo>
                  <a:pt x="3727488" y="5846558"/>
                  <a:pt x="3711897" y="5830967"/>
                  <a:pt x="3692669" y="5830967"/>
                </a:cubicBezTo>
                <a:close/>
                <a:moveTo>
                  <a:pt x="3777562" y="5830967"/>
                </a:moveTo>
                <a:cubicBezTo>
                  <a:pt x="3758334" y="5830967"/>
                  <a:pt x="3742743" y="5846558"/>
                  <a:pt x="3742743" y="5865786"/>
                </a:cubicBezTo>
                <a:cubicBezTo>
                  <a:pt x="3742743" y="5885014"/>
                  <a:pt x="3758334" y="5900605"/>
                  <a:pt x="3777562" y="5900605"/>
                </a:cubicBezTo>
                <a:cubicBezTo>
                  <a:pt x="3796789" y="5900605"/>
                  <a:pt x="3812380" y="5885014"/>
                  <a:pt x="3812380" y="5865786"/>
                </a:cubicBezTo>
                <a:cubicBezTo>
                  <a:pt x="3812380" y="5846558"/>
                  <a:pt x="3796789" y="5830967"/>
                  <a:pt x="3777562" y="5830967"/>
                </a:cubicBezTo>
                <a:close/>
                <a:moveTo>
                  <a:pt x="10229423" y="5830967"/>
                </a:moveTo>
                <a:cubicBezTo>
                  <a:pt x="10210195" y="5830967"/>
                  <a:pt x="10194598" y="5846558"/>
                  <a:pt x="10194598" y="5865786"/>
                </a:cubicBezTo>
                <a:cubicBezTo>
                  <a:pt x="10194598" y="5885014"/>
                  <a:pt x="10210195" y="5900605"/>
                  <a:pt x="10229423" y="5900605"/>
                </a:cubicBezTo>
                <a:cubicBezTo>
                  <a:pt x="10248651" y="5900605"/>
                  <a:pt x="10264235" y="5885014"/>
                  <a:pt x="10264235" y="5865786"/>
                </a:cubicBezTo>
                <a:cubicBezTo>
                  <a:pt x="10264235" y="5846558"/>
                  <a:pt x="10248651" y="5830967"/>
                  <a:pt x="10229423" y="5830967"/>
                </a:cubicBezTo>
                <a:close/>
                <a:moveTo>
                  <a:pt x="11163240" y="5830967"/>
                </a:moveTo>
                <a:cubicBezTo>
                  <a:pt x="11144012" y="5830967"/>
                  <a:pt x="11128415" y="5846558"/>
                  <a:pt x="11128415" y="5865786"/>
                </a:cubicBezTo>
                <a:cubicBezTo>
                  <a:pt x="11128415" y="5885014"/>
                  <a:pt x="11144012" y="5900605"/>
                  <a:pt x="11163240" y="5900605"/>
                </a:cubicBezTo>
                <a:cubicBezTo>
                  <a:pt x="11182468" y="5900605"/>
                  <a:pt x="11198052" y="5885014"/>
                  <a:pt x="11198052" y="5865786"/>
                </a:cubicBezTo>
                <a:cubicBezTo>
                  <a:pt x="11198052" y="5846558"/>
                  <a:pt x="11182468" y="5830967"/>
                  <a:pt x="11163240" y="5830967"/>
                </a:cubicBezTo>
                <a:close/>
                <a:moveTo>
                  <a:pt x="3692669" y="5915827"/>
                </a:moveTo>
                <a:cubicBezTo>
                  <a:pt x="3673442" y="5915827"/>
                  <a:pt x="3657850" y="5931418"/>
                  <a:pt x="3657850" y="5950646"/>
                </a:cubicBezTo>
                <a:cubicBezTo>
                  <a:pt x="3657850" y="5969873"/>
                  <a:pt x="3673442" y="5985464"/>
                  <a:pt x="3692669" y="5985464"/>
                </a:cubicBezTo>
                <a:cubicBezTo>
                  <a:pt x="3711897" y="5985464"/>
                  <a:pt x="3727488" y="5969873"/>
                  <a:pt x="3727488" y="5950646"/>
                </a:cubicBezTo>
                <a:cubicBezTo>
                  <a:pt x="3727488" y="5931418"/>
                  <a:pt x="3711897" y="5915827"/>
                  <a:pt x="3692669" y="5915827"/>
                </a:cubicBezTo>
                <a:close/>
                <a:moveTo>
                  <a:pt x="3777562" y="5915827"/>
                </a:moveTo>
                <a:cubicBezTo>
                  <a:pt x="3758334" y="5915827"/>
                  <a:pt x="3742743" y="5931418"/>
                  <a:pt x="3742743" y="5950646"/>
                </a:cubicBezTo>
                <a:cubicBezTo>
                  <a:pt x="3742743" y="5969873"/>
                  <a:pt x="3758334" y="5985464"/>
                  <a:pt x="3777562" y="5985464"/>
                </a:cubicBezTo>
                <a:cubicBezTo>
                  <a:pt x="3796789" y="5985464"/>
                  <a:pt x="3812380" y="5969873"/>
                  <a:pt x="3812380" y="5950646"/>
                </a:cubicBezTo>
                <a:cubicBezTo>
                  <a:pt x="3812380" y="5931418"/>
                  <a:pt x="3796789" y="5915827"/>
                  <a:pt x="3777562" y="5915827"/>
                </a:cubicBezTo>
                <a:close/>
                <a:moveTo>
                  <a:pt x="3862454" y="5915827"/>
                </a:moveTo>
                <a:cubicBezTo>
                  <a:pt x="3843226" y="5915827"/>
                  <a:pt x="3827635" y="5931418"/>
                  <a:pt x="3827635" y="5950646"/>
                </a:cubicBezTo>
                <a:cubicBezTo>
                  <a:pt x="3827635" y="5969873"/>
                  <a:pt x="3843226" y="5985464"/>
                  <a:pt x="3862454" y="5985464"/>
                </a:cubicBezTo>
                <a:cubicBezTo>
                  <a:pt x="3881682" y="5985464"/>
                  <a:pt x="3897273" y="5969873"/>
                  <a:pt x="3897273" y="5950646"/>
                </a:cubicBezTo>
                <a:cubicBezTo>
                  <a:pt x="3897273" y="5931418"/>
                  <a:pt x="3881682" y="5915827"/>
                  <a:pt x="3862454" y="5915827"/>
                </a:cubicBezTo>
                <a:close/>
                <a:moveTo>
                  <a:pt x="10229423" y="5915827"/>
                </a:moveTo>
                <a:cubicBezTo>
                  <a:pt x="10210195" y="5915827"/>
                  <a:pt x="10194598" y="5931418"/>
                  <a:pt x="10194598" y="5950646"/>
                </a:cubicBezTo>
                <a:cubicBezTo>
                  <a:pt x="10194598" y="5969873"/>
                  <a:pt x="10210195" y="5985464"/>
                  <a:pt x="10229423" y="5985464"/>
                </a:cubicBezTo>
                <a:cubicBezTo>
                  <a:pt x="10248651" y="5985464"/>
                  <a:pt x="10264235" y="5969873"/>
                  <a:pt x="10264235" y="5950646"/>
                </a:cubicBezTo>
                <a:cubicBezTo>
                  <a:pt x="10264235" y="5931418"/>
                  <a:pt x="10248651" y="5915827"/>
                  <a:pt x="10229423" y="5915827"/>
                </a:cubicBezTo>
                <a:close/>
                <a:moveTo>
                  <a:pt x="11078348" y="5915827"/>
                </a:moveTo>
                <a:cubicBezTo>
                  <a:pt x="11059120" y="5915827"/>
                  <a:pt x="11043522" y="5931418"/>
                  <a:pt x="11043522" y="5950646"/>
                </a:cubicBezTo>
                <a:cubicBezTo>
                  <a:pt x="11043522" y="5969873"/>
                  <a:pt x="11059120" y="5985464"/>
                  <a:pt x="11078348" y="5985464"/>
                </a:cubicBezTo>
                <a:cubicBezTo>
                  <a:pt x="11097575" y="5985464"/>
                  <a:pt x="11113160" y="5969873"/>
                  <a:pt x="11113160" y="5950646"/>
                </a:cubicBezTo>
                <a:cubicBezTo>
                  <a:pt x="11113160" y="5931418"/>
                  <a:pt x="11097575" y="5915827"/>
                  <a:pt x="11078348" y="5915827"/>
                </a:cubicBezTo>
                <a:close/>
                <a:moveTo>
                  <a:pt x="3692669" y="6000687"/>
                </a:moveTo>
                <a:cubicBezTo>
                  <a:pt x="3673442" y="6000687"/>
                  <a:pt x="3657850" y="6016278"/>
                  <a:pt x="3657850" y="6035505"/>
                </a:cubicBezTo>
                <a:cubicBezTo>
                  <a:pt x="3657850" y="6054733"/>
                  <a:pt x="3673442" y="6070324"/>
                  <a:pt x="3692669" y="6070324"/>
                </a:cubicBezTo>
                <a:cubicBezTo>
                  <a:pt x="3711897" y="6070324"/>
                  <a:pt x="3727488" y="6054733"/>
                  <a:pt x="3727488" y="6035505"/>
                </a:cubicBezTo>
                <a:cubicBezTo>
                  <a:pt x="3727488" y="6016278"/>
                  <a:pt x="3711897" y="6000687"/>
                  <a:pt x="3692669" y="6000687"/>
                </a:cubicBezTo>
                <a:close/>
                <a:moveTo>
                  <a:pt x="3777562" y="6000687"/>
                </a:moveTo>
                <a:cubicBezTo>
                  <a:pt x="3758334" y="6000687"/>
                  <a:pt x="3742743" y="6016278"/>
                  <a:pt x="3742743" y="6035505"/>
                </a:cubicBezTo>
                <a:cubicBezTo>
                  <a:pt x="3742743" y="6054733"/>
                  <a:pt x="3758334" y="6070324"/>
                  <a:pt x="3777562" y="6070324"/>
                </a:cubicBezTo>
                <a:cubicBezTo>
                  <a:pt x="3796789" y="6070324"/>
                  <a:pt x="3812380" y="6054733"/>
                  <a:pt x="3812380" y="6035505"/>
                </a:cubicBezTo>
                <a:cubicBezTo>
                  <a:pt x="3812380" y="6016278"/>
                  <a:pt x="3796789" y="6000687"/>
                  <a:pt x="3777562" y="6000687"/>
                </a:cubicBezTo>
                <a:close/>
                <a:moveTo>
                  <a:pt x="10993455" y="6000687"/>
                </a:moveTo>
                <a:cubicBezTo>
                  <a:pt x="10974228" y="6000687"/>
                  <a:pt x="10958630" y="6016278"/>
                  <a:pt x="10958630" y="6035505"/>
                </a:cubicBezTo>
                <a:cubicBezTo>
                  <a:pt x="10958630" y="6054733"/>
                  <a:pt x="10974228" y="6070324"/>
                  <a:pt x="10993455" y="6070324"/>
                </a:cubicBezTo>
                <a:cubicBezTo>
                  <a:pt x="11012683" y="6070324"/>
                  <a:pt x="11028268" y="6054733"/>
                  <a:pt x="11028268" y="6035505"/>
                </a:cubicBezTo>
                <a:cubicBezTo>
                  <a:pt x="11028268" y="6016278"/>
                  <a:pt x="11012683" y="6000687"/>
                  <a:pt x="10993455" y="6000687"/>
                </a:cubicBezTo>
                <a:close/>
                <a:moveTo>
                  <a:pt x="3692669" y="6085546"/>
                </a:moveTo>
                <a:cubicBezTo>
                  <a:pt x="3673442" y="6085546"/>
                  <a:pt x="3657850" y="6101137"/>
                  <a:pt x="3657850" y="6120365"/>
                </a:cubicBezTo>
                <a:cubicBezTo>
                  <a:pt x="3657850" y="6139593"/>
                  <a:pt x="3673442" y="6155184"/>
                  <a:pt x="3692669" y="6155184"/>
                </a:cubicBezTo>
                <a:cubicBezTo>
                  <a:pt x="3711897" y="6155184"/>
                  <a:pt x="3727488" y="6139593"/>
                  <a:pt x="3727488" y="6120365"/>
                </a:cubicBezTo>
                <a:cubicBezTo>
                  <a:pt x="3727488" y="6101137"/>
                  <a:pt x="3711897" y="6085546"/>
                  <a:pt x="3692669" y="6085546"/>
                </a:cubicBezTo>
                <a:close/>
                <a:moveTo>
                  <a:pt x="3777562" y="6085546"/>
                </a:moveTo>
                <a:cubicBezTo>
                  <a:pt x="3758334" y="6085546"/>
                  <a:pt x="3742743" y="6101137"/>
                  <a:pt x="3742743" y="6120365"/>
                </a:cubicBezTo>
                <a:cubicBezTo>
                  <a:pt x="3742743" y="6139593"/>
                  <a:pt x="3758334" y="6155184"/>
                  <a:pt x="3777562" y="6155184"/>
                </a:cubicBezTo>
                <a:cubicBezTo>
                  <a:pt x="3796789" y="6155184"/>
                  <a:pt x="3812380" y="6139593"/>
                  <a:pt x="3812380" y="6120365"/>
                </a:cubicBezTo>
                <a:cubicBezTo>
                  <a:pt x="3812380" y="6101137"/>
                  <a:pt x="3796789" y="6085546"/>
                  <a:pt x="3777562" y="6085546"/>
                </a:cubicBezTo>
                <a:close/>
                <a:moveTo>
                  <a:pt x="4117138" y="6085546"/>
                </a:moveTo>
                <a:cubicBezTo>
                  <a:pt x="4097910" y="6085546"/>
                  <a:pt x="4082319" y="6101137"/>
                  <a:pt x="4082319" y="6120365"/>
                </a:cubicBezTo>
                <a:cubicBezTo>
                  <a:pt x="4082319" y="6139593"/>
                  <a:pt x="4097910" y="6155184"/>
                  <a:pt x="4117138" y="6155184"/>
                </a:cubicBezTo>
                <a:cubicBezTo>
                  <a:pt x="4136365" y="6155184"/>
                  <a:pt x="4151956" y="6139593"/>
                  <a:pt x="4151956" y="6120365"/>
                </a:cubicBezTo>
                <a:cubicBezTo>
                  <a:pt x="4151956" y="6101137"/>
                  <a:pt x="4136365" y="6085546"/>
                  <a:pt x="4117138" y="6085546"/>
                </a:cubicBezTo>
                <a:close/>
                <a:moveTo>
                  <a:pt x="10823670" y="6085546"/>
                </a:moveTo>
                <a:cubicBezTo>
                  <a:pt x="10804442" y="6085546"/>
                  <a:pt x="10788845" y="6101137"/>
                  <a:pt x="10788845" y="6120365"/>
                </a:cubicBezTo>
                <a:cubicBezTo>
                  <a:pt x="10788845" y="6139593"/>
                  <a:pt x="10804442" y="6155184"/>
                  <a:pt x="10823670" y="6155184"/>
                </a:cubicBezTo>
                <a:cubicBezTo>
                  <a:pt x="10842898" y="6155184"/>
                  <a:pt x="10858482" y="6139593"/>
                  <a:pt x="10858482" y="6120365"/>
                </a:cubicBezTo>
                <a:cubicBezTo>
                  <a:pt x="10858482" y="6101137"/>
                  <a:pt x="10842898" y="6085546"/>
                  <a:pt x="10823670" y="6085546"/>
                </a:cubicBezTo>
                <a:close/>
                <a:moveTo>
                  <a:pt x="10908563" y="6085546"/>
                </a:moveTo>
                <a:cubicBezTo>
                  <a:pt x="10889335" y="6085546"/>
                  <a:pt x="10873738" y="6101137"/>
                  <a:pt x="10873738" y="6120365"/>
                </a:cubicBezTo>
                <a:cubicBezTo>
                  <a:pt x="10873738" y="6139593"/>
                  <a:pt x="10889335" y="6155184"/>
                  <a:pt x="10908563" y="6155184"/>
                </a:cubicBezTo>
                <a:cubicBezTo>
                  <a:pt x="10927791" y="6155184"/>
                  <a:pt x="10943375" y="6139593"/>
                  <a:pt x="10943375" y="6120365"/>
                </a:cubicBezTo>
                <a:cubicBezTo>
                  <a:pt x="10943375" y="6101137"/>
                  <a:pt x="10927791" y="6085546"/>
                  <a:pt x="10908563" y="6085546"/>
                </a:cubicBezTo>
                <a:close/>
                <a:moveTo>
                  <a:pt x="3777562" y="6170407"/>
                </a:moveTo>
                <a:cubicBezTo>
                  <a:pt x="3758334" y="6170407"/>
                  <a:pt x="3742743" y="6185998"/>
                  <a:pt x="3742743" y="6205226"/>
                </a:cubicBezTo>
                <a:cubicBezTo>
                  <a:pt x="3742743" y="6224454"/>
                  <a:pt x="3758334" y="6240045"/>
                  <a:pt x="3777562" y="6240045"/>
                </a:cubicBezTo>
                <a:cubicBezTo>
                  <a:pt x="3796789" y="6240045"/>
                  <a:pt x="3812380" y="6224454"/>
                  <a:pt x="3812380" y="6205226"/>
                </a:cubicBezTo>
                <a:cubicBezTo>
                  <a:pt x="3812380" y="6185998"/>
                  <a:pt x="3796789" y="6170407"/>
                  <a:pt x="3777562" y="6170407"/>
                </a:cubicBezTo>
                <a:close/>
                <a:moveTo>
                  <a:pt x="3862454" y="6170407"/>
                </a:moveTo>
                <a:cubicBezTo>
                  <a:pt x="3843226" y="6170407"/>
                  <a:pt x="3827635" y="6185998"/>
                  <a:pt x="3827635" y="6205226"/>
                </a:cubicBezTo>
                <a:cubicBezTo>
                  <a:pt x="3827635" y="6224454"/>
                  <a:pt x="3843226" y="6240045"/>
                  <a:pt x="3862454" y="6240045"/>
                </a:cubicBezTo>
                <a:cubicBezTo>
                  <a:pt x="3881682" y="6240045"/>
                  <a:pt x="3897273" y="6224454"/>
                  <a:pt x="3897273" y="6205226"/>
                </a:cubicBezTo>
                <a:cubicBezTo>
                  <a:pt x="3897273" y="6185998"/>
                  <a:pt x="3881682" y="6170407"/>
                  <a:pt x="3862454" y="6170407"/>
                </a:cubicBezTo>
                <a:close/>
                <a:moveTo>
                  <a:pt x="10823670" y="6170407"/>
                </a:moveTo>
                <a:cubicBezTo>
                  <a:pt x="10804442" y="6170407"/>
                  <a:pt x="10788845" y="6185998"/>
                  <a:pt x="10788845" y="6205226"/>
                </a:cubicBezTo>
                <a:cubicBezTo>
                  <a:pt x="10788845" y="6224454"/>
                  <a:pt x="10804442" y="6240045"/>
                  <a:pt x="10823670" y="6240045"/>
                </a:cubicBezTo>
                <a:cubicBezTo>
                  <a:pt x="10842898" y="6240045"/>
                  <a:pt x="10858482" y="6224454"/>
                  <a:pt x="10858482" y="6205226"/>
                </a:cubicBezTo>
                <a:cubicBezTo>
                  <a:pt x="10858482" y="6185998"/>
                  <a:pt x="10842898" y="6170407"/>
                  <a:pt x="10823670" y="6170407"/>
                </a:cubicBezTo>
                <a:close/>
                <a:moveTo>
                  <a:pt x="3862454" y="6255267"/>
                </a:moveTo>
                <a:cubicBezTo>
                  <a:pt x="3843226" y="6255267"/>
                  <a:pt x="3827635" y="6270858"/>
                  <a:pt x="3827635" y="6290086"/>
                </a:cubicBezTo>
                <a:cubicBezTo>
                  <a:pt x="3827635" y="6309313"/>
                  <a:pt x="3843226" y="6324904"/>
                  <a:pt x="3862454" y="6324904"/>
                </a:cubicBezTo>
                <a:cubicBezTo>
                  <a:pt x="3881682" y="6324904"/>
                  <a:pt x="3897273" y="6309313"/>
                  <a:pt x="3897273" y="6290086"/>
                </a:cubicBezTo>
                <a:cubicBezTo>
                  <a:pt x="3897273" y="6270858"/>
                  <a:pt x="3881682" y="6255267"/>
                  <a:pt x="3862454" y="6255267"/>
                </a:cubicBezTo>
                <a:close/>
                <a:moveTo>
                  <a:pt x="3947353" y="6255267"/>
                </a:moveTo>
                <a:cubicBezTo>
                  <a:pt x="3928125" y="6255267"/>
                  <a:pt x="3912534" y="6270858"/>
                  <a:pt x="3912534" y="6290086"/>
                </a:cubicBezTo>
                <a:cubicBezTo>
                  <a:pt x="3912534" y="6309313"/>
                  <a:pt x="3928125" y="6324904"/>
                  <a:pt x="3947353" y="6324904"/>
                </a:cubicBezTo>
                <a:cubicBezTo>
                  <a:pt x="3966581" y="6324904"/>
                  <a:pt x="3982172" y="6309313"/>
                  <a:pt x="3982172" y="6290086"/>
                </a:cubicBezTo>
                <a:cubicBezTo>
                  <a:pt x="3982172" y="6270858"/>
                  <a:pt x="3966581" y="6255267"/>
                  <a:pt x="3947353" y="6255267"/>
                </a:cubicBezTo>
                <a:close/>
              </a:path>
            </a:pathLst>
          </a:cu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n>
                <a:noFill/>
              </a:ln>
            </a:endParaRPr>
          </a:p>
        </xdr:txBody>
      </xdr:sp>
      <xdr:grpSp>
        <xdr:nvGrpSpPr>
          <xdr:cNvPr id="135" name="Group 134">
            <a:extLst>
              <a:ext uri="{FF2B5EF4-FFF2-40B4-BE49-F238E27FC236}">
                <a16:creationId xmlns:a16="http://schemas.microsoft.com/office/drawing/2014/main" id="{64E48E8E-A774-6596-349F-D874D9625A98}"/>
              </a:ext>
            </a:extLst>
          </xdr:cNvPr>
          <xdr:cNvGrpSpPr/>
        </xdr:nvGrpSpPr>
        <xdr:grpSpPr>
          <a:xfrm>
            <a:off x="4823990" y="1294199"/>
            <a:ext cx="1298904" cy="496005"/>
            <a:chOff x="4987862" y="2297994"/>
            <a:chExt cx="1298638" cy="494173"/>
          </a:xfrm>
        </xdr:grpSpPr>
        <xdr:grpSp>
          <xdr:nvGrpSpPr>
            <xdr:cNvPr id="106" name="Group 105">
              <a:extLst>
                <a:ext uri="{FF2B5EF4-FFF2-40B4-BE49-F238E27FC236}">
                  <a16:creationId xmlns:a16="http://schemas.microsoft.com/office/drawing/2014/main" id="{340FB860-9A37-2973-4EF0-B7FCD611CAB9}"/>
                </a:ext>
              </a:extLst>
            </xdr:cNvPr>
            <xdr:cNvGrpSpPr/>
          </xdr:nvGrpSpPr>
          <xdr:grpSpPr>
            <a:xfrm>
              <a:off x="4987862" y="2297994"/>
              <a:ext cx="1298638" cy="494173"/>
              <a:chOff x="5498402" y="2046534"/>
              <a:chExt cx="1298638" cy="494173"/>
            </a:xfrm>
          </xdr:grpSpPr>
          <xdr:sp macro="" textlink="">
            <xdr:nvSpPr>
              <xdr:cNvPr id="97" name="Rectangle: Rounded Corners 96">
                <a:extLst>
                  <a:ext uri="{FF2B5EF4-FFF2-40B4-BE49-F238E27FC236}">
                    <a16:creationId xmlns:a16="http://schemas.microsoft.com/office/drawing/2014/main" id="{57D0DE68-BE95-8073-C855-DC2C3E3F4C3C}"/>
                  </a:ext>
                </a:extLst>
              </xdr:cNvPr>
              <xdr:cNvSpPr/>
            </xdr:nvSpPr>
            <xdr:spPr>
              <a:xfrm>
                <a:off x="5498402" y="2046534"/>
                <a:ext cx="1298638" cy="494173"/>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8" name="Rectangle: Rounded Corners 97">
                <a:extLst>
                  <a:ext uri="{FF2B5EF4-FFF2-40B4-BE49-F238E27FC236}">
                    <a16:creationId xmlns:a16="http://schemas.microsoft.com/office/drawing/2014/main" id="{A9D74EFD-AEDC-B071-7E5D-DA5AA5DB4505}"/>
                  </a:ext>
                </a:extLst>
              </xdr:cNvPr>
              <xdr:cNvSpPr/>
            </xdr:nvSpPr>
            <xdr:spPr>
              <a:xfrm>
                <a:off x="5592452" y="2125749"/>
                <a:ext cx="328916" cy="328123"/>
              </a:xfrm>
              <a:prstGeom prst="roundRect">
                <a:avLst/>
              </a:prstGeom>
              <a:gradFill flip="none" rotWithShape="1">
                <a:gsLst>
                  <a:gs pos="0">
                    <a:srgbClr val="100D83">
                      <a:shade val="30000"/>
                      <a:satMod val="115000"/>
                    </a:srgbClr>
                  </a:gs>
                  <a:gs pos="50000">
                    <a:srgbClr val="100D83">
                      <a:shade val="67500"/>
                      <a:satMod val="115000"/>
                    </a:srgbClr>
                  </a:gs>
                  <a:gs pos="100000">
                    <a:srgbClr val="100D83">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0" name="Graphic 99" descr="City with solid fill">
                <a:extLst>
                  <a:ext uri="{FF2B5EF4-FFF2-40B4-BE49-F238E27FC236}">
                    <a16:creationId xmlns:a16="http://schemas.microsoft.com/office/drawing/2014/main" id="{BB8EFF30-D0C0-EC47-259C-0C3F4787BEA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593080" y="2118360"/>
                <a:ext cx="327660" cy="327660"/>
              </a:xfrm>
              <a:prstGeom prst="rect">
                <a:avLst/>
              </a:prstGeom>
            </xdr:spPr>
          </xdr:pic>
        </xdr:grpSp>
        <xdr:sp macro="" textlink="Pivot!J35">
          <xdr:nvSpPr>
            <xdr:cNvPr id="133" name="TextBox 132">
              <a:extLst>
                <a:ext uri="{FF2B5EF4-FFF2-40B4-BE49-F238E27FC236}">
                  <a16:creationId xmlns:a16="http://schemas.microsoft.com/office/drawing/2014/main" id="{9A984221-9ECA-4FF9-A509-9BD7FD0A3B74}"/>
                </a:ext>
              </a:extLst>
            </xdr:cNvPr>
            <xdr:cNvSpPr txBox="1"/>
          </xdr:nvSpPr>
          <xdr:spPr>
            <a:xfrm>
              <a:off x="5369052" y="2301240"/>
              <a:ext cx="902208" cy="26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ECFEC36-8539-4971-BCD5-BD526F4A944E}" type="TxLink">
                <a:rPr lang="en-US" sz="1200" b="0" i="0" u="none" strike="noStrike">
                  <a:ln>
                    <a:noFill/>
                  </a:ln>
                  <a:solidFill>
                    <a:schemeClr val="bg1"/>
                  </a:solidFill>
                  <a:latin typeface="Calibri"/>
                  <a:ea typeface="Calibri"/>
                  <a:cs typeface="Calibri"/>
                </a:rPr>
                <a:pPr algn="l"/>
                <a:t>Canada</a:t>
              </a:fld>
              <a:endParaRPr lang="en-IN" sz="1100" b="1">
                <a:ln>
                  <a:noFill/>
                </a:ln>
                <a:solidFill>
                  <a:schemeClr val="bg1"/>
                </a:solidFill>
              </a:endParaRPr>
            </a:p>
          </xdr:txBody>
        </xdr:sp>
        <xdr:sp macro="" textlink="Pivot!L35">
          <xdr:nvSpPr>
            <xdr:cNvPr id="134" name="TextBox 133">
              <a:extLst>
                <a:ext uri="{FF2B5EF4-FFF2-40B4-BE49-F238E27FC236}">
                  <a16:creationId xmlns:a16="http://schemas.microsoft.com/office/drawing/2014/main" id="{1F03AB9E-6C8A-2209-D4A1-92222185F163}"/>
                </a:ext>
              </a:extLst>
            </xdr:cNvPr>
            <xdr:cNvSpPr txBox="1"/>
          </xdr:nvSpPr>
          <xdr:spPr>
            <a:xfrm>
              <a:off x="5330423" y="2491740"/>
              <a:ext cx="827065"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431DDFA-8E2D-48DF-BAC7-2208237EF7A1}" type="TxLink">
                <a:rPr lang="en-US" sz="1200" b="0" i="0" u="none" strike="noStrike">
                  <a:ln>
                    <a:noFill/>
                  </a:ln>
                  <a:solidFill>
                    <a:schemeClr val="bg1"/>
                  </a:solidFill>
                  <a:latin typeface="Arial"/>
                  <a:ea typeface="Calibri"/>
                  <a:cs typeface="Arial"/>
                </a:rPr>
                <a:pPr algn="l"/>
                <a:t> 1,35,984 </a:t>
              </a:fld>
              <a:endParaRPr lang="en-IN" sz="1100" b="1">
                <a:ln>
                  <a:noFill/>
                </a:ln>
                <a:solidFill>
                  <a:schemeClr val="bg1"/>
                </a:solidFill>
              </a:endParaRPr>
            </a:p>
          </xdr:txBody>
        </xdr:sp>
      </xdr:grpSp>
      <xdr:grpSp>
        <xdr:nvGrpSpPr>
          <xdr:cNvPr id="136" name="Group 135">
            <a:extLst>
              <a:ext uri="{FF2B5EF4-FFF2-40B4-BE49-F238E27FC236}">
                <a16:creationId xmlns:a16="http://schemas.microsoft.com/office/drawing/2014/main" id="{6CEFB173-DE12-4A43-AE41-E3CC299C90E3}"/>
              </a:ext>
            </a:extLst>
          </xdr:cNvPr>
          <xdr:cNvGrpSpPr/>
        </xdr:nvGrpSpPr>
        <xdr:grpSpPr>
          <a:xfrm>
            <a:off x="3611614" y="2936353"/>
            <a:ext cx="1298904" cy="496003"/>
            <a:chOff x="4987862" y="2297994"/>
            <a:chExt cx="1298638" cy="494173"/>
          </a:xfrm>
        </xdr:grpSpPr>
        <xdr:grpSp>
          <xdr:nvGrpSpPr>
            <xdr:cNvPr id="137" name="Group 136">
              <a:extLst>
                <a:ext uri="{FF2B5EF4-FFF2-40B4-BE49-F238E27FC236}">
                  <a16:creationId xmlns:a16="http://schemas.microsoft.com/office/drawing/2014/main" id="{D933BF60-7346-B1A1-7EBC-3002A75806FE}"/>
                </a:ext>
              </a:extLst>
            </xdr:cNvPr>
            <xdr:cNvGrpSpPr/>
          </xdr:nvGrpSpPr>
          <xdr:grpSpPr>
            <a:xfrm>
              <a:off x="4987862" y="2297994"/>
              <a:ext cx="1298638" cy="494173"/>
              <a:chOff x="5498402" y="2046534"/>
              <a:chExt cx="1298638" cy="494173"/>
            </a:xfrm>
          </xdr:grpSpPr>
          <xdr:sp macro="" textlink="">
            <xdr:nvSpPr>
              <xdr:cNvPr id="140" name="Rectangle: Rounded Corners 139">
                <a:extLst>
                  <a:ext uri="{FF2B5EF4-FFF2-40B4-BE49-F238E27FC236}">
                    <a16:creationId xmlns:a16="http://schemas.microsoft.com/office/drawing/2014/main" id="{C4F445CA-E363-2F3C-56A8-AE358D4F7E9D}"/>
                  </a:ext>
                </a:extLst>
              </xdr:cNvPr>
              <xdr:cNvSpPr/>
            </xdr:nvSpPr>
            <xdr:spPr>
              <a:xfrm>
                <a:off x="5498402" y="2046534"/>
                <a:ext cx="1298638" cy="494173"/>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1" name="Rectangle: Rounded Corners 140">
                <a:extLst>
                  <a:ext uri="{FF2B5EF4-FFF2-40B4-BE49-F238E27FC236}">
                    <a16:creationId xmlns:a16="http://schemas.microsoft.com/office/drawing/2014/main" id="{28340A02-CF67-AAD3-922C-2C710F9F6009}"/>
                  </a:ext>
                </a:extLst>
              </xdr:cNvPr>
              <xdr:cNvSpPr/>
            </xdr:nvSpPr>
            <xdr:spPr>
              <a:xfrm>
                <a:off x="5592452" y="2125749"/>
                <a:ext cx="328916" cy="328123"/>
              </a:xfrm>
              <a:prstGeom prst="roundRect">
                <a:avLst/>
              </a:prstGeom>
              <a:gradFill flip="none" rotWithShape="1">
                <a:gsLst>
                  <a:gs pos="0">
                    <a:srgbClr val="930B3C">
                      <a:shade val="30000"/>
                      <a:satMod val="115000"/>
                    </a:srgbClr>
                  </a:gs>
                  <a:gs pos="50000">
                    <a:srgbClr val="930B3C">
                      <a:shade val="67500"/>
                      <a:satMod val="115000"/>
                    </a:srgbClr>
                  </a:gs>
                  <a:gs pos="100000">
                    <a:srgbClr val="930B3C">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2" name="Graphic 141" descr="City with solid fill">
                <a:extLst>
                  <a:ext uri="{FF2B5EF4-FFF2-40B4-BE49-F238E27FC236}">
                    <a16:creationId xmlns:a16="http://schemas.microsoft.com/office/drawing/2014/main" id="{3AC7B3EE-DBE0-595D-91E1-656E25CEFFD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593080" y="2118360"/>
                <a:ext cx="327660" cy="327660"/>
              </a:xfrm>
              <a:prstGeom prst="rect">
                <a:avLst/>
              </a:prstGeom>
            </xdr:spPr>
          </xdr:pic>
        </xdr:grpSp>
        <xdr:sp macro="" textlink="Pivot!J32">
          <xdr:nvSpPr>
            <xdr:cNvPr id="138" name="TextBox 137">
              <a:extLst>
                <a:ext uri="{FF2B5EF4-FFF2-40B4-BE49-F238E27FC236}">
                  <a16:creationId xmlns:a16="http://schemas.microsoft.com/office/drawing/2014/main" id="{BE5EC7CF-D677-A688-9293-5C40D63E33C8}"/>
                </a:ext>
              </a:extLst>
            </xdr:cNvPr>
            <xdr:cNvSpPr txBox="1"/>
          </xdr:nvSpPr>
          <xdr:spPr>
            <a:xfrm>
              <a:off x="5369052" y="2301240"/>
              <a:ext cx="902208" cy="26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44B5F82-B187-4519-96F3-A9A72B148CF8}" type="TxLink">
                <a:rPr lang="en-US" sz="1200" b="0" i="0" u="none" strike="noStrike">
                  <a:ln>
                    <a:noFill/>
                  </a:ln>
                  <a:solidFill>
                    <a:schemeClr val="bg1"/>
                  </a:solidFill>
                  <a:latin typeface="Calibri"/>
                  <a:ea typeface="Calibri"/>
                  <a:cs typeface="Calibri"/>
                </a:rPr>
                <a:pPr algn="l"/>
                <a:t>USA</a:t>
              </a:fld>
              <a:endParaRPr lang="en-IN" sz="1200" b="1">
                <a:ln>
                  <a:noFill/>
                </a:ln>
                <a:solidFill>
                  <a:schemeClr val="bg1"/>
                </a:solidFill>
              </a:endParaRPr>
            </a:p>
          </xdr:txBody>
        </xdr:sp>
        <xdr:sp macro="" textlink="Pivot!L32">
          <xdr:nvSpPr>
            <xdr:cNvPr id="139" name="TextBox 138">
              <a:extLst>
                <a:ext uri="{FF2B5EF4-FFF2-40B4-BE49-F238E27FC236}">
                  <a16:creationId xmlns:a16="http://schemas.microsoft.com/office/drawing/2014/main" id="{D01A2536-C00C-81D6-B346-FB1371A329D2}"/>
                </a:ext>
              </a:extLst>
            </xdr:cNvPr>
            <xdr:cNvSpPr txBox="1"/>
          </xdr:nvSpPr>
          <xdr:spPr>
            <a:xfrm>
              <a:off x="5330423" y="2491740"/>
              <a:ext cx="827065"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A9D9816-914E-4C8E-BB4A-12C9E2B6DB0C}" type="TxLink">
                <a:rPr lang="en-US" sz="1200" b="0" i="0" u="none" strike="noStrike">
                  <a:ln>
                    <a:noFill/>
                  </a:ln>
                  <a:solidFill>
                    <a:schemeClr val="bg1"/>
                  </a:solidFill>
                  <a:latin typeface="Arial"/>
                  <a:ea typeface="Calibri"/>
                  <a:cs typeface="Arial"/>
                </a:rPr>
                <a:pPr algn="l"/>
                <a:t> 2,38,460 </a:t>
              </a:fld>
              <a:endParaRPr lang="en-IN" sz="1200" b="1">
                <a:ln>
                  <a:noFill/>
                </a:ln>
                <a:solidFill>
                  <a:schemeClr val="bg1"/>
                </a:solidFill>
              </a:endParaRPr>
            </a:p>
          </xdr:txBody>
        </xdr:sp>
      </xdr:grpSp>
      <xdr:grpSp>
        <xdr:nvGrpSpPr>
          <xdr:cNvPr id="143" name="Group 142">
            <a:extLst>
              <a:ext uri="{FF2B5EF4-FFF2-40B4-BE49-F238E27FC236}">
                <a16:creationId xmlns:a16="http://schemas.microsoft.com/office/drawing/2014/main" id="{53C859F4-ADF9-4A74-B35B-17396C25B4DD}"/>
              </a:ext>
            </a:extLst>
          </xdr:cNvPr>
          <xdr:cNvGrpSpPr/>
        </xdr:nvGrpSpPr>
        <xdr:grpSpPr>
          <a:xfrm>
            <a:off x="5753920" y="3798429"/>
            <a:ext cx="1299589" cy="491787"/>
            <a:chOff x="4987862" y="2297994"/>
            <a:chExt cx="1298638" cy="494173"/>
          </a:xfrm>
        </xdr:grpSpPr>
        <xdr:grpSp>
          <xdr:nvGrpSpPr>
            <xdr:cNvPr id="144" name="Group 143">
              <a:extLst>
                <a:ext uri="{FF2B5EF4-FFF2-40B4-BE49-F238E27FC236}">
                  <a16:creationId xmlns:a16="http://schemas.microsoft.com/office/drawing/2014/main" id="{71A0DC97-5C4A-EC9B-4525-8290C450E126}"/>
                </a:ext>
              </a:extLst>
            </xdr:cNvPr>
            <xdr:cNvGrpSpPr/>
          </xdr:nvGrpSpPr>
          <xdr:grpSpPr>
            <a:xfrm>
              <a:off x="4987862" y="2297994"/>
              <a:ext cx="1298638" cy="494173"/>
              <a:chOff x="5498402" y="2046534"/>
              <a:chExt cx="1298638" cy="494173"/>
            </a:xfrm>
          </xdr:grpSpPr>
          <xdr:sp macro="" textlink="">
            <xdr:nvSpPr>
              <xdr:cNvPr id="147" name="Rectangle: Rounded Corners 146">
                <a:extLst>
                  <a:ext uri="{FF2B5EF4-FFF2-40B4-BE49-F238E27FC236}">
                    <a16:creationId xmlns:a16="http://schemas.microsoft.com/office/drawing/2014/main" id="{C4100C95-8BAB-B445-24FD-53441978CEEA}"/>
                  </a:ext>
                </a:extLst>
              </xdr:cNvPr>
              <xdr:cNvSpPr/>
            </xdr:nvSpPr>
            <xdr:spPr>
              <a:xfrm>
                <a:off x="5498402" y="2046534"/>
                <a:ext cx="1298638" cy="494173"/>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8" name="Rectangle: Rounded Corners 147">
                <a:extLst>
                  <a:ext uri="{FF2B5EF4-FFF2-40B4-BE49-F238E27FC236}">
                    <a16:creationId xmlns:a16="http://schemas.microsoft.com/office/drawing/2014/main" id="{74692B2A-79B2-CEDD-68C5-D6C2BB1C6405}"/>
                  </a:ext>
                </a:extLst>
              </xdr:cNvPr>
              <xdr:cNvSpPr/>
            </xdr:nvSpPr>
            <xdr:spPr>
              <a:xfrm>
                <a:off x="5592452" y="2125749"/>
                <a:ext cx="328916" cy="328123"/>
              </a:xfrm>
              <a:prstGeom prst="roundRect">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9" name="Graphic 148" descr="City with solid fill">
                <a:extLst>
                  <a:ext uri="{FF2B5EF4-FFF2-40B4-BE49-F238E27FC236}">
                    <a16:creationId xmlns:a16="http://schemas.microsoft.com/office/drawing/2014/main" id="{BCB4A7A0-97BB-B6A5-8A5A-D8C0ACC3426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593080" y="2118360"/>
                <a:ext cx="327660" cy="327660"/>
              </a:xfrm>
              <a:prstGeom prst="rect">
                <a:avLst/>
              </a:prstGeom>
            </xdr:spPr>
          </xdr:pic>
        </xdr:grpSp>
        <xdr:sp macro="" textlink="Pivot!J36">
          <xdr:nvSpPr>
            <xdr:cNvPr id="145" name="TextBox 144">
              <a:extLst>
                <a:ext uri="{FF2B5EF4-FFF2-40B4-BE49-F238E27FC236}">
                  <a16:creationId xmlns:a16="http://schemas.microsoft.com/office/drawing/2014/main" id="{0A8EB18E-FB40-D725-7CCD-9E61A0AAFD12}"/>
                </a:ext>
              </a:extLst>
            </xdr:cNvPr>
            <xdr:cNvSpPr txBox="1"/>
          </xdr:nvSpPr>
          <xdr:spPr>
            <a:xfrm>
              <a:off x="5369052" y="2301240"/>
              <a:ext cx="902208" cy="26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B1F1DA5-1A01-4E86-B922-7F3702644FFB}" type="TxLink">
                <a:rPr lang="en-US" sz="1200" b="0" i="0" u="none" strike="noStrike">
                  <a:ln>
                    <a:noFill/>
                  </a:ln>
                  <a:solidFill>
                    <a:schemeClr val="bg1"/>
                  </a:solidFill>
                  <a:latin typeface="Calibri"/>
                  <a:ea typeface="Calibri"/>
                  <a:cs typeface="Calibri"/>
                </a:rPr>
                <a:pPr algn="l"/>
                <a:t>Brazil</a:t>
              </a:fld>
              <a:endParaRPr lang="en-IN" sz="1200" b="1">
                <a:ln>
                  <a:noFill/>
                </a:ln>
                <a:solidFill>
                  <a:schemeClr val="bg1"/>
                </a:solidFill>
              </a:endParaRPr>
            </a:p>
          </xdr:txBody>
        </xdr:sp>
        <xdr:sp macro="" textlink="Pivot!L36">
          <xdr:nvSpPr>
            <xdr:cNvPr id="146" name="TextBox 145">
              <a:extLst>
                <a:ext uri="{FF2B5EF4-FFF2-40B4-BE49-F238E27FC236}">
                  <a16:creationId xmlns:a16="http://schemas.microsoft.com/office/drawing/2014/main" id="{F646641B-B39C-F17F-BE2B-223C3191AA9C}"/>
                </a:ext>
              </a:extLst>
            </xdr:cNvPr>
            <xdr:cNvSpPr txBox="1"/>
          </xdr:nvSpPr>
          <xdr:spPr>
            <a:xfrm>
              <a:off x="5331696" y="2491740"/>
              <a:ext cx="900764"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3B174DD-5BF3-4A88-BC9B-80275ECBC05E}" type="TxLink">
                <a:rPr lang="en-US" sz="1200" b="0" i="0" u="none" strike="noStrike">
                  <a:ln>
                    <a:noFill/>
                  </a:ln>
                  <a:solidFill>
                    <a:schemeClr val="bg1"/>
                  </a:solidFill>
                  <a:latin typeface="Arial"/>
                  <a:ea typeface="Calibri"/>
                  <a:cs typeface="Arial"/>
                </a:rPr>
                <a:pPr algn="l"/>
                <a:t> 1,28,888 </a:t>
              </a:fld>
              <a:endParaRPr lang="en-IN" sz="1200" b="1">
                <a:ln>
                  <a:noFill/>
                </a:ln>
                <a:solidFill>
                  <a:schemeClr val="bg1"/>
                </a:solidFill>
              </a:endParaRPr>
            </a:p>
          </xdr:txBody>
        </xdr:sp>
      </xdr:grpSp>
      <xdr:grpSp>
        <xdr:nvGrpSpPr>
          <xdr:cNvPr id="150" name="Group 149">
            <a:extLst>
              <a:ext uri="{FF2B5EF4-FFF2-40B4-BE49-F238E27FC236}">
                <a16:creationId xmlns:a16="http://schemas.microsoft.com/office/drawing/2014/main" id="{85F7420B-A635-4636-86A3-15D9295EAE1F}"/>
              </a:ext>
            </a:extLst>
          </xdr:cNvPr>
          <xdr:cNvGrpSpPr/>
        </xdr:nvGrpSpPr>
        <xdr:grpSpPr>
          <a:xfrm>
            <a:off x="7858745" y="3053027"/>
            <a:ext cx="1298905" cy="491786"/>
            <a:chOff x="4987862" y="2297994"/>
            <a:chExt cx="1298638" cy="494173"/>
          </a:xfrm>
        </xdr:grpSpPr>
        <xdr:grpSp>
          <xdr:nvGrpSpPr>
            <xdr:cNvPr id="151" name="Group 150">
              <a:extLst>
                <a:ext uri="{FF2B5EF4-FFF2-40B4-BE49-F238E27FC236}">
                  <a16:creationId xmlns:a16="http://schemas.microsoft.com/office/drawing/2014/main" id="{557F4DD3-9469-8D7A-1950-58361625001A}"/>
                </a:ext>
              </a:extLst>
            </xdr:cNvPr>
            <xdr:cNvGrpSpPr/>
          </xdr:nvGrpSpPr>
          <xdr:grpSpPr>
            <a:xfrm>
              <a:off x="4987862" y="2297994"/>
              <a:ext cx="1298638" cy="494173"/>
              <a:chOff x="5498402" y="2046534"/>
              <a:chExt cx="1298638" cy="494173"/>
            </a:xfrm>
          </xdr:grpSpPr>
          <xdr:sp macro="" textlink="">
            <xdr:nvSpPr>
              <xdr:cNvPr id="154" name="Rectangle: Rounded Corners 153">
                <a:extLst>
                  <a:ext uri="{FF2B5EF4-FFF2-40B4-BE49-F238E27FC236}">
                    <a16:creationId xmlns:a16="http://schemas.microsoft.com/office/drawing/2014/main" id="{C748ADD7-1621-825B-30D5-7AD9CBACEE5B}"/>
                  </a:ext>
                </a:extLst>
              </xdr:cNvPr>
              <xdr:cNvSpPr/>
            </xdr:nvSpPr>
            <xdr:spPr>
              <a:xfrm>
                <a:off x="5498402" y="2046534"/>
                <a:ext cx="1298638" cy="494173"/>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5" name="Rectangle: Rounded Corners 154">
                <a:extLst>
                  <a:ext uri="{FF2B5EF4-FFF2-40B4-BE49-F238E27FC236}">
                    <a16:creationId xmlns:a16="http://schemas.microsoft.com/office/drawing/2014/main" id="{5799E5F0-C7D5-76FB-FF89-9C9A430CAC20}"/>
                  </a:ext>
                </a:extLst>
              </xdr:cNvPr>
              <xdr:cNvSpPr/>
            </xdr:nvSpPr>
            <xdr:spPr>
              <a:xfrm>
                <a:off x="5592452" y="2125749"/>
                <a:ext cx="328916" cy="328123"/>
              </a:xfrm>
              <a:prstGeom prst="roundRect">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6" name="Graphic 155" descr="City with solid fill">
                <a:extLst>
                  <a:ext uri="{FF2B5EF4-FFF2-40B4-BE49-F238E27FC236}">
                    <a16:creationId xmlns:a16="http://schemas.microsoft.com/office/drawing/2014/main" id="{52B23B51-16D2-D791-AB73-79FE97F54A0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591175" y="2118360"/>
                <a:ext cx="327660" cy="327660"/>
              </a:xfrm>
              <a:prstGeom prst="rect">
                <a:avLst/>
              </a:prstGeom>
            </xdr:spPr>
          </xdr:pic>
        </xdr:grpSp>
        <xdr:sp macro="" textlink="Pivot!J31">
          <xdr:nvSpPr>
            <xdr:cNvPr id="152" name="TextBox 151">
              <a:extLst>
                <a:ext uri="{FF2B5EF4-FFF2-40B4-BE49-F238E27FC236}">
                  <a16:creationId xmlns:a16="http://schemas.microsoft.com/office/drawing/2014/main" id="{5E172C81-0676-D2DB-C72D-3726BE9C1BAA}"/>
                </a:ext>
              </a:extLst>
            </xdr:cNvPr>
            <xdr:cNvSpPr txBox="1"/>
          </xdr:nvSpPr>
          <xdr:spPr>
            <a:xfrm>
              <a:off x="5369052" y="2301240"/>
              <a:ext cx="902208" cy="26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6CCB93C-BED3-43D6-A4B3-DC7B7116CB43}" type="TxLink">
                <a:rPr lang="en-US" sz="1200" b="0" i="0" u="none" strike="noStrike">
                  <a:ln>
                    <a:noFill/>
                  </a:ln>
                  <a:solidFill>
                    <a:schemeClr val="bg1"/>
                  </a:solidFill>
                  <a:latin typeface="Calibri"/>
                  <a:ea typeface="Calibri"/>
                  <a:cs typeface="Calibri"/>
                </a:rPr>
                <a:pPr algn="l"/>
                <a:t>Egypt</a:t>
              </a:fld>
              <a:endParaRPr lang="en-IN" sz="1200" b="1">
                <a:ln>
                  <a:noFill/>
                </a:ln>
                <a:solidFill>
                  <a:schemeClr val="bg1"/>
                </a:solidFill>
              </a:endParaRPr>
            </a:p>
          </xdr:txBody>
        </xdr:sp>
        <xdr:sp macro="" textlink="Pivot!L31">
          <xdr:nvSpPr>
            <xdr:cNvPr id="153" name="TextBox 152">
              <a:extLst>
                <a:ext uri="{FF2B5EF4-FFF2-40B4-BE49-F238E27FC236}">
                  <a16:creationId xmlns:a16="http://schemas.microsoft.com/office/drawing/2014/main" id="{4979C19E-21BE-FE96-D3DA-3D2B8CDB8A75}"/>
                </a:ext>
              </a:extLst>
            </xdr:cNvPr>
            <xdr:cNvSpPr txBox="1"/>
          </xdr:nvSpPr>
          <xdr:spPr>
            <a:xfrm>
              <a:off x="5330424" y="2491740"/>
              <a:ext cx="827065"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0E7BE9D-F6A3-4C64-BA42-5BBE02A71006}" type="TxLink">
                <a:rPr lang="en-US" sz="1200" b="0" i="0" u="none" strike="noStrike">
                  <a:ln>
                    <a:noFill/>
                  </a:ln>
                  <a:solidFill>
                    <a:schemeClr val="bg1"/>
                  </a:solidFill>
                  <a:latin typeface="Arial"/>
                  <a:ea typeface="Calibri"/>
                  <a:cs typeface="Arial"/>
                </a:rPr>
                <a:pPr algn="l"/>
                <a:t> 3,42,724 </a:t>
              </a:fld>
              <a:endParaRPr lang="en-IN" sz="1200" b="1">
                <a:ln>
                  <a:noFill/>
                </a:ln>
                <a:solidFill>
                  <a:schemeClr val="bg1"/>
                </a:solidFill>
              </a:endParaRPr>
            </a:p>
          </xdr:txBody>
        </xdr:sp>
      </xdr:grpSp>
      <xdr:grpSp>
        <xdr:nvGrpSpPr>
          <xdr:cNvPr id="157" name="Group 156">
            <a:extLst>
              <a:ext uri="{FF2B5EF4-FFF2-40B4-BE49-F238E27FC236}">
                <a16:creationId xmlns:a16="http://schemas.microsoft.com/office/drawing/2014/main" id="{53DE8090-2FB4-4D59-AAAF-54F41C1EBA42}"/>
              </a:ext>
            </a:extLst>
          </xdr:cNvPr>
          <xdr:cNvGrpSpPr/>
        </xdr:nvGrpSpPr>
        <xdr:grpSpPr>
          <a:xfrm>
            <a:off x="9955252" y="1294199"/>
            <a:ext cx="1299588" cy="496006"/>
            <a:chOff x="4987862" y="2297994"/>
            <a:chExt cx="1298638" cy="494173"/>
          </a:xfrm>
        </xdr:grpSpPr>
        <xdr:grpSp>
          <xdr:nvGrpSpPr>
            <xdr:cNvPr id="158" name="Group 157">
              <a:extLst>
                <a:ext uri="{FF2B5EF4-FFF2-40B4-BE49-F238E27FC236}">
                  <a16:creationId xmlns:a16="http://schemas.microsoft.com/office/drawing/2014/main" id="{EA4DF4D3-74EC-C317-EDA9-7C0BE7D2135C}"/>
                </a:ext>
              </a:extLst>
            </xdr:cNvPr>
            <xdr:cNvGrpSpPr/>
          </xdr:nvGrpSpPr>
          <xdr:grpSpPr>
            <a:xfrm>
              <a:off x="4987862" y="2297994"/>
              <a:ext cx="1298638" cy="494173"/>
              <a:chOff x="5498402" y="2046534"/>
              <a:chExt cx="1298638" cy="494173"/>
            </a:xfrm>
          </xdr:grpSpPr>
          <xdr:sp macro="" textlink="">
            <xdr:nvSpPr>
              <xdr:cNvPr id="161" name="Rectangle: Rounded Corners 160">
                <a:extLst>
                  <a:ext uri="{FF2B5EF4-FFF2-40B4-BE49-F238E27FC236}">
                    <a16:creationId xmlns:a16="http://schemas.microsoft.com/office/drawing/2014/main" id="{7CB9DA79-4F43-6F9A-9DAD-5BE2D69421DE}"/>
                  </a:ext>
                </a:extLst>
              </xdr:cNvPr>
              <xdr:cNvSpPr/>
            </xdr:nvSpPr>
            <xdr:spPr>
              <a:xfrm>
                <a:off x="5498402" y="2046534"/>
                <a:ext cx="1298638" cy="494173"/>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2" name="Rectangle: Rounded Corners 161">
                <a:extLst>
                  <a:ext uri="{FF2B5EF4-FFF2-40B4-BE49-F238E27FC236}">
                    <a16:creationId xmlns:a16="http://schemas.microsoft.com/office/drawing/2014/main" id="{B9755F3A-5D43-3C88-DEA2-541FA220CCEE}"/>
                  </a:ext>
                </a:extLst>
              </xdr:cNvPr>
              <xdr:cNvSpPr/>
            </xdr:nvSpPr>
            <xdr:spPr>
              <a:xfrm>
                <a:off x="5592452" y="2125749"/>
                <a:ext cx="328916" cy="328123"/>
              </a:xfrm>
              <a:prstGeom prst="roundRect">
                <a:avLst/>
              </a:prstGeom>
              <a:gradFill flip="none" rotWithShape="1">
                <a:gsLst>
                  <a:gs pos="0">
                    <a:srgbClr val="D39F0B">
                      <a:shade val="30000"/>
                      <a:satMod val="115000"/>
                    </a:srgbClr>
                  </a:gs>
                  <a:gs pos="50000">
                    <a:srgbClr val="D39F0B">
                      <a:shade val="67500"/>
                      <a:satMod val="115000"/>
                    </a:srgbClr>
                  </a:gs>
                  <a:gs pos="100000">
                    <a:srgbClr val="D39F0B">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3" name="Graphic 162" descr="City with solid fill">
                <a:extLst>
                  <a:ext uri="{FF2B5EF4-FFF2-40B4-BE49-F238E27FC236}">
                    <a16:creationId xmlns:a16="http://schemas.microsoft.com/office/drawing/2014/main" id="{2F6C9F8C-617E-467A-E9FD-1DAF1BCCAD8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593080" y="2118360"/>
                <a:ext cx="327660" cy="327660"/>
              </a:xfrm>
              <a:prstGeom prst="rect">
                <a:avLst/>
              </a:prstGeom>
            </xdr:spPr>
          </xdr:pic>
        </xdr:grpSp>
        <xdr:sp macro="" textlink="Pivot!J33">
          <xdr:nvSpPr>
            <xdr:cNvPr id="159" name="TextBox 158">
              <a:extLst>
                <a:ext uri="{FF2B5EF4-FFF2-40B4-BE49-F238E27FC236}">
                  <a16:creationId xmlns:a16="http://schemas.microsoft.com/office/drawing/2014/main" id="{09A07CE4-134D-D189-75B9-8D4F425271A4}"/>
                </a:ext>
              </a:extLst>
            </xdr:cNvPr>
            <xdr:cNvSpPr txBox="1"/>
          </xdr:nvSpPr>
          <xdr:spPr>
            <a:xfrm>
              <a:off x="5369052" y="2301240"/>
              <a:ext cx="902208" cy="26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513D6BD-3C02-46B2-B24D-9C8334482C14}" type="TxLink">
                <a:rPr lang="en-US" sz="1200" b="0" i="0" u="none" strike="noStrike">
                  <a:ln>
                    <a:noFill/>
                  </a:ln>
                  <a:solidFill>
                    <a:schemeClr val="bg1"/>
                  </a:solidFill>
                  <a:latin typeface="Calibri"/>
                  <a:ea typeface="Calibri"/>
                  <a:cs typeface="Calibri"/>
                </a:rPr>
                <a:pPr algn="l"/>
                <a:t>Russia</a:t>
              </a:fld>
              <a:endParaRPr lang="en-IN" sz="1200" b="1">
                <a:ln>
                  <a:noFill/>
                </a:ln>
                <a:solidFill>
                  <a:schemeClr val="bg1"/>
                </a:solidFill>
              </a:endParaRPr>
            </a:p>
          </xdr:txBody>
        </xdr:sp>
        <xdr:sp macro="" textlink="Pivot!L33">
          <xdr:nvSpPr>
            <xdr:cNvPr id="160" name="TextBox 159">
              <a:extLst>
                <a:ext uri="{FF2B5EF4-FFF2-40B4-BE49-F238E27FC236}">
                  <a16:creationId xmlns:a16="http://schemas.microsoft.com/office/drawing/2014/main" id="{C2A11571-1243-34A9-598F-A21B8BB40E06}"/>
                </a:ext>
              </a:extLst>
            </xdr:cNvPr>
            <xdr:cNvSpPr txBox="1"/>
          </xdr:nvSpPr>
          <xdr:spPr>
            <a:xfrm>
              <a:off x="5334518" y="2491740"/>
              <a:ext cx="818876"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D05F393-64B6-4739-8496-BAD96868A639}" type="TxLink">
                <a:rPr lang="en-US" sz="1200" b="0" i="0" u="none" strike="noStrike">
                  <a:ln>
                    <a:noFill/>
                  </a:ln>
                  <a:solidFill>
                    <a:schemeClr val="bg1"/>
                  </a:solidFill>
                  <a:latin typeface="Arial"/>
                  <a:ea typeface="Calibri"/>
                  <a:cs typeface="Arial"/>
                </a:rPr>
                <a:pPr algn="l"/>
                <a:t> 2,31,288 </a:t>
              </a:fld>
              <a:endParaRPr lang="en-IN" sz="1200" b="1">
                <a:ln>
                  <a:noFill/>
                </a:ln>
                <a:solidFill>
                  <a:schemeClr val="bg1"/>
                </a:solidFill>
              </a:endParaRPr>
            </a:p>
          </xdr:txBody>
        </xdr:sp>
      </xdr:grpSp>
      <xdr:grpSp>
        <xdr:nvGrpSpPr>
          <xdr:cNvPr id="164" name="Group 163">
            <a:extLst>
              <a:ext uri="{FF2B5EF4-FFF2-40B4-BE49-F238E27FC236}">
                <a16:creationId xmlns:a16="http://schemas.microsoft.com/office/drawing/2014/main" id="{352DE5AC-EDA1-44AC-A206-A0217FC8E228}"/>
              </a:ext>
            </a:extLst>
          </xdr:cNvPr>
          <xdr:cNvGrpSpPr/>
        </xdr:nvGrpSpPr>
        <xdr:grpSpPr>
          <a:xfrm>
            <a:off x="7469433" y="1721348"/>
            <a:ext cx="1589665" cy="491785"/>
            <a:chOff x="4987862" y="2297994"/>
            <a:chExt cx="1588198" cy="494173"/>
          </a:xfrm>
        </xdr:grpSpPr>
        <xdr:grpSp>
          <xdr:nvGrpSpPr>
            <xdr:cNvPr id="165" name="Group 164">
              <a:extLst>
                <a:ext uri="{FF2B5EF4-FFF2-40B4-BE49-F238E27FC236}">
                  <a16:creationId xmlns:a16="http://schemas.microsoft.com/office/drawing/2014/main" id="{EECC3647-F743-AF32-983C-0485DDF2C3A6}"/>
                </a:ext>
              </a:extLst>
            </xdr:cNvPr>
            <xdr:cNvGrpSpPr/>
          </xdr:nvGrpSpPr>
          <xdr:grpSpPr>
            <a:xfrm>
              <a:off x="4987862" y="2297994"/>
              <a:ext cx="1572958" cy="494173"/>
              <a:chOff x="5498402" y="2046534"/>
              <a:chExt cx="1572958" cy="494173"/>
            </a:xfrm>
          </xdr:grpSpPr>
          <xdr:sp macro="" textlink="">
            <xdr:nvSpPr>
              <xdr:cNvPr id="168" name="Rectangle: Rounded Corners 167">
                <a:extLst>
                  <a:ext uri="{FF2B5EF4-FFF2-40B4-BE49-F238E27FC236}">
                    <a16:creationId xmlns:a16="http://schemas.microsoft.com/office/drawing/2014/main" id="{CF9150A5-9537-B66A-FA66-3560A1B3CFAA}"/>
                  </a:ext>
                </a:extLst>
              </xdr:cNvPr>
              <xdr:cNvSpPr/>
            </xdr:nvSpPr>
            <xdr:spPr>
              <a:xfrm>
                <a:off x="5498402" y="2046534"/>
                <a:ext cx="1572958" cy="494173"/>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9" name="Rectangle: Rounded Corners 168">
                <a:extLst>
                  <a:ext uri="{FF2B5EF4-FFF2-40B4-BE49-F238E27FC236}">
                    <a16:creationId xmlns:a16="http://schemas.microsoft.com/office/drawing/2014/main" id="{A898FE39-84E0-3AE3-1DF8-9B812D59D33B}"/>
                  </a:ext>
                </a:extLst>
              </xdr:cNvPr>
              <xdr:cNvSpPr/>
            </xdr:nvSpPr>
            <xdr:spPr>
              <a:xfrm>
                <a:off x="5592452" y="2125749"/>
                <a:ext cx="328916" cy="328123"/>
              </a:xfrm>
              <a:prstGeom prst="roundRect">
                <a:avLst/>
              </a:prstGeom>
              <a:gradFill flip="none" rotWithShape="1">
                <a:gsLst>
                  <a:gs pos="0">
                    <a:srgbClr val="194AFE">
                      <a:shade val="30000"/>
                      <a:satMod val="115000"/>
                    </a:srgbClr>
                  </a:gs>
                  <a:gs pos="50000">
                    <a:srgbClr val="194AFE">
                      <a:shade val="67500"/>
                      <a:satMod val="115000"/>
                    </a:srgbClr>
                  </a:gs>
                  <a:gs pos="100000">
                    <a:srgbClr val="194AFE">
                      <a:shade val="10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0" name="Graphic 169" descr="City with solid fill">
                <a:extLst>
                  <a:ext uri="{FF2B5EF4-FFF2-40B4-BE49-F238E27FC236}">
                    <a16:creationId xmlns:a16="http://schemas.microsoft.com/office/drawing/2014/main" id="{E22059FE-099F-0C30-8616-CD898C07119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593080" y="2118360"/>
                <a:ext cx="327660" cy="327660"/>
              </a:xfrm>
              <a:prstGeom prst="rect">
                <a:avLst/>
              </a:prstGeom>
            </xdr:spPr>
          </xdr:pic>
        </xdr:grpSp>
        <xdr:sp macro="" textlink="Pivot!J34">
          <xdr:nvSpPr>
            <xdr:cNvPr id="166" name="TextBox 165">
              <a:extLst>
                <a:ext uri="{FF2B5EF4-FFF2-40B4-BE49-F238E27FC236}">
                  <a16:creationId xmlns:a16="http://schemas.microsoft.com/office/drawing/2014/main" id="{D0D95E9D-CE5F-EBEC-EA56-CD758F137C97}"/>
                </a:ext>
              </a:extLst>
            </xdr:cNvPr>
            <xdr:cNvSpPr txBox="1"/>
          </xdr:nvSpPr>
          <xdr:spPr>
            <a:xfrm>
              <a:off x="5369052" y="2301240"/>
              <a:ext cx="1207008" cy="26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AF5008-1BCE-4941-9514-B3D5C635BBA7}" type="TxLink">
                <a:rPr lang="en-US" sz="1200" b="0" i="0" u="none" strike="noStrike">
                  <a:ln>
                    <a:noFill/>
                  </a:ln>
                  <a:solidFill>
                    <a:schemeClr val="bg1"/>
                  </a:solidFill>
                  <a:latin typeface="Calibri"/>
                  <a:ea typeface="Calibri"/>
                  <a:cs typeface="Calibri"/>
                </a:rPr>
                <a:pPr algn="l"/>
                <a:t>United Kingdom</a:t>
              </a:fld>
              <a:endParaRPr lang="en-IN" sz="1200" b="1">
                <a:ln>
                  <a:noFill/>
                </a:ln>
                <a:solidFill>
                  <a:schemeClr val="bg1"/>
                </a:solidFill>
              </a:endParaRPr>
            </a:p>
          </xdr:txBody>
        </xdr:sp>
        <xdr:sp macro="" textlink="Pivot!L34">
          <xdr:nvSpPr>
            <xdr:cNvPr id="167" name="TextBox 166">
              <a:extLst>
                <a:ext uri="{FF2B5EF4-FFF2-40B4-BE49-F238E27FC236}">
                  <a16:creationId xmlns:a16="http://schemas.microsoft.com/office/drawing/2014/main" id="{CE983092-AA54-42B7-A597-8829BABF553E}"/>
                </a:ext>
              </a:extLst>
            </xdr:cNvPr>
            <xdr:cNvSpPr txBox="1"/>
          </xdr:nvSpPr>
          <xdr:spPr>
            <a:xfrm>
              <a:off x="5334518" y="2491740"/>
              <a:ext cx="818876"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5D0731E-5689-4191-89BA-A2B770E4F176}" type="TxLink">
                <a:rPr lang="en-US" sz="1200" b="0" i="0" u="none" strike="noStrike">
                  <a:ln>
                    <a:noFill/>
                  </a:ln>
                  <a:solidFill>
                    <a:schemeClr val="bg1"/>
                  </a:solidFill>
                  <a:latin typeface="Arial"/>
                  <a:ea typeface="Calibri"/>
                  <a:cs typeface="Arial"/>
                </a:rPr>
                <a:pPr algn="l"/>
                <a:t> 2,10,228 </a:t>
              </a:fld>
              <a:endParaRPr lang="en-IN" sz="1200" b="1">
                <a:ln>
                  <a:noFill/>
                </a:ln>
                <a:solidFill>
                  <a:schemeClr val="bg1"/>
                </a:solidFill>
              </a:endParaRPr>
            </a:p>
          </xdr:txBody>
        </xdr:sp>
      </xdr:grpSp>
    </xdr:grpSp>
    <xdr:clientData/>
  </xdr:twoCellAnchor>
  <xdr:twoCellAnchor>
    <xdr:from>
      <xdr:col>7</xdr:col>
      <xdr:colOff>514263</xdr:colOff>
      <xdr:row>11</xdr:row>
      <xdr:rowOff>9981</xdr:rowOff>
    </xdr:from>
    <xdr:to>
      <xdr:col>17</xdr:col>
      <xdr:colOff>402922</xdr:colOff>
      <xdr:row>25</xdr:row>
      <xdr:rowOff>1655</xdr:rowOff>
    </xdr:to>
    <xdr:grpSp>
      <xdr:nvGrpSpPr>
        <xdr:cNvPr id="3439" name="Group 3438">
          <a:extLst>
            <a:ext uri="{FF2B5EF4-FFF2-40B4-BE49-F238E27FC236}">
              <a16:creationId xmlns:a16="http://schemas.microsoft.com/office/drawing/2014/main" id="{42569338-867E-C1E8-721E-F36712AE5B7A}"/>
            </a:ext>
          </a:extLst>
        </xdr:cNvPr>
        <xdr:cNvGrpSpPr/>
      </xdr:nvGrpSpPr>
      <xdr:grpSpPr>
        <a:xfrm>
          <a:off x="4781463" y="2045610"/>
          <a:ext cx="5984659" cy="2582474"/>
          <a:chOff x="4809172" y="1969410"/>
          <a:chExt cx="6024244" cy="2485492"/>
        </a:xfrm>
      </xdr:grpSpPr>
      <xdr:sp macro="" textlink="">
        <xdr:nvSpPr>
          <xdr:cNvPr id="3376" name="Arc 3375">
            <a:extLst>
              <a:ext uri="{FF2B5EF4-FFF2-40B4-BE49-F238E27FC236}">
                <a16:creationId xmlns:a16="http://schemas.microsoft.com/office/drawing/2014/main" id="{F5AB81A8-FE3E-8C53-4C99-DEFD433853C1}"/>
              </a:ext>
            </a:extLst>
          </xdr:cNvPr>
          <xdr:cNvSpPr/>
        </xdr:nvSpPr>
        <xdr:spPr>
          <a:xfrm rot="635264" flipH="1">
            <a:off x="5221706" y="2149272"/>
            <a:ext cx="3690179" cy="1035177"/>
          </a:xfrm>
          <a:prstGeom prst="arc">
            <a:avLst>
              <a:gd name="adj1" fmla="val 11455213"/>
              <a:gd name="adj2" fmla="val 21509040"/>
            </a:avLst>
          </a:prstGeom>
          <a:ln w="22225">
            <a:gradFill flip="none" rotWithShape="1">
              <a:gsLst>
                <a:gs pos="84000">
                  <a:srgbClr val="C240D8"/>
                </a:gs>
                <a:gs pos="58000">
                  <a:srgbClr val="296EFC"/>
                </a:gs>
                <a:gs pos="0">
                  <a:srgbClr val="100D83"/>
                </a:gs>
              </a:gsLst>
              <a:lin ang="3000000" scaled="0"/>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3377" name="Arc 3376">
            <a:extLst>
              <a:ext uri="{FF2B5EF4-FFF2-40B4-BE49-F238E27FC236}">
                <a16:creationId xmlns:a16="http://schemas.microsoft.com/office/drawing/2014/main" id="{F46CEE10-9F1B-47B2-8C6D-EE08FD8547E6}"/>
              </a:ext>
            </a:extLst>
          </xdr:cNvPr>
          <xdr:cNvSpPr/>
        </xdr:nvSpPr>
        <xdr:spPr>
          <a:xfrm rot="21263501" flipH="1">
            <a:off x="5382781" y="2402873"/>
            <a:ext cx="3441384" cy="1471649"/>
          </a:xfrm>
          <a:prstGeom prst="arc">
            <a:avLst>
              <a:gd name="adj1" fmla="val 11455213"/>
              <a:gd name="adj2" fmla="val 21509040"/>
            </a:avLst>
          </a:prstGeom>
          <a:ln w="22225">
            <a:gradFill flip="none" rotWithShape="1">
              <a:gsLst>
                <a:gs pos="96000">
                  <a:srgbClr val="C240D8"/>
                </a:gs>
                <a:gs pos="51000">
                  <a:srgbClr val="296EFC"/>
                </a:gs>
                <a:gs pos="23000">
                  <a:srgbClr val="100D83"/>
                </a:gs>
              </a:gsLst>
              <a:lin ang="3000000" scaled="0"/>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3378" name="Arc 3377">
            <a:extLst>
              <a:ext uri="{FF2B5EF4-FFF2-40B4-BE49-F238E27FC236}">
                <a16:creationId xmlns:a16="http://schemas.microsoft.com/office/drawing/2014/main" id="{479CFE4B-0334-42A5-AD85-1A4D8D390AFD}"/>
              </a:ext>
            </a:extLst>
          </xdr:cNvPr>
          <xdr:cNvSpPr/>
        </xdr:nvSpPr>
        <xdr:spPr>
          <a:xfrm rot="1106061" flipH="1">
            <a:off x="5296036" y="3250363"/>
            <a:ext cx="3521090" cy="1204539"/>
          </a:xfrm>
          <a:prstGeom prst="arc">
            <a:avLst>
              <a:gd name="adj1" fmla="val 11455213"/>
              <a:gd name="adj2" fmla="val 21509040"/>
            </a:avLst>
          </a:prstGeom>
          <a:ln w="22225">
            <a:gradFill flip="none" rotWithShape="1">
              <a:gsLst>
                <a:gs pos="71000">
                  <a:srgbClr val="100D83"/>
                </a:gs>
                <a:gs pos="42000">
                  <a:srgbClr val="296EFC"/>
                </a:gs>
                <a:gs pos="3000">
                  <a:srgbClr val="C240D8"/>
                </a:gs>
              </a:gsLst>
              <a:lin ang="3000000" scaled="0"/>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3379" name="Arc 3378">
            <a:extLst>
              <a:ext uri="{FF2B5EF4-FFF2-40B4-BE49-F238E27FC236}">
                <a16:creationId xmlns:a16="http://schemas.microsoft.com/office/drawing/2014/main" id="{CBC5F8AB-12F4-4287-99F9-1590175A1ED4}"/>
              </a:ext>
            </a:extLst>
          </xdr:cNvPr>
          <xdr:cNvSpPr/>
        </xdr:nvSpPr>
        <xdr:spPr>
          <a:xfrm rot="2682433" flipH="1">
            <a:off x="4809172" y="3543180"/>
            <a:ext cx="1764645" cy="722755"/>
          </a:xfrm>
          <a:prstGeom prst="arc">
            <a:avLst>
              <a:gd name="adj1" fmla="val 10318507"/>
              <a:gd name="adj2" fmla="val 20304498"/>
            </a:avLst>
          </a:prstGeom>
          <a:ln w="22225">
            <a:gradFill flip="none" rotWithShape="1">
              <a:gsLst>
                <a:gs pos="8000">
                  <a:srgbClr val="100D83"/>
                </a:gs>
                <a:gs pos="28000">
                  <a:srgbClr val="296EFC"/>
                </a:gs>
                <a:gs pos="72000">
                  <a:srgbClr val="C240D8"/>
                </a:gs>
              </a:gsLst>
              <a:lin ang="3000000" scaled="0"/>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3380" name="Arc 3379">
            <a:extLst>
              <a:ext uri="{FF2B5EF4-FFF2-40B4-BE49-F238E27FC236}">
                <a16:creationId xmlns:a16="http://schemas.microsoft.com/office/drawing/2014/main" id="{204BB37E-9479-4569-9262-26EB15CE367B}"/>
              </a:ext>
            </a:extLst>
          </xdr:cNvPr>
          <xdr:cNvSpPr/>
        </xdr:nvSpPr>
        <xdr:spPr>
          <a:xfrm rot="20511367" flipH="1">
            <a:off x="8594771" y="1969410"/>
            <a:ext cx="2238645" cy="1130262"/>
          </a:xfrm>
          <a:prstGeom prst="arc">
            <a:avLst>
              <a:gd name="adj1" fmla="val 11455213"/>
              <a:gd name="adj2" fmla="val 21020247"/>
            </a:avLst>
          </a:prstGeom>
          <a:ln w="22225">
            <a:gradFill flip="none" rotWithShape="1">
              <a:gsLst>
                <a:gs pos="11000">
                  <a:srgbClr val="C240D8"/>
                </a:gs>
                <a:gs pos="42000">
                  <a:srgbClr val="296EFC"/>
                </a:gs>
                <a:gs pos="88000">
                  <a:srgbClr val="100D83"/>
                </a:gs>
              </a:gsLst>
              <a:lin ang="3000000" scaled="0"/>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grpSp>
    <xdr:clientData/>
  </xdr:twoCellAnchor>
  <xdr:twoCellAnchor>
    <xdr:from>
      <xdr:col>11</xdr:col>
      <xdr:colOff>521970</xdr:colOff>
      <xdr:row>28</xdr:row>
      <xdr:rowOff>99877</xdr:rowOff>
    </xdr:from>
    <xdr:to>
      <xdr:col>19</xdr:col>
      <xdr:colOff>17146</xdr:colOff>
      <xdr:row>36</xdr:row>
      <xdr:rowOff>30652</xdr:rowOff>
    </xdr:to>
    <xdr:grpSp>
      <xdr:nvGrpSpPr>
        <xdr:cNvPr id="3402" name="Group 3401">
          <a:extLst>
            <a:ext uri="{FF2B5EF4-FFF2-40B4-BE49-F238E27FC236}">
              <a16:creationId xmlns:a16="http://schemas.microsoft.com/office/drawing/2014/main" id="{149C5C9E-9C4A-C3E7-B267-0809CCC5A45E}"/>
            </a:ext>
          </a:extLst>
        </xdr:cNvPr>
        <xdr:cNvGrpSpPr/>
      </xdr:nvGrpSpPr>
      <xdr:grpSpPr>
        <a:xfrm>
          <a:off x="7227570" y="5281477"/>
          <a:ext cx="4371976" cy="1411232"/>
          <a:chOff x="7227570" y="5220517"/>
          <a:chExt cx="4371976" cy="1393815"/>
        </a:xfrm>
      </xdr:grpSpPr>
      <xdr:grpSp>
        <xdr:nvGrpSpPr>
          <xdr:cNvPr id="3400" name="Group 3399">
            <a:extLst>
              <a:ext uri="{FF2B5EF4-FFF2-40B4-BE49-F238E27FC236}">
                <a16:creationId xmlns:a16="http://schemas.microsoft.com/office/drawing/2014/main" id="{9EDBF3B5-BBC6-85F0-A69B-9A9C2FB1E219}"/>
              </a:ext>
            </a:extLst>
          </xdr:cNvPr>
          <xdr:cNvGrpSpPr/>
        </xdr:nvGrpSpPr>
        <xdr:grpSpPr>
          <a:xfrm>
            <a:off x="7227570" y="5859300"/>
            <a:ext cx="4371976" cy="648563"/>
            <a:chOff x="7435755" y="5441153"/>
            <a:chExt cx="4354767" cy="631418"/>
          </a:xfrm>
        </xdr:grpSpPr>
        <xdr:grpSp>
          <xdr:nvGrpSpPr>
            <xdr:cNvPr id="3387" name="Group 3386">
              <a:extLst>
                <a:ext uri="{FF2B5EF4-FFF2-40B4-BE49-F238E27FC236}">
                  <a16:creationId xmlns:a16="http://schemas.microsoft.com/office/drawing/2014/main" id="{40E13AEF-C8D4-3274-193D-ABB64EE2AAFA}"/>
                </a:ext>
              </a:extLst>
            </xdr:cNvPr>
            <xdr:cNvGrpSpPr/>
          </xdr:nvGrpSpPr>
          <xdr:grpSpPr>
            <a:xfrm>
              <a:off x="7435755" y="5441154"/>
              <a:ext cx="1027272" cy="631417"/>
              <a:chOff x="8364443" y="7322344"/>
              <a:chExt cx="1027272" cy="631417"/>
            </a:xfrm>
          </xdr:grpSpPr>
          <xdr:sp macro="" textlink="Pivot!Y30">
            <xdr:nvSpPr>
              <xdr:cNvPr id="3384" name="TextBox 3383">
                <a:extLst>
                  <a:ext uri="{FF2B5EF4-FFF2-40B4-BE49-F238E27FC236}">
                    <a16:creationId xmlns:a16="http://schemas.microsoft.com/office/drawing/2014/main" id="{EAE0BA4C-0895-4058-AF9D-1D573DEB0BBC}"/>
                  </a:ext>
                </a:extLst>
              </xdr:cNvPr>
              <xdr:cNvSpPr txBox="1"/>
            </xdr:nvSpPr>
            <xdr:spPr>
              <a:xfrm>
                <a:off x="8364443" y="7322344"/>
                <a:ext cx="1027272" cy="25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6A3EF89-DEA6-4E02-AAE4-8BF8BD85E424}" type="TxLink">
                  <a:rPr lang="en-US" sz="1200" b="1" i="0" u="none" strike="noStrike">
                    <a:ln>
                      <a:noFill/>
                    </a:ln>
                    <a:solidFill>
                      <a:srgbClr val="FFFFFF"/>
                    </a:solidFill>
                    <a:latin typeface="Arial"/>
                    <a:ea typeface="Calibri"/>
                    <a:cs typeface="Arial"/>
                  </a:rPr>
                  <a:pPr algn="l"/>
                  <a:t>Total Taxes</a:t>
                </a:fld>
                <a:endParaRPr lang="en-IN" sz="1600" b="1">
                  <a:ln>
                    <a:noFill/>
                  </a:ln>
                  <a:solidFill>
                    <a:schemeClr val="bg1"/>
                  </a:solidFill>
                </a:endParaRPr>
              </a:p>
            </xdr:txBody>
          </xdr:sp>
          <xdr:sp macro="" textlink="Pivot!Y32">
            <xdr:nvSpPr>
              <xdr:cNvPr id="3385" name="TextBox 3384">
                <a:extLst>
                  <a:ext uri="{FF2B5EF4-FFF2-40B4-BE49-F238E27FC236}">
                    <a16:creationId xmlns:a16="http://schemas.microsoft.com/office/drawing/2014/main" id="{4BF71C2E-98B7-40FE-BC37-2BCEE10A8578}"/>
                  </a:ext>
                </a:extLst>
              </xdr:cNvPr>
              <xdr:cNvSpPr txBox="1"/>
            </xdr:nvSpPr>
            <xdr:spPr>
              <a:xfrm>
                <a:off x="8398353" y="7507948"/>
                <a:ext cx="925049"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1D27F02-416E-4868-B2BF-EEFC91BCECEC}" type="TxLink">
                  <a:rPr lang="en-US" sz="1200" b="0" i="0" u="none" strike="noStrike">
                    <a:ln>
                      <a:noFill/>
                    </a:ln>
                    <a:solidFill>
                      <a:srgbClr val="FFFFFF"/>
                    </a:solidFill>
                    <a:latin typeface="Arial"/>
                    <a:ea typeface="Calibri"/>
                    <a:cs typeface="Arial"/>
                  </a:rPr>
                  <a:pPr algn="l"/>
                  <a:t>$2,93,566</a:t>
                </a:fld>
                <a:endParaRPr lang="en-IN" sz="1200" b="1">
                  <a:ln>
                    <a:noFill/>
                  </a:ln>
                  <a:solidFill>
                    <a:schemeClr val="bg1"/>
                  </a:solidFill>
                </a:endParaRPr>
              </a:p>
            </xdr:txBody>
          </xdr:sp>
          <xdr:sp macro="" textlink="Pivot!Y31">
            <xdr:nvSpPr>
              <xdr:cNvPr id="3386" name="TextBox 3385">
                <a:extLst>
                  <a:ext uri="{FF2B5EF4-FFF2-40B4-BE49-F238E27FC236}">
                    <a16:creationId xmlns:a16="http://schemas.microsoft.com/office/drawing/2014/main" id="{DD71589E-9011-4D56-81AD-8A405A76A66C}"/>
                  </a:ext>
                </a:extLst>
              </xdr:cNvPr>
              <xdr:cNvSpPr txBox="1"/>
            </xdr:nvSpPr>
            <xdr:spPr>
              <a:xfrm>
                <a:off x="8443894" y="7701338"/>
                <a:ext cx="815768"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D703866-F2D1-411A-A064-1CD72A6DB304}" type="TxLink">
                  <a:rPr lang="en-US" sz="1000" b="0" i="0" u="none" strike="noStrike">
                    <a:ln>
                      <a:noFill/>
                    </a:ln>
                    <a:solidFill>
                      <a:srgbClr val="FFFFFF"/>
                    </a:solidFill>
                    <a:latin typeface="Arial"/>
                    <a:ea typeface="Calibri"/>
                    <a:cs typeface="Arial"/>
                  </a:rPr>
                  <a:pPr algn="l"/>
                  <a:t>22.8%</a:t>
                </a:fld>
                <a:endParaRPr lang="en-IN" sz="1200" b="1">
                  <a:ln>
                    <a:noFill/>
                  </a:ln>
                  <a:solidFill>
                    <a:schemeClr val="bg1"/>
                  </a:solidFill>
                </a:endParaRPr>
              </a:p>
            </xdr:txBody>
          </xdr:sp>
        </xdr:grpSp>
        <xdr:grpSp>
          <xdr:nvGrpSpPr>
            <xdr:cNvPr id="3388" name="Group 3387">
              <a:extLst>
                <a:ext uri="{FF2B5EF4-FFF2-40B4-BE49-F238E27FC236}">
                  <a16:creationId xmlns:a16="http://schemas.microsoft.com/office/drawing/2014/main" id="{9BA2E18C-BCF9-D264-0FDA-5C07A994F461}"/>
                </a:ext>
              </a:extLst>
            </xdr:cNvPr>
            <xdr:cNvGrpSpPr/>
          </xdr:nvGrpSpPr>
          <xdr:grpSpPr>
            <a:xfrm>
              <a:off x="8582264" y="5441154"/>
              <a:ext cx="1134747" cy="631417"/>
              <a:chOff x="8447327" y="7322344"/>
              <a:chExt cx="1134747" cy="631417"/>
            </a:xfrm>
          </xdr:grpSpPr>
          <xdr:sp macro="" textlink="Pivot!W30">
            <xdr:nvSpPr>
              <xdr:cNvPr id="3389" name="TextBox 3388">
                <a:extLst>
                  <a:ext uri="{FF2B5EF4-FFF2-40B4-BE49-F238E27FC236}">
                    <a16:creationId xmlns:a16="http://schemas.microsoft.com/office/drawing/2014/main" id="{7BC4AD03-AC8F-35EE-F05D-24B6EA24E3AD}"/>
                  </a:ext>
                </a:extLst>
              </xdr:cNvPr>
              <xdr:cNvSpPr txBox="1"/>
            </xdr:nvSpPr>
            <xdr:spPr>
              <a:xfrm>
                <a:off x="8447327" y="7322344"/>
                <a:ext cx="1134747" cy="25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34BBF29-2E57-45AB-BF0D-592700654EAF}" type="TxLink">
                  <a:rPr lang="en-US" sz="1000" b="1" i="0" u="none" strike="noStrike">
                    <a:ln>
                      <a:noFill/>
                    </a:ln>
                    <a:solidFill>
                      <a:srgbClr val="FFFFFF"/>
                    </a:solidFill>
                    <a:latin typeface="Arial"/>
                    <a:ea typeface="Calibri"/>
                    <a:cs typeface="Arial"/>
                  </a:rPr>
                  <a:pPr algn="l"/>
                  <a:t>Property Taxes</a:t>
                </a:fld>
                <a:endParaRPr lang="en-IN" sz="1600" b="1">
                  <a:ln>
                    <a:noFill/>
                  </a:ln>
                  <a:solidFill>
                    <a:schemeClr val="bg1"/>
                  </a:solidFill>
                </a:endParaRPr>
              </a:p>
            </xdr:txBody>
          </xdr:sp>
          <xdr:sp macro="" textlink="Pivot!W32">
            <xdr:nvSpPr>
              <xdr:cNvPr id="3390" name="TextBox 3389">
                <a:extLst>
                  <a:ext uri="{FF2B5EF4-FFF2-40B4-BE49-F238E27FC236}">
                    <a16:creationId xmlns:a16="http://schemas.microsoft.com/office/drawing/2014/main" id="{6670969F-8448-8F24-896E-FE4446CBE35D}"/>
                  </a:ext>
                </a:extLst>
              </xdr:cNvPr>
              <xdr:cNvSpPr txBox="1"/>
            </xdr:nvSpPr>
            <xdr:spPr>
              <a:xfrm>
                <a:off x="8534973" y="7507948"/>
                <a:ext cx="925049"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60B8E18-4A8D-474D-B430-A183193251BE}" type="TxLink">
                  <a:rPr lang="en-US" sz="1200" b="0" i="0" u="none" strike="noStrike">
                    <a:ln>
                      <a:noFill/>
                    </a:ln>
                    <a:solidFill>
                      <a:srgbClr val="FFFFFF"/>
                    </a:solidFill>
                    <a:latin typeface="Arial"/>
                    <a:ea typeface="Calibri"/>
                    <a:cs typeface="Arial"/>
                  </a:rPr>
                  <a:pPr algn="l"/>
                  <a:t>$95,280</a:t>
                </a:fld>
                <a:endParaRPr lang="en-IN" sz="1200" b="1">
                  <a:ln>
                    <a:noFill/>
                  </a:ln>
                  <a:solidFill>
                    <a:schemeClr val="bg1"/>
                  </a:solidFill>
                </a:endParaRPr>
              </a:p>
            </xdr:txBody>
          </xdr:sp>
          <xdr:sp macro="" textlink="Pivot!W31">
            <xdr:nvSpPr>
              <xdr:cNvPr id="3391" name="TextBox 3390">
                <a:extLst>
                  <a:ext uri="{FF2B5EF4-FFF2-40B4-BE49-F238E27FC236}">
                    <a16:creationId xmlns:a16="http://schemas.microsoft.com/office/drawing/2014/main" id="{8815EC40-8D4E-8DBA-212B-873EB33E2F3E}"/>
                  </a:ext>
                </a:extLst>
              </xdr:cNvPr>
              <xdr:cNvSpPr txBox="1"/>
            </xdr:nvSpPr>
            <xdr:spPr>
              <a:xfrm>
                <a:off x="8580514" y="7701338"/>
                <a:ext cx="815768"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CAEA3CE-C7B6-4FE4-B9CE-9C3D63B7939E}" type="TxLink">
                  <a:rPr lang="en-US" sz="1000" b="0" i="0" u="none" strike="noStrike">
                    <a:ln>
                      <a:noFill/>
                    </a:ln>
                    <a:solidFill>
                      <a:srgbClr val="FFFFFF"/>
                    </a:solidFill>
                    <a:latin typeface="Arial"/>
                    <a:ea typeface="Calibri"/>
                    <a:cs typeface="Arial"/>
                  </a:rPr>
                  <a:pPr algn="l"/>
                  <a:t>7.4%</a:t>
                </a:fld>
                <a:endParaRPr lang="en-IN" sz="1200" b="1">
                  <a:ln>
                    <a:noFill/>
                  </a:ln>
                  <a:solidFill>
                    <a:schemeClr val="bg1"/>
                  </a:solidFill>
                </a:endParaRPr>
              </a:p>
            </xdr:txBody>
          </xdr:sp>
        </xdr:grpSp>
        <xdr:grpSp>
          <xdr:nvGrpSpPr>
            <xdr:cNvPr id="3392" name="Group 3391">
              <a:extLst>
                <a:ext uri="{FF2B5EF4-FFF2-40B4-BE49-F238E27FC236}">
                  <a16:creationId xmlns:a16="http://schemas.microsoft.com/office/drawing/2014/main" id="{524E890A-3764-0DE4-486B-86560112D39B}"/>
                </a:ext>
              </a:extLst>
            </xdr:cNvPr>
            <xdr:cNvGrpSpPr/>
          </xdr:nvGrpSpPr>
          <xdr:grpSpPr>
            <a:xfrm>
              <a:off x="9699625" y="5441154"/>
              <a:ext cx="1027272" cy="631417"/>
              <a:chOff x="8501063" y="7322344"/>
              <a:chExt cx="1027272" cy="631417"/>
            </a:xfrm>
          </xdr:grpSpPr>
          <xdr:sp macro="" textlink="Pivot!V30">
            <xdr:nvSpPr>
              <xdr:cNvPr id="3393" name="TextBox 3392">
                <a:extLst>
                  <a:ext uri="{FF2B5EF4-FFF2-40B4-BE49-F238E27FC236}">
                    <a16:creationId xmlns:a16="http://schemas.microsoft.com/office/drawing/2014/main" id="{A5FB896C-CDEB-9928-7FEC-B9553A14F97D}"/>
                  </a:ext>
                </a:extLst>
              </xdr:cNvPr>
              <xdr:cNvSpPr txBox="1"/>
            </xdr:nvSpPr>
            <xdr:spPr>
              <a:xfrm>
                <a:off x="8501063" y="7322344"/>
                <a:ext cx="1027272" cy="25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73FE808-638A-437F-BBD3-A709B3C5022C}" type="TxLink">
                  <a:rPr lang="en-US" sz="1000" b="1" i="0" u="none" strike="noStrike">
                    <a:ln>
                      <a:noFill/>
                    </a:ln>
                    <a:solidFill>
                      <a:srgbClr val="FFFFFF"/>
                    </a:solidFill>
                    <a:latin typeface="Arial"/>
                    <a:ea typeface="Calibri"/>
                    <a:cs typeface="Arial"/>
                  </a:rPr>
                  <a:pPr algn="l"/>
                  <a:t>Payroll Taxes</a:t>
                </a:fld>
                <a:endParaRPr lang="en-IN" sz="1600" b="1">
                  <a:ln>
                    <a:noFill/>
                  </a:ln>
                  <a:solidFill>
                    <a:schemeClr val="bg1"/>
                  </a:solidFill>
                </a:endParaRPr>
              </a:p>
            </xdr:txBody>
          </xdr:sp>
          <xdr:sp macro="" textlink="Pivot!V32">
            <xdr:nvSpPr>
              <xdr:cNvPr id="3394" name="TextBox 3393">
                <a:extLst>
                  <a:ext uri="{FF2B5EF4-FFF2-40B4-BE49-F238E27FC236}">
                    <a16:creationId xmlns:a16="http://schemas.microsoft.com/office/drawing/2014/main" id="{CC70CA8D-53D0-2B36-D9DB-4DBCDD6C86CE}"/>
                  </a:ext>
                </a:extLst>
              </xdr:cNvPr>
              <xdr:cNvSpPr txBox="1"/>
            </xdr:nvSpPr>
            <xdr:spPr>
              <a:xfrm>
                <a:off x="8534973" y="7507948"/>
                <a:ext cx="925049"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F11CF6-FFB2-4677-83BD-F298D0FF4617}" type="TxLink">
                  <a:rPr lang="en-US" sz="1200" b="0" i="0" u="none" strike="noStrike">
                    <a:ln>
                      <a:noFill/>
                    </a:ln>
                    <a:solidFill>
                      <a:srgbClr val="FFFFFF"/>
                    </a:solidFill>
                    <a:latin typeface="Arial"/>
                    <a:ea typeface="Calibri"/>
                    <a:cs typeface="Arial"/>
                  </a:rPr>
                  <a:pPr algn="l"/>
                  <a:t>$1,18,457</a:t>
                </a:fld>
                <a:endParaRPr lang="en-IN" sz="1200" b="1">
                  <a:ln>
                    <a:noFill/>
                  </a:ln>
                  <a:solidFill>
                    <a:schemeClr val="bg1"/>
                  </a:solidFill>
                </a:endParaRPr>
              </a:p>
            </xdr:txBody>
          </xdr:sp>
          <xdr:sp macro="" textlink="Pivot!V31">
            <xdr:nvSpPr>
              <xdr:cNvPr id="3395" name="TextBox 3394">
                <a:extLst>
                  <a:ext uri="{FF2B5EF4-FFF2-40B4-BE49-F238E27FC236}">
                    <a16:creationId xmlns:a16="http://schemas.microsoft.com/office/drawing/2014/main" id="{093AFA81-42E0-85E7-5539-5E136034BB51}"/>
                  </a:ext>
                </a:extLst>
              </xdr:cNvPr>
              <xdr:cNvSpPr txBox="1"/>
            </xdr:nvSpPr>
            <xdr:spPr>
              <a:xfrm>
                <a:off x="8580514" y="7701338"/>
                <a:ext cx="815767"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25CEC96-F0D8-4A43-ACE6-4282E38D8D2F}" type="TxLink">
                  <a:rPr lang="en-US" sz="1000" b="0" i="0" u="none" strike="noStrike">
                    <a:ln>
                      <a:noFill/>
                    </a:ln>
                    <a:solidFill>
                      <a:srgbClr val="FFFFFF"/>
                    </a:solidFill>
                    <a:latin typeface="Arial"/>
                    <a:ea typeface="Calibri"/>
                    <a:cs typeface="Arial"/>
                  </a:rPr>
                  <a:pPr algn="l"/>
                  <a:t>9.2%</a:t>
                </a:fld>
                <a:endParaRPr lang="en-IN" sz="1200" b="1">
                  <a:ln>
                    <a:noFill/>
                  </a:ln>
                  <a:solidFill>
                    <a:schemeClr val="bg1"/>
                  </a:solidFill>
                </a:endParaRPr>
              </a:p>
            </xdr:txBody>
          </xdr:sp>
        </xdr:grpSp>
        <xdr:grpSp>
          <xdr:nvGrpSpPr>
            <xdr:cNvPr id="3396" name="Group 3395">
              <a:extLst>
                <a:ext uri="{FF2B5EF4-FFF2-40B4-BE49-F238E27FC236}">
                  <a16:creationId xmlns:a16="http://schemas.microsoft.com/office/drawing/2014/main" id="{B451A17B-5CFA-11CF-535C-339D0E8B0B6B}"/>
                </a:ext>
              </a:extLst>
            </xdr:cNvPr>
            <xdr:cNvGrpSpPr/>
          </xdr:nvGrpSpPr>
          <xdr:grpSpPr>
            <a:xfrm>
              <a:off x="10763250" y="5441153"/>
              <a:ext cx="1027272" cy="631418"/>
              <a:chOff x="8501063" y="7322343"/>
              <a:chExt cx="1027272" cy="631418"/>
            </a:xfrm>
          </xdr:grpSpPr>
          <xdr:sp macro="" textlink="Pivot!X30">
            <xdr:nvSpPr>
              <xdr:cNvPr id="3397" name="TextBox 3396">
                <a:extLst>
                  <a:ext uri="{FF2B5EF4-FFF2-40B4-BE49-F238E27FC236}">
                    <a16:creationId xmlns:a16="http://schemas.microsoft.com/office/drawing/2014/main" id="{DC63CB57-821F-160D-4453-0FC25CFBF2CF}"/>
                  </a:ext>
                </a:extLst>
              </xdr:cNvPr>
              <xdr:cNvSpPr txBox="1"/>
            </xdr:nvSpPr>
            <xdr:spPr>
              <a:xfrm>
                <a:off x="8501063" y="7322343"/>
                <a:ext cx="1027272" cy="25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B87B730-C874-433F-A4CA-6952274E8EFA}" type="TxLink">
                  <a:rPr lang="en-US" sz="1000" b="1" i="0" u="none" strike="noStrike">
                    <a:ln>
                      <a:noFill/>
                    </a:ln>
                    <a:solidFill>
                      <a:srgbClr val="FFFFFF"/>
                    </a:solidFill>
                    <a:latin typeface="Arial"/>
                    <a:ea typeface="Calibri"/>
                    <a:cs typeface="Arial"/>
                  </a:rPr>
                  <a:pPr algn="l"/>
                  <a:t>Excise Taxes</a:t>
                </a:fld>
                <a:endParaRPr lang="en-IN" sz="1600" b="1">
                  <a:ln>
                    <a:noFill/>
                  </a:ln>
                  <a:solidFill>
                    <a:schemeClr val="bg1"/>
                  </a:solidFill>
                </a:endParaRPr>
              </a:p>
            </xdr:txBody>
          </xdr:sp>
          <xdr:sp macro="" textlink="Pivot!X32">
            <xdr:nvSpPr>
              <xdr:cNvPr id="3398" name="TextBox 3397">
                <a:extLst>
                  <a:ext uri="{FF2B5EF4-FFF2-40B4-BE49-F238E27FC236}">
                    <a16:creationId xmlns:a16="http://schemas.microsoft.com/office/drawing/2014/main" id="{7B5A1D8A-3C0F-F59E-FCF0-1FC8ED906BA4}"/>
                  </a:ext>
                </a:extLst>
              </xdr:cNvPr>
              <xdr:cNvSpPr txBox="1"/>
            </xdr:nvSpPr>
            <xdr:spPr>
              <a:xfrm>
                <a:off x="8534973" y="7507948"/>
                <a:ext cx="925049"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D31DA58-E611-49D8-B86B-C36398AA7566}" type="TxLink">
                  <a:rPr lang="en-US" sz="1200" b="0" i="0" u="none" strike="noStrike">
                    <a:ln>
                      <a:noFill/>
                    </a:ln>
                    <a:solidFill>
                      <a:srgbClr val="FFFFFF"/>
                    </a:solidFill>
                    <a:latin typeface="Arial"/>
                    <a:ea typeface="Calibri"/>
                    <a:cs typeface="Arial"/>
                  </a:rPr>
                  <a:pPr algn="l"/>
                  <a:t>$79,829</a:t>
                </a:fld>
                <a:endParaRPr lang="en-IN" sz="1200" b="1">
                  <a:ln>
                    <a:noFill/>
                  </a:ln>
                  <a:solidFill>
                    <a:schemeClr val="bg1"/>
                  </a:solidFill>
                </a:endParaRPr>
              </a:p>
            </xdr:txBody>
          </xdr:sp>
          <xdr:sp macro="" textlink="Pivot!X31">
            <xdr:nvSpPr>
              <xdr:cNvPr id="3399" name="TextBox 3398">
                <a:extLst>
                  <a:ext uri="{FF2B5EF4-FFF2-40B4-BE49-F238E27FC236}">
                    <a16:creationId xmlns:a16="http://schemas.microsoft.com/office/drawing/2014/main" id="{59C185FD-A8DA-B77B-3939-9E094BA8FE33}"/>
                  </a:ext>
                </a:extLst>
              </xdr:cNvPr>
              <xdr:cNvSpPr txBox="1"/>
            </xdr:nvSpPr>
            <xdr:spPr>
              <a:xfrm>
                <a:off x="8580515" y="7701338"/>
                <a:ext cx="815767" cy="2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E9FA8A4-631B-461C-8A2D-058FFA351FF8}" type="TxLink">
                  <a:rPr lang="en-US" sz="1000" b="0" i="0" u="none" strike="noStrike">
                    <a:ln>
                      <a:noFill/>
                    </a:ln>
                    <a:solidFill>
                      <a:srgbClr val="FFFFFF"/>
                    </a:solidFill>
                    <a:latin typeface="Arial"/>
                    <a:ea typeface="Calibri"/>
                    <a:cs typeface="Arial"/>
                  </a:rPr>
                  <a:pPr algn="l"/>
                  <a:t>6.2%</a:t>
                </a:fld>
                <a:endParaRPr lang="en-IN" sz="1200" b="1">
                  <a:ln>
                    <a:noFill/>
                  </a:ln>
                  <a:solidFill>
                    <a:schemeClr val="bg1"/>
                  </a:solidFill>
                </a:endParaRPr>
              </a:p>
            </xdr:txBody>
          </xdr:sp>
        </xdr:grpSp>
      </xdr:grpSp>
      <xdr:graphicFrame macro="">
        <xdr:nvGraphicFramePr>
          <xdr:cNvPr id="3401" name="Chart 3400">
            <a:extLst>
              <a:ext uri="{FF2B5EF4-FFF2-40B4-BE49-F238E27FC236}">
                <a16:creationId xmlns:a16="http://schemas.microsoft.com/office/drawing/2014/main" id="{51B4C9D1-3387-47DE-B80D-7D10BFFEDAF5}"/>
              </a:ext>
            </a:extLst>
          </xdr:cNvPr>
          <xdr:cNvGraphicFramePr>
            <a:graphicFrameLocks/>
          </xdr:cNvGraphicFramePr>
        </xdr:nvGraphicFramePr>
        <xdr:xfrm>
          <a:off x="8084820" y="5220517"/>
          <a:ext cx="426861" cy="1393815"/>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515112</xdr:colOff>
      <xdr:row>2</xdr:row>
      <xdr:rowOff>60960</xdr:rowOff>
    </xdr:to>
    <xdr:grpSp>
      <xdr:nvGrpSpPr>
        <xdr:cNvPr id="23" name="Group 22">
          <a:extLst>
            <a:ext uri="{FF2B5EF4-FFF2-40B4-BE49-F238E27FC236}">
              <a16:creationId xmlns:a16="http://schemas.microsoft.com/office/drawing/2014/main" id="{67B05BBB-046A-CC25-EAFB-B51606CDA229}"/>
            </a:ext>
          </a:extLst>
        </xdr:cNvPr>
        <xdr:cNvGrpSpPr/>
      </xdr:nvGrpSpPr>
      <xdr:grpSpPr>
        <a:xfrm>
          <a:off x="0" y="0"/>
          <a:ext cx="13926312" cy="431074"/>
          <a:chOff x="0" y="0"/>
          <a:chExt cx="13926312" cy="426720"/>
        </a:xfrm>
      </xdr:grpSpPr>
      <xdr:sp macro="" textlink="">
        <xdr:nvSpPr>
          <xdr:cNvPr id="13" name="Rectangle 12">
            <a:extLst>
              <a:ext uri="{FF2B5EF4-FFF2-40B4-BE49-F238E27FC236}">
                <a16:creationId xmlns:a16="http://schemas.microsoft.com/office/drawing/2014/main" id="{3245EF00-1F12-28DE-47C0-3277AD6771E0}"/>
              </a:ext>
            </a:extLst>
          </xdr:cNvPr>
          <xdr:cNvSpPr/>
        </xdr:nvSpPr>
        <xdr:spPr>
          <a:xfrm>
            <a:off x="0" y="0"/>
            <a:ext cx="13776960" cy="393192"/>
          </a:xfrm>
          <a:prstGeom prst="rect">
            <a:avLst/>
          </a:prstGeom>
          <a:solidFill>
            <a:srgbClr val="1D1D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Network with solid fill">
            <a:extLst>
              <a:ext uri="{FF2B5EF4-FFF2-40B4-BE49-F238E27FC236}">
                <a16:creationId xmlns:a16="http://schemas.microsoft.com/office/drawing/2014/main" id="{5D516242-4167-E811-8483-4CD007FF699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9540" y="0"/>
            <a:ext cx="426720" cy="426720"/>
          </a:xfrm>
          <a:prstGeom prst="rect">
            <a:avLst/>
          </a:prstGeom>
        </xdr:spPr>
      </xdr:pic>
      <xdr:sp macro="" textlink="">
        <xdr:nvSpPr>
          <xdr:cNvPr id="15" name="Rectangle 14">
            <a:extLst>
              <a:ext uri="{FF2B5EF4-FFF2-40B4-BE49-F238E27FC236}">
                <a16:creationId xmlns:a16="http://schemas.microsoft.com/office/drawing/2014/main" id="{3E213647-F052-8B7D-0497-FA2CA4698023}"/>
              </a:ext>
            </a:extLst>
          </xdr:cNvPr>
          <xdr:cNvSpPr/>
        </xdr:nvSpPr>
        <xdr:spPr>
          <a:xfrm>
            <a:off x="52578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bg1"/>
                </a:solidFill>
                <a:latin typeface="Avenir"/>
              </a:rPr>
              <a:t>cosmos</a:t>
            </a:r>
            <a:endParaRPr lang="en-IN" sz="1100">
              <a:solidFill>
                <a:schemeClr val="bg1"/>
              </a:solidFill>
              <a:latin typeface="Avenir"/>
            </a:endParaRPr>
          </a:p>
        </xdr:txBody>
      </xdr:sp>
      <xdr:sp macro="" textlink="">
        <xdr:nvSpPr>
          <xdr:cNvPr id="16" name="Rectangle 15">
            <a:hlinkClick xmlns:r="http://schemas.openxmlformats.org/officeDocument/2006/relationships" r:id="rId3" tooltip="Income Sources"/>
            <a:extLst>
              <a:ext uri="{FF2B5EF4-FFF2-40B4-BE49-F238E27FC236}">
                <a16:creationId xmlns:a16="http://schemas.microsoft.com/office/drawing/2014/main" id="{4F61B499-C728-E34A-7733-15D7ED29BC6E}"/>
              </a:ext>
            </a:extLst>
          </xdr:cNvPr>
          <xdr:cNvSpPr/>
        </xdr:nvSpPr>
        <xdr:spPr>
          <a:xfrm>
            <a:off x="863346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Income</a:t>
            </a:r>
            <a:r>
              <a:rPr lang="en-IN" sz="1050" b="0" baseline="0">
                <a:solidFill>
                  <a:schemeClr val="bg1"/>
                </a:solidFill>
                <a:latin typeface="Avenir"/>
              </a:rPr>
              <a:t> Sources</a:t>
            </a:r>
            <a:endParaRPr lang="en-IN" sz="1050" b="0">
              <a:solidFill>
                <a:schemeClr val="bg1"/>
              </a:solidFill>
              <a:latin typeface="Avenir"/>
            </a:endParaRPr>
          </a:p>
        </xdr:txBody>
      </xdr:sp>
      <xdr:sp macro="" textlink="">
        <xdr:nvSpPr>
          <xdr:cNvPr id="17" name="Rectangle 16">
            <a:hlinkClick xmlns:r="http://schemas.openxmlformats.org/officeDocument/2006/relationships" r:id="rId4" tooltip="Geographically"/>
            <a:extLst>
              <a:ext uri="{FF2B5EF4-FFF2-40B4-BE49-F238E27FC236}">
                <a16:creationId xmlns:a16="http://schemas.microsoft.com/office/drawing/2014/main" id="{E5A1DE21-3052-F99B-07EE-13C18E33C2A3}"/>
              </a:ext>
            </a:extLst>
          </xdr:cNvPr>
          <xdr:cNvSpPr/>
        </xdr:nvSpPr>
        <xdr:spPr>
          <a:xfrm>
            <a:off x="9900920" y="762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Geographically</a:t>
            </a:r>
          </a:p>
        </xdr:txBody>
      </xdr:sp>
      <xdr:sp macro="" textlink="">
        <xdr:nvSpPr>
          <xdr:cNvPr id="18" name="Rectangle 17">
            <a:hlinkClick xmlns:r="http://schemas.openxmlformats.org/officeDocument/2006/relationships" r:id="rId5" tooltip="Sales Process"/>
            <a:extLst>
              <a:ext uri="{FF2B5EF4-FFF2-40B4-BE49-F238E27FC236}">
                <a16:creationId xmlns:a16="http://schemas.microsoft.com/office/drawing/2014/main" id="{ED003507-8C41-F23E-30E9-BBD07F4E32F6}"/>
              </a:ext>
            </a:extLst>
          </xdr:cNvPr>
          <xdr:cNvSpPr/>
        </xdr:nvSpPr>
        <xdr:spPr>
          <a:xfrm>
            <a:off x="11168380" y="1524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Sales Process</a:t>
            </a:r>
          </a:p>
        </xdr:txBody>
      </xdr:sp>
      <xdr:sp macro="" textlink="">
        <xdr:nvSpPr>
          <xdr:cNvPr id="19" name="Rectangle 18">
            <a:hlinkClick xmlns:r="http://schemas.openxmlformats.org/officeDocument/2006/relationships" r:id="rId6" tooltip="Project Status"/>
            <a:extLst>
              <a:ext uri="{FF2B5EF4-FFF2-40B4-BE49-F238E27FC236}">
                <a16:creationId xmlns:a16="http://schemas.microsoft.com/office/drawing/2014/main" id="{C0504469-E4DD-E5AF-CB15-506AB2312621}"/>
              </a:ext>
            </a:extLst>
          </xdr:cNvPr>
          <xdr:cNvSpPr/>
        </xdr:nvSpPr>
        <xdr:spPr>
          <a:xfrm>
            <a:off x="12435840" y="2286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Project</a:t>
            </a:r>
            <a:r>
              <a:rPr lang="en-IN" sz="1050" b="0" baseline="0">
                <a:solidFill>
                  <a:schemeClr val="bg1"/>
                </a:solidFill>
                <a:latin typeface="Avenir"/>
              </a:rPr>
              <a:t> Status</a:t>
            </a:r>
          </a:p>
        </xdr:txBody>
      </xdr:sp>
      <xdr:sp macro="" textlink="">
        <xdr:nvSpPr>
          <xdr:cNvPr id="20" name="Rectangle 19">
            <a:extLst>
              <a:ext uri="{FF2B5EF4-FFF2-40B4-BE49-F238E27FC236}">
                <a16:creationId xmlns:a16="http://schemas.microsoft.com/office/drawing/2014/main" id="{67033BE0-B0C0-CC1F-316A-75389BC2E3CD}"/>
              </a:ext>
            </a:extLst>
          </xdr:cNvPr>
          <xdr:cNvSpPr/>
        </xdr:nvSpPr>
        <xdr:spPr>
          <a:xfrm>
            <a:off x="375666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0">
                <a:solidFill>
                  <a:schemeClr val="bg1"/>
                </a:solidFill>
                <a:latin typeface="Avenir"/>
                <a:ea typeface="+mn-ea"/>
                <a:cs typeface="+mn-cs"/>
              </a:rPr>
              <a:t>Browser</a:t>
            </a:r>
            <a:endParaRPr lang="en-IN" sz="1100" b="0">
              <a:solidFill>
                <a:schemeClr val="bg1"/>
              </a:solidFill>
              <a:latin typeface="Avenir"/>
              <a:ea typeface="+mn-ea"/>
              <a:cs typeface="+mn-cs"/>
            </a:endParaRPr>
          </a:p>
        </xdr:txBody>
      </xdr:sp>
      <xdr:pic>
        <xdr:nvPicPr>
          <xdr:cNvPr id="21" name="Graphic 20" descr="Internet with solid fill">
            <a:extLst>
              <a:ext uri="{FF2B5EF4-FFF2-40B4-BE49-F238E27FC236}">
                <a16:creationId xmlns:a16="http://schemas.microsoft.com/office/drawing/2014/main" id="{6A49C44D-2F86-AE75-8F5E-096366BE723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70960" y="52026"/>
            <a:ext cx="373380" cy="328974"/>
          </a:xfrm>
          <a:prstGeom prst="rect">
            <a:avLst/>
          </a:prstGeom>
        </xdr:spPr>
      </xdr:pic>
      <xdr:sp macro="" textlink="">
        <xdr:nvSpPr>
          <xdr:cNvPr id="22" name="Rectangle: Rounded Corners 21">
            <a:hlinkClick xmlns:r="http://schemas.openxmlformats.org/officeDocument/2006/relationships" r:id="rId3" tooltip="Income Sources"/>
            <a:extLst>
              <a:ext uri="{FF2B5EF4-FFF2-40B4-BE49-F238E27FC236}">
                <a16:creationId xmlns:a16="http://schemas.microsoft.com/office/drawing/2014/main" id="{65E16941-FCE9-FA88-9BC5-89C28DC1DA85}"/>
              </a:ext>
            </a:extLst>
          </xdr:cNvPr>
          <xdr:cNvSpPr/>
        </xdr:nvSpPr>
        <xdr:spPr>
          <a:xfrm>
            <a:off x="11605260" y="31242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0</xdr:colOff>
      <xdr:row>8</xdr:row>
      <xdr:rowOff>138880</xdr:rowOff>
    </xdr:from>
    <xdr:to>
      <xdr:col>12</xdr:col>
      <xdr:colOff>176804</xdr:colOff>
      <xdr:row>40</xdr:row>
      <xdr:rowOff>163894</xdr:rowOff>
    </xdr:to>
    <xdr:grpSp>
      <xdr:nvGrpSpPr>
        <xdr:cNvPr id="42" name="Group 41">
          <a:extLst>
            <a:ext uri="{FF2B5EF4-FFF2-40B4-BE49-F238E27FC236}">
              <a16:creationId xmlns:a16="http://schemas.microsoft.com/office/drawing/2014/main" id="{F23C8D99-201E-BAB2-066A-9C238A130DD4}"/>
            </a:ext>
          </a:extLst>
        </xdr:cNvPr>
        <xdr:cNvGrpSpPr/>
      </xdr:nvGrpSpPr>
      <xdr:grpSpPr>
        <a:xfrm>
          <a:off x="0" y="1619337"/>
          <a:ext cx="7492004" cy="5946843"/>
          <a:chOff x="0" y="1225237"/>
          <a:chExt cx="7438216" cy="5762426"/>
        </a:xfrm>
      </xdr:grpSpPr>
      <xdr:grpSp>
        <xdr:nvGrpSpPr>
          <xdr:cNvPr id="77" name="Group 76">
            <a:extLst>
              <a:ext uri="{FF2B5EF4-FFF2-40B4-BE49-F238E27FC236}">
                <a16:creationId xmlns:a16="http://schemas.microsoft.com/office/drawing/2014/main" id="{608252AA-8936-85D8-871C-67FB8BAB7CB5}"/>
              </a:ext>
            </a:extLst>
          </xdr:cNvPr>
          <xdr:cNvGrpSpPr/>
        </xdr:nvGrpSpPr>
        <xdr:grpSpPr>
          <a:xfrm>
            <a:off x="204070" y="1699131"/>
            <a:ext cx="7078796" cy="4858581"/>
            <a:chOff x="204070" y="1776498"/>
            <a:chExt cx="7084083" cy="5090681"/>
          </a:xfrm>
        </xdr:grpSpPr>
        <xdr:sp macro="" textlink="">
          <xdr:nvSpPr>
            <xdr:cNvPr id="8" name="Oval 7">
              <a:extLst>
                <a:ext uri="{FF2B5EF4-FFF2-40B4-BE49-F238E27FC236}">
                  <a16:creationId xmlns:a16="http://schemas.microsoft.com/office/drawing/2014/main" id="{4F004BE1-6A2B-2C56-80FC-9EBFEC3F03DF}"/>
                </a:ext>
              </a:extLst>
            </xdr:cNvPr>
            <xdr:cNvSpPr>
              <a:spLocks noChangeAspect="1"/>
            </xdr:cNvSpPr>
          </xdr:nvSpPr>
          <xdr:spPr>
            <a:xfrm>
              <a:off x="204070" y="4000703"/>
              <a:ext cx="607825" cy="63465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Oval 8">
              <a:extLst>
                <a:ext uri="{FF2B5EF4-FFF2-40B4-BE49-F238E27FC236}">
                  <a16:creationId xmlns:a16="http://schemas.microsoft.com/office/drawing/2014/main" id="{788589D4-26EC-4A81-A881-9420B04ADA34}"/>
                </a:ext>
              </a:extLst>
            </xdr:cNvPr>
            <xdr:cNvSpPr>
              <a:spLocks noChangeAspect="1"/>
            </xdr:cNvSpPr>
          </xdr:nvSpPr>
          <xdr:spPr>
            <a:xfrm>
              <a:off x="2667679" y="1776498"/>
              <a:ext cx="607824" cy="627032"/>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Oval 9">
              <a:extLst>
                <a:ext uri="{FF2B5EF4-FFF2-40B4-BE49-F238E27FC236}">
                  <a16:creationId xmlns:a16="http://schemas.microsoft.com/office/drawing/2014/main" id="{07860004-1C22-4CC1-9090-DCF956A12415}"/>
                </a:ext>
              </a:extLst>
            </xdr:cNvPr>
            <xdr:cNvSpPr>
              <a:spLocks noChangeAspect="1"/>
            </xdr:cNvSpPr>
          </xdr:nvSpPr>
          <xdr:spPr>
            <a:xfrm>
              <a:off x="2658154" y="4000703"/>
              <a:ext cx="607824" cy="63465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Oval 10">
              <a:extLst>
                <a:ext uri="{FF2B5EF4-FFF2-40B4-BE49-F238E27FC236}">
                  <a16:creationId xmlns:a16="http://schemas.microsoft.com/office/drawing/2014/main" id="{B5C19532-BC6B-4D42-910E-E954E5E6FFD3}"/>
                </a:ext>
              </a:extLst>
            </xdr:cNvPr>
            <xdr:cNvSpPr>
              <a:spLocks noChangeAspect="1"/>
            </xdr:cNvSpPr>
          </xdr:nvSpPr>
          <xdr:spPr>
            <a:xfrm>
              <a:off x="2667679" y="6235138"/>
              <a:ext cx="607824" cy="63204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4" name="Straight Connector 23">
              <a:extLst>
                <a:ext uri="{FF2B5EF4-FFF2-40B4-BE49-F238E27FC236}">
                  <a16:creationId xmlns:a16="http://schemas.microsoft.com/office/drawing/2014/main" id="{6DDB7B5E-DBCE-7FB9-0FCC-E0F42E9D65E8}"/>
                </a:ext>
              </a:extLst>
            </xdr:cNvPr>
            <xdr:cNvCxnSpPr>
              <a:stCxn id="9" idx="3"/>
              <a:endCxn id="8" idx="7"/>
            </xdr:cNvCxnSpPr>
          </xdr:nvCxnSpPr>
          <xdr:spPr>
            <a:xfrm flipH="1">
              <a:off x="722270" y="2308894"/>
              <a:ext cx="2035034" cy="178905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47EB7599-2353-42D6-8714-70C56B8C49C5}"/>
                </a:ext>
              </a:extLst>
            </xdr:cNvPr>
            <xdr:cNvCxnSpPr>
              <a:stCxn id="11" idx="2"/>
              <a:endCxn id="8" idx="5"/>
            </xdr:cNvCxnSpPr>
          </xdr:nvCxnSpPr>
          <xdr:spPr>
            <a:xfrm flipH="1" flipV="1">
              <a:off x="722270" y="4540719"/>
              <a:ext cx="1945409" cy="201044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2548FA22-2436-4853-B58C-4A4450108EDF}"/>
                </a:ext>
              </a:extLst>
            </xdr:cNvPr>
            <xdr:cNvCxnSpPr>
              <a:stCxn id="10" idx="0"/>
              <a:endCxn id="9" idx="4"/>
            </xdr:cNvCxnSpPr>
          </xdr:nvCxnSpPr>
          <xdr:spPr>
            <a:xfrm flipV="1">
              <a:off x="2964154" y="2403530"/>
              <a:ext cx="5349" cy="159717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66C09A6E-AD28-41D7-8B80-D1F39FC7E32E}"/>
                </a:ext>
              </a:extLst>
            </xdr:cNvPr>
            <xdr:cNvCxnSpPr>
              <a:stCxn id="11" idx="0"/>
              <a:endCxn id="10" idx="4"/>
            </xdr:cNvCxnSpPr>
          </xdr:nvCxnSpPr>
          <xdr:spPr>
            <a:xfrm flipH="1" flipV="1">
              <a:off x="2964154" y="4635354"/>
              <a:ext cx="5349" cy="159978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Oval 35">
              <a:extLst>
                <a:ext uri="{FF2B5EF4-FFF2-40B4-BE49-F238E27FC236}">
                  <a16:creationId xmlns:a16="http://schemas.microsoft.com/office/drawing/2014/main" id="{8AE763EE-1F5C-1560-9E92-74D70BE39F10}"/>
                </a:ext>
              </a:extLst>
            </xdr:cNvPr>
            <xdr:cNvSpPr>
              <a:spLocks noChangeAspect="1"/>
            </xdr:cNvSpPr>
          </xdr:nvSpPr>
          <xdr:spPr>
            <a:xfrm>
              <a:off x="4720173" y="4000703"/>
              <a:ext cx="607824" cy="63465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37" name="Straight Connector 36">
              <a:extLst>
                <a:ext uri="{FF2B5EF4-FFF2-40B4-BE49-F238E27FC236}">
                  <a16:creationId xmlns:a16="http://schemas.microsoft.com/office/drawing/2014/main" id="{BB477C72-C97E-4778-88AF-595F94AA62AF}"/>
                </a:ext>
              </a:extLst>
            </xdr:cNvPr>
            <xdr:cNvCxnSpPr>
              <a:stCxn id="36" idx="2"/>
              <a:endCxn id="10" idx="6"/>
            </xdr:cNvCxnSpPr>
          </xdr:nvCxnSpPr>
          <xdr:spPr>
            <a:xfrm flipH="1">
              <a:off x="3265978" y="4319334"/>
              <a:ext cx="1454195"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8" name="Oval 47">
              <a:extLst>
                <a:ext uri="{FF2B5EF4-FFF2-40B4-BE49-F238E27FC236}">
                  <a16:creationId xmlns:a16="http://schemas.microsoft.com/office/drawing/2014/main" id="{F1C8FB68-C378-CD5D-A73A-E6F8B1953E4A}"/>
                </a:ext>
              </a:extLst>
            </xdr:cNvPr>
            <xdr:cNvSpPr>
              <a:spLocks noChangeAspect="1"/>
            </xdr:cNvSpPr>
          </xdr:nvSpPr>
          <xdr:spPr>
            <a:xfrm>
              <a:off x="3718508" y="3076491"/>
              <a:ext cx="607825" cy="62703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49" name="Straight Connector 48">
              <a:extLst>
                <a:ext uri="{FF2B5EF4-FFF2-40B4-BE49-F238E27FC236}">
                  <a16:creationId xmlns:a16="http://schemas.microsoft.com/office/drawing/2014/main" id="{5D833B5C-E7F6-4E10-A25F-AC00EF68477A}"/>
                </a:ext>
              </a:extLst>
            </xdr:cNvPr>
            <xdr:cNvCxnSpPr>
              <a:stCxn id="48" idx="3"/>
              <a:endCxn id="10" idx="7"/>
            </xdr:cNvCxnSpPr>
          </xdr:nvCxnSpPr>
          <xdr:spPr>
            <a:xfrm flipH="1">
              <a:off x="3176353" y="3608887"/>
              <a:ext cx="631780" cy="48906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Oval 51">
              <a:extLst>
                <a:ext uri="{FF2B5EF4-FFF2-40B4-BE49-F238E27FC236}">
                  <a16:creationId xmlns:a16="http://schemas.microsoft.com/office/drawing/2014/main" id="{A8F8F88F-84F0-2C4A-1B6B-55F1F544DBA4}"/>
                </a:ext>
              </a:extLst>
            </xdr:cNvPr>
            <xdr:cNvSpPr>
              <a:spLocks noChangeAspect="1"/>
            </xdr:cNvSpPr>
          </xdr:nvSpPr>
          <xdr:spPr>
            <a:xfrm>
              <a:off x="3726128" y="4919905"/>
              <a:ext cx="607825" cy="632042"/>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53" name="Straight Connector 52">
              <a:extLst>
                <a:ext uri="{FF2B5EF4-FFF2-40B4-BE49-F238E27FC236}">
                  <a16:creationId xmlns:a16="http://schemas.microsoft.com/office/drawing/2014/main" id="{1174AA60-C136-17C8-6643-D2002E8F62D0}"/>
                </a:ext>
              </a:extLst>
            </xdr:cNvPr>
            <xdr:cNvCxnSpPr>
              <a:stCxn id="52" idx="1"/>
              <a:endCxn id="10" idx="5"/>
            </xdr:cNvCxnSpPr>
          </xdr:nvCxnSpPr>
          <xdr:spPr>
            <a:xfrm flipH="1" flipV="1">
              <a:off x="3176353" y="4540719"/>
              <a:ext cx="639400" cy="47382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76059592-3226-0B16-9AB0-D745057E8DD7}"/>
                </a:ext>
              </a:extLst>
            </xdr:cNvPr>
            <xdr:cNvCxnSpPr>
              <a:stCxn id="36" idx="3"/>
              <a:endCxn id="52" idx="7"/>
            </xdr:cNvCxnSpPr>
          </xdr:nvCxnSpPr>
          <xdr:spPr>
            <a:xfrm flipH="1">
              <a:off x="4244328" y="4540719"/>
              <a:ext cx="561294" cy="47382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82F0D26C-1BBC-8888-25FC-3FE85D1C85B6}"/>
                </a:ext>
              </a:extLst>
            </xdr:cNvPr>
            <xdr:cNvCxnSpPr>
              <a:stCxn id="36" idx="1"/>
              <a:endCxn id="48" idx="5"/>
            </xdr:cNvCxnSpPr>
          </xdr:nvCxnSpPr>
          <xdr:spPr>
            <a:xfrm flipH="1" flipV="1">
              <a:off x="4236708" y="3608887"/>
              <a:ext cx="568914" cy="48906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7" name="Oval 66">
              <a:extLst>
                <a:ext uri="{FF2B5EF4-FFF2-40B4-BE49-F238E27FC236}">
                  <a16:creationId xmlns:a16="http://schemas.microsoft.com/office/drawing/2014/main" id="{7DD9A903-DD66-437C-A1C7-6D16ACFE3C26}"/>
                </a:ext>
              </a:extLst>
            </xdr:cNvPr>
            <xdr:cNvSpPr>
              <a:spLocks noChangeAspect="1"/>
            </xdr:cNvSpPr>
          </xdr:nvSpPr>
          <xdr:spPr>
            <a:xfrm>
              <a:off x="5694802" y="3076491"/>
              <a:ext cx="607825" cy="62703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68" name="Straight Connector 67">
              <a:extLst>
                <a:ext uri="{FF2B5EF4-FFF2-40B4-BE49-F238E27FC236}">
                  <a16:creationId xmlns:a16="http://schemas.microsoft.com/office/drawing/2014/main" id="{E4094548-61E3-4400-AFA5-EFA4F1595653}"/>
                </a:ext>
              </a:extLst>
            </xdr:cNvPr>
            <xdr:cNvCxnSpPr>
              <a:stCxn id="67" idx="3"/>
              <a:endCxn id="36" idx="7"/>
            </xdr:cNvCxnSpPr>
          </xdr:nvCxnSpPr>
          <xdr:spPr>
            <a:xfrm flipH="1">
              <a:off x="5238372" y="3608887"/>
              <a:ext cx="546055" cy="48906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70" name="Oval 69">
              <a:extLst>
                <a:ext uri="{FF2B5EF4-FFF2-40B4-BE49-F238E27FC236}">
                  <a16:creationId xmlns:a16="http://schemas.microsoft.com/office/drawing/2014/main" id="{9F82A3A6-246A-4AEE-96F1-6599F2870B47}"/>
                </a:ext>
              </a:extLst>
            </xdr:cNvPr>
            <xdr:cNvSpPr>
              <a:spLocks noChangeAspect="1"/>
            </xdr:cNvSpPr>
          </xdr:nvSpPr>
          <xdr:spPr>
            <a:xfrm>
              <a:off x="5633842" y="4919905"/>
              <a:ext cx="607825" cy="632042"/>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71" name="Straight Connector 70">
              <a:extLst>
                <a:ext uri="{FF2B5EF4-FFF2-40B4-BE49-F238E27FC236}">
                  <a16:creationId xmlns:a16="http://schemas.microsoft.com/office/drawing/2014/main" id="{AAA2D420-EFD9-4E1D-94C7-1FD50DADDD10}"/>
                </a:ext>
              </a:extLst>
            </xdr:cNvPr>
            <xdr:cNvCxnSpPr>
              <a:stCxn id="70" idx="1"/>
              <a:endCxn id="36" idx="5"/>
            </xdr:cNvCxnSpPr>
          </xdr:nvCxnSpPr>
          <xdr:spPr>
            <a:xfrm flipH="1" flipV="1">
              <a:off x="5238372" y="4540719"/>
              <a:ext cx="485095" cy="47382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Oval 124">
              <a:extLst>
                <a:ext uri="{FF2B5EF4-FFF2-40B4-BE49-F238E27FC236}">
                  <a16:creationId xmlns:a16="http://schemas.microsoft.com/office/drawing/2014/main" id="{19434F33-D87A-4B99-96AB-8A71EDF83596}"/>
                </a:ext>
              </a:extLst>
            </xdr:cNvPr>
            <xdr:cNvSpPr>
              <a:spLocks noChangeAspect="1"/>
            </xdr:cNvSpPr>
          </xdr:nvSpPr>
          <xdr:spPr>
            <a:xfrm>
              <a:off x="6680329" y="4000703"/>
              <a:ext cx="607824" cy="634651"/>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26" name="Straight Connector 125">
              <a:extLst>
                <a:ext uri="{FF2B5EF4-FFF2-40B4-BE49-F238E27FC236}">
                  <a16:creationId xmlns:a16="http://schemas.microsoft.com/office/drawing/2014/main" id="{1B7E5C12-4468-386B-22D7-C676BEDF0F74}"/>
                </a:ext>
              </a:extLst>
            </xdr:cNvPr>
            <xdr:cNvCxnSpPr>
              <a:stCxn id="125" idx="2"/>
              <a:endCxn id="36" idx="6"/>
            </xdr:cNvCxnSpPr>
          </xdr:nvCxnSpPr>
          <xdr:spPr>
            <a:xfrm flipH="1">
              <a:off x="5327996" y="4318028"/>
              <a:ext cx="1352333"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8" name="TextBox 77">
            <a:extLst>
              <a:ext uri="{FF2B5EF4-FFF2-40B4-BE49-F238E27FC236}">
                <a16:creationId xmlns:a16="http://schemas.microsoft.com/office/drawing/2014/main" id="{46CADDCC-D435-DF70-4C2D-C8E76974460E}"/>
              </a:ext>
            </a:extLst>
          </xdr:cNvPr>
          <xdr:cNvSpPr txBox="1"/>
        </xdr:nvSpPr>
        <xdr:spPr>
          <a:xfrm>
            <a:off x="2599077" y="1412295"/>
            <a:ext cx="787997" cy="248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Branches</a:t>
            </a:r>
          </a:p>
        </xdr:txBody>
      </xdr:sp>
      <xdr:sp macro="" textlink="">
        <xdr:nvSpPr>
          <xdr:cNvPr id="79" name="TextBox 78">
            <a:extLst>
              <a:ext uri="{FF2B5EF4-FFF2-40B4-BE49-F238E27FC236}">
                <a16:creationId xmlns:a16="http://schemas.microsoft.com/office/drawing/2014/main" id="{67AE4ED2-AE0D-6600-4445-7C8594AED953}"/>
              </a:ext>
            </a:extLst>
          </xdr:cNvPr>
          <xdr:cNvSpPr txBox="1"/>
        </xdr:nvSpPr>
        <xdr:spPr>
          <a:xfrm>
            <a:off x="121920" y="4483154"/>
            <a:ext cx="787998" cy="248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Customers</a:t>
            </a:r>
          </a:p>
        </xdr:txBody>
      </xdr:sp>
      <xdr:sp macro="" textlink="">
        <xdr:nvSpPr>
          <xdr:cNvPr id="80" name="TextBox 79">
            <a:extLst>
              <a:ext uri="{FF2B5EF4-FFF2-40B4-BE49-F238E27FC236}">
                <a16:creationId xmlns:a16="http://schemas.microsoft.com/office/drawing/2014/main" id="{BB792FA5-30F5-AB19-3ED0-1485B6D56352}"/>
              </a:ext>
            </a:extLst>
          </xdr:cNvPr>
          <xdr:cNvSpPr txBox="1"/>
        </xdr:nvSpPr>
        <xdr:spPr>
          <a:xfrm>
            <a:off x="5429291" y="5326069"/>
            <a:ext cx="1069856" cy="423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Non-Registered</a:t>
            </a:r>
            <a:r>
              <a:rPr lang="en-IN" sz="1100" baseline="0">
                <a:solidFill>
                  <a:schemeClr val="bg1"/>
                </a:solidFill>
              </a:rPr>
              <a:t> Customer Info</a:t>
            </a:r>
            <a:endParaRPr lang="en-IN" sz="1100">
              <a:solidFill>
                <a:schemeClr val="bg1"/>
              </a:solidFill>
            </a:endParaRPr>
          </a:p>
        </xdr:txBody>
      </xdr:sp>
      <xdr:sp macro="" textlink="">
        <xdr:nvSpPr>
          <xdr:cNvPr id="81" name="TextBox 80">
            <a:extLst>
              <a:ext uri="{FF2B5EF4-FFF2-40B4-BE49-F238E27FC236}">
                <a16:creationId xmlns:a16="http://schemas.microsoft.com/office/drawing/2014/main" id="{B87087E7-EF26-D0B5-BDB3-6431D883A8A7}"/>
              </a:ext>
            </a:extLst>
          </xdr:cNvPr>
          <xdr:cNvSpPr txBox="1"/>
        </xdr:nvSpPr>
        <xdr:spPr>
          <a:xfrm>
            <a:off x="5538205" y="2470892"/>
            <a:ext cx="991398" cy="422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Register</a:t>
            </a:r>
          </a:p>
          <a:p>
            <a:pPr algn="ctr"/>
            <a:r>
              <a:rPr lang="en-IN" sz="1100">
                <a:solidFill>
                  <a:schemeClr val="bg1"/>
                </a:solidFill>
              </a:rPr>
              <a:t>Customer</a:t>
            </a:r>
            <a:r>
              <a:rPr lang="en-IN" sz="1100" baseline="0">
                <a:solidFill>
                  <a:schemeClr val="bg1"/>
                </a:solidFill>
              </a:rPr>
              <a:t> info</a:t>
            </a:r>
            <a:endParaRPr lang="en-IN" sz="1100">
              <a:solidFill>
                <a:schemeClr val="bg1"/>
              </a:solidFill>
            </a:endParaRPr>
          </a:p>
        </xdr:txBody>
      </xdr:sp>
      <xdr:sp macro="" textlink="">
        <xdr:nvSpPr>
          <xdr:cNvPr id="82" name="TextBox 81">
            <a:extLst>
              <a:ext uri="{FF2B5EF4-FFF2-40B4-BE49-F238E27FC236}">
                <a16:creationId xmlns:a16="http://schemas.microsoft.com/office/drawing/2014/main" id="{D9BFCF1A-EB85-781A-DC7B-5149E24F102B}"/>
              </a:ext>
            </a:extLst>
          </xdr:cNvPr>
          <xdr:cNvSpPr txBox="1"/>
        </xdr:nvSpPr>
        <xdr:spPr>
          <a:xfrm>
            <a:off x="3630065" y="2696189"/>
            <a:ext cx="815694" cy="206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Credit</a:t>
            </a:r>
            <a:r>
              <a:rPr lang="en-IN" sz="1100" baseline="0">
                <a:solidFill>
                  <a:schemeClr val="bg1"/>
                </a:solidFill>
              </a:rPr>
              <a:t> Card</a:t>
            </a:r>
            <a:endParaRPr lang="en-IN" sz="1100">
              <a:solidFill>
                <a:schemeClr val="bg1"/>
              </a:solidFill>
            </a:endParaRPr>
          </a:p>
        </xdr:txBody>
      </xdr:sp>
      <xdr:sp macro="" textlink="">
        <xdr:nvSpPr>
          <xdr:cNvPr id="83" name="TextBox 82">
            <a:extLst>
              <a:ext uri="{FF2B5EF4-FFF2-40B4-BE49-F238E27FC236}">
                <a16:creationId xmlns:a16="http://schemas.microsoft.com/office/drawing/2014/main" id="{39358096-0823-43E2-93F5-15E1B3FDCF02}"/>
              </a:ext>
            </a:extLst>
          </xdr:cNvPr>
          <xdr:cNvSpPr txBox="1"/>
        </xdr:nvSpPr>
        <xdr:spPr>
          <a:xfrm>
            <a:off x="2628987" y="6591212"/>
            <a:ext cx="712938" cy="20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Website</a:t>
            </a:r>
          </a:p>
        </xdr:txBody>
      </xdr:sp>
      <xdr:sp macro="" textlink="">
        <xdr:nvSpPr>
          <xdr:cNvPr id="84" name="TextBox 83">
            <a:extLst>
              <a:ext uri="{FF2B5EF4-FFF2-40B4-BE49-F238E27FC236}">
                <a16:creationId xmlns:a16="http://schemas.microsoft.com/office/drawing/2014/main" id="{9412F9A5-BE58-45CC-9CF4-5014F161AF29}"/>
              </a:ext>
            </a:extLst>
          </xdr:cNvPr>
          <xdr:cNvSpPr txBox="1"/>
        </xdr:nvSpPr>
        <xdr:spPr>
          <a:xfrm>
            <a:off x="6583048" y="3559550"/>
            <a:ext cx="840682" cy="20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Paid</a:t>
            </a:r>
            <a:r>
              <a:rPr lang="en-IN" sz="1100" baseline="0">
                <a:solidFill>
                  <a:schemeClr val="bg1"/>
                </a:solidFill>
              </a:rPr>
              <a:t> Orders</a:t>
            </a:r>
            <a:endParaRPr lang="en-IN" sz="1100">
              <a:solidFill>
                <a:schemeClr val="bg1"/>
              </a:solidFill>
            </a:endParaRPr>
          </a:p>
        </xdr:txBody>
      </xdr:sp>
      <xdr:pic>
        <xdr:nvPicPr>
          <xdr:cNvPr id="86" name="Graphic 85" descr="Users with solid fill">
            <a:extLst>
              <a:ext uri="{FF2B5EF4-FFF2-40B4-BE49-F238E27FC236}">
                <a16:creationId xmlns:a16="http://schemas.microsoft.com/office/drawing/2014/main" id="{0792F043-129F-81B5-7E5A-AFE71E94002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26504" y="3854520"/>
            <a:ext cx="571210" cy="564935"/>
          </a:xfrm>
          <a:prstGeom prst="rect">
            <a:avLst/>
          </a:prstGeom>
        </xdr:spPr>
      </xdr:pic>
      <xdr:pic>
        <xdr:nvPicPr>
          <xdr:cNvPr id="90" name="Graphic 89" descr="Close with solid fill">
            <a:extLst>
              <a:ext uri="{FF2B5EF4-FFF2-40B4-BE49-F238E27FC236}">
                <a16:creationId xmlns:a16="http://schemas.microsoft.com/office/drawing/2014/main" id="{02189BC6-DD58-B24C-9904-0D10D63F842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02739" y="4960461"/>
            <a:ext cx="291960" cy="284788"/>
          </a:xfrm>
          <a:prstGeom prst="rect">
            <a:avLst/>
          </a:prstGeom>
        </xdr:spPr>
      </xdr:pic>
      <xdr:pic>
        <xdr:nvPicPr>
          <xdr:cNvPr id="92" name="Graphic 91" descr="Coins with solid fill">
            <a:extLst>
              <a:ext uri="{FF2B5EF4-FFF2-40B4-BE49-F238E27FC236}">
                <a16:creationId xmlns:a16="http://schemas.microsoft.com/office/drawing/2014/main" id="{DF69C1BC-F7B3-556A-55EE-4B0392836F2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750554" y="3905156"/>
            <a:ext cx="484860" cy="474103"/>
          </a:xfrm>
          <a:prstGeom prst="rect">
            <a:avLst/>
          </a:prstGeom>
        </xdr:spPr>
      </xdr:pic>
      <xdr:grpSp>
        <xdr:nvGrpSpPr>
          <xdr:cNvPr id="117" name="Group 116">
            <a:extLst>
              <a:ext uri="{FF2B5EF4-FFF2-40B4-BE49-F238E27FC236}">
                <a16:creationId xmlns:a16="http://schemas.microsoft.com/office/drawing/2014/main" id="{0A14167D-1B30-B425-3B95-8690900445FF}"/>
              </a:ext>
            </a:extLst>
          </xdr:cNvPr>
          <xdr:cNvGrpSpPr/>
        </xdr:nvGrpSpPr>
        <xdr:grpSpPr>
          <a:xfrm>
            <a:off x="5835067" y="3052230"/>
            <a:ext cx="330409" cy="312224"/>
            <a:chOff x="6187828" y="3059850"/>
            <a:chExt cx="441604" cy="413198"/>
          </a:xfrm>
        </xdr:grpSpPr>
        <xdr:sp macro="" textlink="">
          <xdr:nvSpPr>
            <xdr:cNvPr id="112" name="Freeform: Shape 111">
              <a:extLst>
                <a:ext uri="{FF2B5EF4-FFF2-40B4-BE49-F238E27FC236}">
                  <a16:creationId xmlns:a16="http://schemas.microsoft.com/office/drawing/2014/main" id="{A87D69C8-6152-B9A8-4310-88FE0E5A1AD9}"/>
                </a:ext>
              </a:extLst>
            </xdr:cNvPr>
            <xdr:cNvSpPr/>
          </xdr:nvSpPr>
          <xdr:spPr>
            <a:xfrm>
              <a:off x="6351690" y="3059850"/>
              <a:ext cx="114300" cy="152400"/>
            </a:xfrm>
            <a:custGeom>
              <a:avLst/>
              <a:gdLst>
                <a:gd name="connsiteX0" fmla="*/ 76200 w 114300"/>
                <a:gd name="connsiteY0" fmla="*/ 152400 h 152400"/>
                <a:gd name="connsiteX1" fmla="*/ 38100 w 114300"/>
                <a:gd name="connsiteY1" fmla="*/ 152400 h 152400"/>
                <a:gd name="connsiteX2" fmla="*/ 0 w 114300"/>
                <a:gd name="connsiteY2" fmla="*/ 114300 h 152400"/>
                <a:gd name="connsiteX3" fmla="*/ 0 w 114300"/>
                <a:gd name="connsiteY3" fmla="*/ 38100 h 152400"/>
                <a:gd name="connsiteX4" fmla="*/ 38100 w 114300"/>
                <a:gd name="connsiteY4" fmla="*/ 0 h 152400"/>
                <a:gd name="connsiteX5" fmla="*/ 76200 w 114300"/>
                <a:gd name="connsiteY5" fmla="*/ 0 h 152400"/>
                <a:gd name="connsiteX6" fmla="*/ 114300 w 114300"/>
                <a:gd name="connsiteY6" fmla="*/ 38100 h 152400"/>
                <a:gd name="connsiteX7" fmla="*/ 114300 w 114300"/>
                <a:gd name="connsiteY7" fmla="*/ 114300 h 152400"/>
                <a:gd name="connsiteX8" fmla="*/ 76200 w 114300"/>
                <a:gd name="connsiteY8" fmla="*/ 15240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300" h="152400">
                  <a:moveTo>
                    <a:pt x="76200" y="152400"/>
                  </a:moveTo>
                  <a:lnTo>
                    <a:pt x="38100" y="152400"/>
                  </a:lnTo>
                  <a:cubicBezTo>
                    <a:pt x="17145" y="152400"/>
                    <a:pt x="0" y="135255"/>
                    <a:pt x="0" y="114300"/>
                  </a:cubicBezTo>
                  <a:lnTo>
                    <a:pt x="0" y="38100"/>
                  </a:lnTo>
                  <a:cubicBezTo>
                    <a:pt x="0" y="17145"/>
                    <a:pt x="17145" y="0"/>
                    <a:pt x="38100" y="0"/>
                  </a:cubicBezTo>
                  <a:lnTo>
                    <a:pt x="76200" y="0"/>
                  </a:lnTo>
                  <a:cubicBezTo>
                    <a:pt x="97155" y="0"/>
                    <a:pt x="114300" y="17145"/>
                    <a:pt x="114300" y="38100"/>
                  </a:cubicBezTo>
                  <a:lnTo>
                    <a:pt x="114300" y="114300"/>
                  </a:lnTo>
                  <a:cubicBezTo>
                    <a:pt x="114300" y="135255"/>
                    <a:pt x="97155" y="152400"/>
                    <a:pt x="76200" y="152400"/>
                  </a:cubicBezTo>
                  <a:close/>
                </a:path>
              </a:pathLst>
            </a:custGeom>
            <a:noFill/>
            <a:ln w="9525" cap="flat">
              <a:solidFill>
                <a:schemeClr val="bg1"/>
              </a:solidFill>
              <a:prstDash val="solid"/>
              <a:miter/>
            </a:ln>
          </xdr:spPr>
          <xdr:txBody>
            <a:bodyPr rtlCol="0" anchor="ctr"/>
            <a:lstStyle/>
            <a:p>
              <a:endParaRPr lang="en-IN"/>
            </a:p>
          </xdr:txBody>
        </xdr:sp>
        <xdr:sp macro="" textlink="">
          <xdr:nvSpPr>
            <xdr:cNvPr id="113" name="Freeform: Shape 112">
              <a:extLst>
                <a:ext uri="{FF2B5EF4-FFF2-40B4-BE49-F238E27FC236}">
                  <a16:creationId xmlns:a16="http://schemas.microsoft.com/office/drawing/2014/main" id="{4BC0A407-5B13-00A9-90B0-69EE59DCA957}"/>
                </a:ext>
              </a:extLst>
            </xdr:cNvPr>
            <xdr:cNvSpPr/>
          </xdr:nvSpPr>
          <xdr:spPr>
            <a:xfrm>
              <a:off x="6187828" y="3168202"/>
              <a:ext cx="441604" cy="304846"/>
            </a:xfrm>
            <a:custGeom>
              <a:avLst/>
              <a:gdLst>
                <a:gd name="connsiteX0" fmla="*/ 685800 w 762000"/>
                <a:gd name="connsiteY0" fmla="*/ 228600 h 533400"/>
                <a:gd name="connsiteX1" fmla="*/ 457200 w 762000"/>
                <a:gd name="connsiteY1" fmla="*/ 228600 h 533400"/>
                <a:gd name="connsiteX2" fmla="*/ 457200 w 762000"/>
                <a:gd name="connsiteY2" fmla="*/ 190500 h 533400"/>
                <a:gd name="connsiteX3" fmla="*/ 685800 w 762000"/>
                <a:gd name="connsiteY3" fmla="*/ 190500 h 533400"/>
                <a:gd name="connsiteX4" fmla="*/ 685800 w 762000"/>
                <a:gd name="connsiteY4" fmla="*/ 228600 h 533400"/>
                <a:gd name="connsiteX5" fmla="*/ 685800 w 762000"/>
                <a:gd name="connsiteY5" fmla="*/ 342900 h 533400"/>
                <a:gd name="connsiteX6" fmla="*/ 457200 w 762000"/>
                <a:gd name="connsiteY6" fmla="*/ 342900 h 533400"/>
                <a:gd name="connsiteX7" fmla="*/ 457200 w 762000"/>
                <a:gd name="connsiteY7" fmla="*/ 304800 h 533400"/>
                <a:gd name="connsiteX8" fmla="*/ 685800 w 762000"/>
                <a:gd name="connsiteY8" fmla="*/ 304800 h 533400"/>
                <a:gd name="connsiteX9" fmla="*/ 685800 w 762000"/>
                <a:gd name="connsiteY9" fmla="*/ 342900 h 533400"/>
                <a:gd name="connsiteX10" fmla="*/ 685800 w 762000"/>
                <a:gd name="connsiteY10" fmla="*/ 457200 h 533400"/>
                <a:gd name="connsiteX11" fmla="*/ 457200 w 762000"/>
                <a:gd name="connsiteY11" fmla="*/ 457200 h 533400"/>
                <a:gd name="connsiteX12" fmla="*/ 457200 w 762000"/>
                <a:gd name="connsiteY12" fmla="*/ 419100 h 533400"/>
                <a:gd name="connsiteX13" fmla="*/ 685800 w 762000"/>
                <a:gd name="connsiteY13" fmla="*/ 419100 h 533400"/>
                <a:gd name="connsiteX14" fmla="*/ 685800 w 762000"/>
                <a:gd name="connsiteY14" fmla="*/ 457200 h 533400"/>
                <a:gd name="connsiteX15" fmla="*/ 381000 w 762000"/>
                <a:gd name="connsiteY15" fmla="*/ 457200 h 533400"/>
                <a:gd name="connsiteX16" fmla="*/ 76200 w 762000"/>
                <a:gd name="connsiteY16" fmla="*/ 457200 h 533400"/>
                <a:gd name="connsiteX17" fmla="*/ 76200 w 762000"/>
                <a:gd name="connsiteY17" fmla="*/ 381000 h 533400"/>
                <a:gd name="connsiteX18" fmla="*/ 91440 w 762000"/>
                <a:gd name="connsiteY18" fmla="*/ 350520 h 533400"/>
                <a:gd name="connsiteX19" fmla="*/ 165735 w 762000"/>
                <a:gd name="connsiteY19" fmla="*/ 314325 h 533400"/>
                <a:gd name="connsiteX20" fmla="*/ 228600 w 762000"/>
                <a:gd name="connsiteY20" fmla="*/ 304800 h 533400"/>
                <a:gd name="connsiteX21" fmla="*/ 291465 w 762000"/>
                <a:gd name="connsiteY21" fmla="*/ 314325 h 533400"/>
                <a:gd name="connsiteX22" fmla="*/ 365760 w 762000"/>
                <a:gd name="connsiteY22" fmla="*/ 350520 h 533400"/>
                <a:gd name="connsiteX23" fmla="*/ 381000 w 762000"/>
                <a:gd name="connsiteY23" fmla="*/ 381000 h 533400"/>
                <a:gd name="connsiteX24" fmla="*/ 381000 w 762000"/>
                <a:gd name="connsiteY24" fmla="*/ 457200 h 533400"/>
                <a:gd name="connsiteX25" fmla="*/ 228600 w 762000"/>
                <a:gd name="connsiteY25" fmla="*/ 133350 h 533400"/>
                <a:gd name="connsiteX26" fmla="*/ 304800 w 762000"/>
                <a:gd name="connsiteY26" fmla="*/ 209550 h 533400"/>
                <a:gd name="connsiteX27" fmla="*/ 228600 w 762000"/>
                <a:gd name="connsiteY27" fmla="*/ 285750 h 533400"/>
                <a:gd name="connsiteX28" fmla="*/ 152400 w 762000"/>
                <a:gd name="connsiteY28" fmla="*/ 209550 h 533400"/>
                <a:gd name="connsiteX29" fmla="*/ 228600 w 762000"/>
                <a:gd name="connsiteY29" fmla="*/ 133350 h 533400"/>
                <a:gd name="connsiteX30" fmla="*/ 723900 w 762000"/>
                <a:gd name="connsiteY30" fmla="*/ 0 h 533400"/>
                <a:gd name="connsiteX31" fmla="*/ 476250 w 762000"/>
                <a:gd name="connsiteY31" fmla="*/ 0 h 533400"/>
                <a:gd name="connsiteX32" fmla="*/ 400050 w 762000"/>
                <a:gd name="connsiteY32" fmla="*/ 76200 h 533400"/>
                <a:gd name="connsiteX33" fmla="*/ 361950 w 762000"/>
                <a:gd name="connsiteY33" fmla="*/ 76200 h 533400"/>
                <a:gd name="connsiteX34" fmla="*/ 285750 w 762000"/>
                <a:gd name="connsiteY34" fmla="*/ 0 h 533400"/>
                <a:gd name="connsiteX35" fmla="*/ 38100 w 762000"/>
                <a:gd name="connsiteY35" fmla="*/ 0 h 533400"/>
                <a:gd name="connsiteX36" fmla="*/ 0 w 762000"/>
                <a:gd name="connsiteY36" fmla="*/ 38100 h 533400"/>
                <a:gd name="connsiteX37" fmla="*/ 0 w 762000"/>
                <a:gd name="connsiteY37" fmla="*/ 495300 h 533400"/>
                <a:gd name="connsiteX38" fmla="*/ 38100 w 762000"/>
                <a:gd name="connsiteY38" fmla="*/ 533400 h 533400"/>
                <a:gd name="connsiteX39" fmla="*/ 723900 w 762000"/>
                <a:gd name="connsiteY39" fmla="*/ 533400 h 533400"/>
                <a:gd name="connsiteX40" fmla="*/ 762000 w 762000"/>
                <a:gd name="connsiteY40" fmla="*/ 495300 h 533400"/>
                <a:gd name="connsiteX41" fmla="*/ 762000 w 762000"/>
                <a:gd name="connsiteY41" fmla="*/ 38100 h 533400"/>
                <a:gd name="connsiteX42" fmla="*/ 723900 w 762000"/>
                <a:gd name="connsiteY42" fmla="*/ 0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Lst>
              <a:rect l="l" t="t" r="r" b="b"/>
              <a:pathLst>
                <a:path w="762000" h="533400">
                  <a:moveTo>
                    <a:pt x="685800" y="228600"/>
                  </a:moveTo>
                  <a:lnTo>
                    <a:pt x="457200" y="228600"/>
                  </a:lnTo>
                  <a:lnTo>
                    <a:pt x="457200" y="190500"/>
                  </a:lnTo>
                  <a:lnTo>
                    <a:pt x="685800" y="190500"/>
                  </a:lnTo>
                  <a:lnTo>
                    <a:pt x="685800" y="228600"/>
                  </a:lnTo>
                  <a:close/>
                  <a:moveTo>
                    <a:pt x="685800" y="342900"/>
                  </a:moveTo>
                  <a:lnTo>
                    <a:pt x="457200" y="342900"/>
                  </a:lnTo>
                  <a:lnTo>
                    <a:pt x="457200" y="304800"/>
                  </a:lnTo>
                  <a:lnTo>
                    <a:pt x="685800" y="304800"/>
                  </a:lnTo>
                  <a:lnTo>
                    <a:pt x="685800" y="342900"/>
                  </a:lnTo>
                  <a:close/>
                  <a:moveTo>
                    <a:pt x="685800" y="457200"/>
                  </a:moveTo>
                  <a:lnTo>
                    <a:pt x="457200" y="457200"/>
                  </a:lnTo>
                  <a:lnTo>
                    <a:pt x="457200" y="419100"/>
                  </a:lnTo>
                  <a:lnTo>
                    <a:pt x="685800" y="419100"/>
                  </a:lnTo>
                  <a:lnTo>
                    <a:pt x="685800" y="457200"/>
                  </a:lnTo>
                  <a:close/>
                  <a:moveTo>
                    <a:pt x="381000" y="457200"/>
                  </a:moveTo>
                  <a:lnTo>
                    <a:pt x="76200" y="457200"/>
                  </a:lnTo>
                  <a:lnTo>
                    <a:pt x="76200" y="381000"/>
                  </a:lnTo>
                  <a:cubicBezTo>
                    <a:pt x="76200" y="369570"/>
                    <a:pt x="81915" y="358140"/>
                    <a:pt x="91440" y="350520"/>
                  </a:cubicBezTo>
                  <a:cubicBezTo>
                    <a:pt x="112395" y="335280"/>
                    <a:pt x="139065" y="321945"/>
                    <a:pt x="165735" y="314325"/>
                  </a:cubicBezTo>
                  <a:cubicBezTo>
                    <a:pt x="186690" y="308610"/>
                    <a:pt x="207645" y="304800"/>
                    <a:pt x="228600" y="304800"/>
                  </a:cubicBezTo>
                  <a:cubicBezTo>
                    <a:pt x="251460" y="304800"/>
                    <a:pt x="272415" y="308610"/>
                    <a:pt x="291465" y="314325"/>
                  </a:cubicBezTo>
                  <a:cubicBezTo>
                    <a:pt x="318135" y="321945"/>
                    <a:pt x="344805" y="333375"/>
                    <a:pt x="365760" y="350520"/>
                  </a:cubicBezTo>
                  <a:cubicBezTo>
                    <a:pt x="375285" y="358140"/>
                    <a:pt x="381000" y="369570"/>
                    <a:pt x="381000" y="381000"/>
                  </a:cubicBezTo>
                  <a:lnTo>
                    <a:pt x="381000" y="457200"/>
                  </a:lnTo>
                  <a:close/>
                  <a:moveTo>
                    <a:pt x="228600" y="133350"/>
                  </a:moveTo>
                  <a:cubicBezTo>
                    <a:pt x="270510" y="133350"/>
                    <a:pt x="304800" y="167640"/>
                    <a:pt x="304800" y="209550"/>
                  </a:cubicBezTo>
                  <a:cubicBezTo>
                    <a:pt x="304800" y="251460"/>
                    <a:pt x="270510" y="285750"/>
                    <a:pt x="228600" y="285750"/>
                  </a:cubicBezTo>
                  <a:cubicBezTo>
                    <a:pt x="186690" y="285750"/>
                    <a:pt x="152400" y="251460"/>
                    <a:pt x="152400" y="209550"/>
                  </a:cubicBezTo>
                  <a:cubicBezTo>
                    <a:pt x="152400" y="167640"/>
                    <a:pt x="186690" y="133350"/>
                    <a:pt x="228600" y="133350"/>
                  </a:cubicBezTo>
                  <a:close/>
                  <a:moveTo>
                    <a:pt x="723900" y="0"/>
                  </a:moveTo>
                  <a:lnTo>
                    <a:pt x="476250" y="0"/>
                  </a:lnTo>
                  <a:cubicBezTo>
                    <a:pt x="476250" y="41910"/>
                    <a:pt x="441960" y="76200"/>
                    <a:pt x="400050" y="76200"/>
                  </a:cubicBezTo>
                  <a:lnTo>
                    <a:pt x="361950" y="76200"/>
                  </a:lnTo>
                  <a:cubicBezTo>
                    <a:pt x="320040" y="76200"/>
                    <a:pt x="285750" y="41910"/>
                    <a:pt x="285750" y="0"/>
                  </a:cubicBezTo>
                  <a:lnTo>
                    <a:pt x="38100" y="0"/>
                  </a:lnTo>
                  <a:cubicBezTo>
                    <a:pt x="17145" y="0"/>
                    <a:pt x="0" y="17145"/>
                    <a:pt x="0" y="38100"/>
                  </a:cubicBezTo>
                  <a:lnTo>
                    <a:pt x="0" y="495300"/>
                  </a:lnTo>
                  <a:cubicBezTo>
                    <a:pt x="0" y="516255"/>
                    <a:pt x="17145" y="533400"/>
                    <a:pt x="38100" y="533400"/>
                  </a:cubicBezTo>
                  <a:lnTo>
                    <a:pt x="723900" y="533400"/>
                  </a:lnTo>
                  <a:cubicBezTo>
                    <a:pt x="744855" y="533400"/>
                    <a:pt x="762000" y="516255"/>
                    <a:pt x="762000" y="495300"/>
                  </a:cubicBezTo>
                  <a:lnTo>
                    <a:pt x="762000" y="38100"/>
                  </a:lnTo>
                  <a:cubicBezTo>
                    <a:pt x="762000" y="17145"/>
                    <a:pt x="744855" y="0"/>
                    <a:pt x="723900" y="0"/>
                  </a:cubicBezTo>
                  <a:close/>
                </a:path>
              </a:pathLst>
            </a:custGeom>
            <a:noFill/>
            <a:ln w="9525" cap="flat">
              <a:solidFill>
                <a:schemeClr val="bg1"/>
              </a:solidFill>
              <a:prstDash val="solid"/>
              <a:miter/>
            </a:ln>
          </xdr:spPr>
          <xdr:txBody>
            <a:bodyPr rtlCol="0" anchor="ctr"/>
            <a:lstStyle/>
            <a:p>
              <a:endParaRPr lang="en-IN"/>
            </a:p>
          </xdr:txBody>
        </xdr:sp>
      </xdr:grpSp>
      <xdr:grpSp>
        <xdr:nvGrpSpPr>
          <xdr:cNvPr id="116" name="Group 115">
            <a:extLst>
              <a:ext uri="{FF2B5EF4-FFF2-40B4-BE49-F238E27FC236}">
                <a16:creationId xmlns:a16="http://schemas.microsoft.com/office/drawing/2014/main" id="{35E80DCB-A136-822C-591C-E907D1CA8ED3}"/>
              </a:ext>
            </a:extLst>
          </xdr:cNvPr>
          <xdr:cNvGrpSpPr/>
        </xdr:nvGrpSpPr>
        <xdr:grpSpPr>
          <a:xfrm>
            <a:off x="3825016" y="3128961"/>
            <a:ext cx="400050" cy="212633"/>
            <a:chOff x="3661410" y="3250881"/>
            <a:chExt cx="773430" cy="474943"/>
          </a:xfrm>
        </xdr:grpSpPr>
        <xdr:sp macro="" textlink="">
          <xdr:nvSpPr>
            <xdr:cNvPr id="109" name="Freeform: Shape 108">
              <a:extLst>
                <a:ext uri="{FF2B5EF4-FFF2-40B4-BE49-F238E27FC236}">
                  <a16:creationId xmlns:a16="http://schemas.microsoft.com/office/drawing/2014/main" id="{CA5AB4DD-2F92-AAAD-A1AC-6AC95F09D139}"/>
                </a:ext>
              </a:extLst>
            </xdr:cNvPr>
            <xdr:cNvSpPr/>
          </xdr:nvSpPr>
          <xdr:spPr>
            <a:xfrm>
              <a:off x="3661410" y="3250881"/>
              <a:ext cx="762000" cy="474943"/>
            </a:xfrm>
            <a:custGeom>
              <a:avLst/>
              <a:gdLst>
                <a:gd name="connsiteX0" fmla="*/ 438150 w 762000"/>
                <a:gd name="connsiteY0" fmla="*/ 19050 h 304800"/>
                <a:gd name="connsiteX1" fmla="*/ 400050 w 762000"/>
                <a:gd name="connsiteY1" fmla="*/ 57150 h 304800"/>
                <a:gd name="connsiteX2" fmla="*/ 361950 w 762000"/>
                <a:gd name="connsiteY2" fmla="*/ 57150 h 304800"/>
                <a:gd name="connsiteX3" fmla="*/ 323850 w 762000"/>
                <a:gd name="connsiteY3" fmla="*/ 19050 h 304800"/>
                <a:gd name="connsiteX4" fmla="*/ 323850 w 762000"/>
                <a:gd name="connsiteY4" fmla="*/ 0 h 304800"/>
                <a:gd name="connsiteX5" fmla="*/ 0 w 762000"/>
                <a:gd name="connsiteY5" fmla="*/ 0 h 304800"/>
                <a:gd name="connsiteX6" fmla="*/ 0 w 762000"/>
                <a:gd name="connsiteY6" fmla="*/ 266700 h 304800"/>
                <a:gd name="connsiteX7" fmla="*/ 38100 w 762000"/>
                <a:gd name="connsiteY7" fmla="*/ 304800 h 304800"/>
                <a:gd name="connsiteX8" fmla="*/ 723900 w 762000"/>
                <a:gd name="connsiteY8" fmla="*/ 304800 h 304800"/>
                <a:gd name="connsiteX9" fmla="*/ 762000 w 762000"/>
                <a:gd name="connsiteY9" fmla="*/ 266700 h 304800"/>
                <a:gd name="connsiteX10" fmla="*/ 762000 w 762000"/>
                <a:gd name="connsiteY10" fmla="*/ 0 h 304800"/>
                <a:gd name="connsiteX11" fmla="*/ 438150 w 762000"/>
                <a:gd name="connsiteY11" fmla="*/ 0 h 304800"/>
                <a:gd name="connsiteX12" fmla="*/ 438150 w 762000"/>
                <a:gd name="connsiteY12" fmla="*/ 19050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762000" h="304800">
                  <a:moveTo>
                    <a:pt x="438150" y="19050"/>
                  </a:moveTo>
                  <a:cubicBezTo>
                    <a:pt x="438150" y="40005"/>
                    <a:pt x="421005" y="57150"/>
                    <a:pt x="400050" y="57150"/>
                  </a:cubicBezTo>
                  <a:lnTo>
                    <a:pt x="361950" y="57150"/>
                  </a:lnTo>
                  <a:cubicBezTo>
                    <a:pt x="340995" y="57150"/>
                    <a:pt x="323850" y="40005"/>
                    <a:pt x="323850" y="19050"/>
                  </a:cubicBezTo>
                  <a:lnTo>
                    <a:pt x="323850" y="0"/>
                  </a:lnTo>
                  <a:lnTo>
                    <a:pt x="0" y="0"/>
                  </a:lnTo>
                  <a:lnTo>
                    <a:pt x="0" y="266700"/>
                  </a:lnTo>
                  <a:cubicBezTo>
                    <a:pt x="0" y="287655"/>
                    <a:pt x="17145" y="304800"/>
                    <a:pt x="38100" y="304800"/>
                  </a:cubicBezTo>
                  <a:lnTo>
                    <a:pt x="723900" y="304800"/>
                  </a:lnTo>
                  <a:cubicBezTo>
                    <a:pt x="744855" y="304800"/>
                    <a:pt x="762000" y="287655"/>
                    <a:pt x="762000" y="266700"/>
                  </a:cubicBezTo>
                  <a:lnTo>
                    <a:pt x="762000" y="0"/>
                  </a:lnTo>
                  <a:lnTo>
                    <a:pt x="438150" y="0"/>
                  </a:lnTo>
                  <a:lnTo>
                    <a:pt x="438150" y="19050"/>
                  </a:lnTo>
                  <a:close/>
                </a:path>
              </a:pathLst>
            </a:custGeom>
            <a:noFill/>
            <a:ln w="9525" cap="flat">
              <a:solidFill>
                <a:schemeClr val="bg1"/>
              </a:solidFill>
              <a:prstDash val="solid"/>
              <a:miter/>
            </a:ln>
          </xdr:spPr>
          <xdr:txBody>
            <a:bodyPr rtlCol="0" anchor="ctr"/>
            <a:lstStyle/>
            <a:p>
              <a:endParaRPr lang="en-IN"/>
            </a:p>
          </xdr:txBody>
        </xdr:sp>
        <xdr:sp macro="" textlink="">
          <xdr:nvSpPr>
            <xdr:cNvPr id="114" name="Freeform: Shape 113">
              <a:extLst>
                <a:ext uri="{FF2B5EF4-FFF2-40B4-BE49-F238E27FC236}">
                  <a16:creationId xmlns:a16="http://schemas.microsoft.com/office/drawing/2014/main" id="{7C8E1769-8D3F-4B4C-A007-E75637698F23}"/>
                </a:ext>
              </a:extLst>
            </xdr:cNvPr>
            <xdr:cNvSpPr/>
          </xdr:nvSpPr>
          <xdr:spPr>
            <a:xfrm rot="10800000">
              <a:off x="3665640" y="3303283"/>
              <a:ext cx="769200" cy="400445"/>
            </a:xfrm>
            <a:custGeom>
              <a:avLst/>
              <a:gdLst>
                <a:gd name="connsiteX0" fmla="*/ 685800 w 762000"/>
                <a:gd name="connsiteY0" fmla="*/ 228600 h 533400"/>
                <a:gd name="connsiteX1" fmla="*/ 457200 w 762000"/>
                <a:gd name="connsiteY1" fmla="*/ 228600 h 533400"/>
                <a:gd name="connsiteX2" fmla="*/ 457200 w 762000"/>
                <a:gd name="connsiteY2" fmla="*/ 190500 h 533400"/>
                <a:gd name="connsiteX3" fmla="*/ 685800 w 762000"/>
                <a:gd name="connsiteY3" fmla="*/ 190500 h 533400"/>
                <a:gd name="connsiteX4" fmla="*/ 685800 w 762000"/>
                <a:gd name="connsiteY4" fmla="*/ 228600 h 533400"/>
                <a:gd name="connsiteX5" fmla="*/ 685800 w 762000"/>
                <a:gd name="connsiteY5" fmla="*/ 342900 h 533400"/>
                <a:gd name="connsiteX6" fmla="*/ 457200 w 762000"/>
                <a:gd name="connsiteY6" fmla="*/ 342900 h 533400"/>
                <a:gd name="connsiteX7" fmla="*/ 457200 w 762000"/>
                <a:gd name="connsiteY7" fmla="*/ 304800 h 533400"/>
                <a:gd name="connsiteX8" fmla="*/ 685800 w 762000"/>
                <a:gd name="connsiteY8" fmla="*/ 304800 h 533400"/>
                <a:gd name="connsiteX9" fmla="*/ 685800 w 762000"/>
                <a:gd name="connsiteY9" fmla="*/ 342900 h 533400"/>
                <a:gd name="connsiteX10" fmla="*/ 685800 w 762000"/>
                <a:gd name="connsiteY10" fmla="*/ 457200 h 533400"/>
                <a:gd name="connsiteX11" fmla="*/ 457200 w 762000"/>
                <a:gd name="connsiteY11" fmla="*/ 457200 h 533400"/>
                <a:gd name="connsiteX12" fmla="*/ 457200 w 762000"/>
                <a:gd name="connsiteY12" fmla="*/ 419100 h 533400"/>
                <a:gd name="connsiteX13" fmla="*/ 685800 w 762000"/>
                <a:gd name="connsiteY13" fmla="*/ 419100 h 533400"/>
                <a:gd name="connsiteX14" fmla="*/ 685800 w 762000"/>
                <a:gd name="connsiteY14" fmla="*/ 457200 h 533400"/>
                <a:gd name="connsiteX15" fmla="*/ 381000 w 762000"/>
                <a:gd name="connsiteY15" fmla="*/ 457200 h 533400"/>
                <a:gd name="connsiteX16" fmla="*/ 76200 w 762000"/>
                <a:gd name="connsiteY16" fmla="*/ 457200 h 533400"/>
                <a:gd name="connsiteX17" fmla="*/ 76200 w 762000"/>
                <a:gd name="connsiteY17" fmla="*/ 381000 h 533400"/>
                <a:gd name="connsiteX18" fmla="*/ 91440 w 762000"/>
                <a:gd name="connsiteY18" fmla="*/ 350520 h 533400"/>
                <a:gd name="connsiteX19" fmla="*/ 165735 w 762000"/>
                <a:gd name="connsiteY19" fmla="*/ 314325 h 533400"/>
                <a:gd name="connsiteX20" fmla="*/ 228600 w 762000"/>
                <a:gd name="connsiteY20" fmla="*/ 304800 h 533400"/>
                <a:gd name="connsiteX21" fmla="*/ 291465 w 762000"/>
                <a:gd name="connsiteY21" fmla="*/ 314325 h 533400"/>
                <a:gd name="connsiteX22" fmla="*/ 365760 w 762000"/>
                <a:gd name="connsiteY22" fmla="*/ 350520 h 533400"/>
                <a:gd name="connsiteX23" fmla="*/ 381000 w 762000"/>
                <a:gd name="connsiteY23" fmla="*/ 381000 h 533400"/>
                <a:gd name="connsiteX24" fmla="*/ 381000 w 762000"/>
                <a:gd name="connsiteY24" fmla="*/ 457200 h 533400"/>
                <a:gd name="connsiteX25" fmla="*/ 228600 w 762000"/>
                <a:gd name="connsiteY25" fmla="*/ 133350 h 533400"/>
                <a:gd name="connsiteX26" fmla="*/ 304800 w 762000"/>
                <a:gd name="connsiteY26" fmla="*/ 209550 h 533400"/>
                <a:gd name="connsiteX27" fmla="*/ 228600 w 762000"/>
                <a:gd name="connsiteY27" fmla="*/ 285750 h 533400"/>
                <a:gd name="connsiteX28" fmla="*/ 152400 w 762000"/>
                <a:gd name="connsiteY28" fmla="*/ 209550 h 533400"/>
                <a:gd name="connsiteX29" fmla="*/ 228600 w 762000"/>
                <a:gd name="connsiteY29" fmla="*/ 133350 h 533400"/>
                <a:gd name="connsiteX30" fmla="*/ 723900 w 762000"/>
                <a:gd name="connsiteY30" fmla="*/ 0 h 533400"/>
                <a:gd name="connsiteX31" fmla="*/ 476250 w 762000"/>
                <a:gd name="connsiteY31" fmla="*/ 0 h 533400"/>
                <a:gd name="connsiteX32" fmla="*/ 400050 w 762000"/>
                <a:gd name="connsiteY32" fmla="*/ 76200 h 533400"/>
                <a:gd name="connsiteX33" fmla="*/ 361950 w 762000"/>
                <a:gd name="connsiteY33" fmla="*/ 76200 h 533400"/>
                <a:gd name="connsiteX34" fmla="*/ 285750 w 762000"/>
                <a:gd name="connsiteY34" fmla="*/ 0 h 533400"/>
                <a:gd name="connsiteX35" fmla="*/ 38100 w 762000"/>
                <a:gd name="connsiteY35" fmla="*/ 0 h 533400"/>
                <a:gd name="connsiteX36" fmla="*/ 0 w 762000"/>
                <a:gd name="connsiteY36" fmla="*/ 38100 h 533400"/>
                <a:gd name="connsiteX37" fmla="*/ 0 w 762000"/>
                <a:gd name="connsiteY37" fmla="*/ 495300 h 533400"/>
                <a:gd name="connsiteX38" fmla="*/ 38100 w 762000"/>
                <a:gd name="connsiteY38" fmla="*/ 533400 h 533400"/>
                <a:gd name="connsiteX39" fmla="*/ 723900 w 762000"/>
                <a:gd name="connsiteY39" fmla="*/ 533400 h 533400"/>
                <a:gd name="connsiteX40" fmla="*/ 762000 w 762000"/>
                <a:gd name="connsiteY40" fmla="*/ 495300 h 533400"/>
                <a:gd name="connsiteX41" fmla="*/ 762000 w 762000"/>
                <a:gd name="connsiteY41" fmla="*/ 38100 h 533400"/>
                <a:gd name="connsiteX42" fmla="*/ 723900 w 762000"/>
                <a:gd name="connsiteY42" fmla="*/ 0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Lst>
              <a:rect l="l" t="t" r="r" b="b"/>
              <a:pathLst>
                <a:path w="762000" h="533400">
                  <a:moveTo>
                    <a:pt x="685800" y="228600"/>
                  </a:moveTo>
                  <a:lnTo>
                    <a:pt x="457200" y="228600"/>
                  </a:lnTo>
                  <a:lnTo>
                    <a:pt x="457200" y="190500"/>
                  </a:lnTo>
                  <a:lnTo>
                    <a:pt x="685800" y="190500"/>
                  </a:lnTo>
                  <a:lnTo>
                    <a:pt x="685800" y="228600"/>
                  </a:lnTo>
                  <a:close/>
                  <a:moveTo>
                    <a:pt x="685800" y="342900"/>
                  </a:moveTo>
                  <a:lnTo>
                    <a:pt x="457200" y="342900"/>
                  </a:lnTo>
                  <a:lnTo>
                    <a:pt x="457200" y="304800"/>
                  </a:lnTo>
                  <a:lnTo>
                    <a:pt x="685800" y="304800"/>
                  </a:lnTo>
                  <a:lnTo>
                    <a:pt x="685800" y="342900"/>
                  </a:lnTo>
                  <a:close/>
                  <a:moveTo>
                    <a:pt x="685800" y="457200"/>
                  </a:moveTo>
                  <a:lnTo>
                    <a:pt x="457200" y="457200"/>
                  </a:lnTo>
                  <a:lnTo>
                    <a:pt x="457200" y="419100"/>
                  </a:lnTo>
                  <a:lnTo>
                    <a:pt x="685800" y="419100"/>
                  </a:lnTo>
                  <a:lnTo>
                    <a:pt x="685800" y="457200"/>
                  </a:lnTo>
                  <a:close/>
                  <a:moveTo>
                    <a:pt x="381000" y="457200"/>
                  </a:moveTo>
                  <a:lnTo>
                    <a:pt x="76200" y="457200"/>
                  </a:lnTo>
                  <a:lnTo>
                    <a:pt x="76200" y="381000"/>
                  </a:lnTo>
                  <a:cubicBezTo>
                    <a:pt x="76200" y="369570"/>
                    <a:pt x="81915" y="358140"/>
                    <a:pt x="91440" y="350520"/>
                  </a:cubicBezTo>
                  <a:cubicBezTo>
                    <a:pt x="112395" y="335280"/>
                    <a:pt x="139065" y="321945"/>
                    <a:pt x="165735" y="314325"/>
                  </a:cubicBezTo>
                  <a:cubicBezTo>
                    <a:pt x="186690" y="308610"/>
                    <a:pt x="207645" y="304800"/>
                    <a:pt x="228600" y="304800"/>
                  </a:cubicBezTo>
                  <a:cubicBezTo>
                    <a:pt x="251460" y="304800"/>
                    <a:pt x="272415" y="308610"/>
                    <a:pt x="291465" y="314325"/>
                  </a:cubicBezTo>
                  <a:cubicBezTo>
                    <a:pt x="318135" y="321945"/>
                    <a:pt x="344805" y="333375"/>
                    <a:pt x="365760" y="350520"/>
                  </a:cubicBezTo>
                  <a:cubicBezTo>
                    <a:pt x="375285" y="358140"/>
                    <a:pt x="381000" y="369570"/>
                    <a:pt x="381000" y="381000"/>
                  </a:cubicBezTo>
                  <a:lnTo>
                    <a:pt x="381000" y="457200"/>
                  </a:lnTo>
                  <a:close/>
                  <a:moveTo>
                    <a:pt x="228600" y="133350"/>
                  </a:moveTo>
                  <a:cubicBezTo>
                    <a:pt x="270510" y="133350"/>
                    <a:pt x="304800" y="167640"/>
                    <a:pt x="304800" y="209550"/>
                  </a:cubicBezTo>
                  <a:cubicBezTo>
                    <a:pt x="304800" y="251460"/>
                    <a:pt x="270510" y="285750"/>
                    <a:pt x="228600" y="285750"/>
                  </a:cubicBezTo>
                  <a:cubicBezTo>
                    <a:pt x="186690" y="285750"/>
                    <a:pt x="152400" y="251460"/>
                    <a:pt x="152400" y="209550"/>
                  </a:cubicBezTo>
                  <a:cubicBezTo>
                    <a:pt x="152400" y="167640"/>
                    <a:pt x="186690" y="133350"/>
                    <a:pt x="228600" y="133350"/>
                  </a:cubicBezTo>
                  <a:close/>
                  <a:moveTo>
                    <a:pt x="723900" y="0"/>
                  </a:moveTo>
                  <a:lnTo>
                    <a:pt x="476250" y="0"/>
                  </a:lnTo>
                  <a:cubicBezTo>
                    <a:pt x="476250" y="41910"/>
                    <a:pt x="441960" y="76200"/>
                    <a:pt x="400050" y="76200"/>
                  </a:cubicBezTo>
                  <a:lnTo>
                    <a:pt x="361950" y="76200"/>
                  </a:lnTo>
                  <a:cubicBezTo>
                    <a:pt x="320040" y="76200"/>
                    <a:pt x="285750" y="41910"/>
                    <a:pt x="285750" y="0"/>
                  </a:cubicBezTo>
                  <a:lnTo>
                    <a:pt x="38100" y="0"/>
                  </a:lnTo>
                  <a:cubicBezTo>
                    <a:pt x="17145" y="0"/>
                    <a:pt x="0" y="17145"/>
                    <a:pt x="0" y="38100"/>
                  </a:cubicBezTo>
                  <a:lnTo>
                    <a:pt x="0" y="495300"/>
                  </a:lnTo>
                  <a:cubicBezTo>
                    <a:pt x="0" y="516255"/>
                    <a:pt x="17145" y="533400"/>
                    <a:pt x="38100" y="533400"/>
                  </a:cubicBezTo>
                  <a:lnTo>
                    <a:pt x="723900" y="533400"/>
                  </a:lnTo>
                  <a:cubicBezTo>
                    <a:pt x="744855" y="533400"/>
                    <a:pt x="762000" y="516255"/>
                    <a:pt x="762000" y="495300"/>
                  </a:cubicBezTo>
                  <a:lnTo>
                    <a:pt x="762000" y="38100"/>
                  </a:lnTo>
                  <a:cubicBezTo>
                    <a:pt x="762000" y="17145"/>
                    <a:pt x="744855" y="0"/>
                    <a:pt x="723900" y="0"/>
                  </a:cubicBezTo>
                  <a:close/>
                </a:path>
              </a:pathLst>
            </a:custGeom>
            <a:noFill/>
            <a:ln w="9525" cap="flat">
              <a:solidFill>
                <a:schemeClr val="bg1"/>
              </a:solidFill>
              <a:prstDash val="solid"/>
              <a:miter/>
            </a:ln>
          </xdr:spPr>
          <xdr:txBody>
            <a:bodyPr rtlCol="0" anchor="ctr"/>
            <a:lstStyle/>
            <a:p>
              <a:endParaRPr lang="en-IN"/>
            </a:p>
          </xdr:txBody>
        </xdr:sp>
      </xdr:grpSp>
      <xdr:pic>
        <xdr:nvPicPr>
          <xdr:cNvPr id="96" name="Graphic 95" descr="Factory with solid fill">
            <a:extLst>
              <a:ext uri="{FF2B5EF4-FFF2-40B4-BE49-F238E27FC236}">
                <a16:creationId xmlns:a16="http://schemas.microsoft.com/office/drawing/2014/main" id="{B57C743F-B9C5-ADA8-7ECC-402F8943EFC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715671" y="3854636"/>
            <a:ext cx="492797" cy="486523"/>
          </a:xfrm>
          <a:prstGeom prst="rect">
            <a:avLst/>
          </a:prstGeom>
        </xdr:spPr>
      </xdr:pic>
      <xdr:pic>
        <xdr:nvPicPr>
          <xdr:cNvPr id="98" name="Graphic 97" descr="Home with solid fill">
            <a:extLst>
              <a:ext uri="{FF2B5EF4-FFF2-40B4-BE49-F238E27FC236}">
                <a16:creationId xmlns:a16="http://schemas.microsoft.com/office/drawing/2014/main" id="{F4C8F024-7E71-E4AA-E8E4-2528C5A5DD2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726226" y="1728902"/>
            <a:ext cx="492147" cy="485872"/>
          </a:xfrm>
          <a:prstGeom prst="rect">
            <a:avLst/>
          </a:prstGeom>
        </xdr:spPr>
      </xdr:pic>
      <xdr:pic>
        <xdr:nvPicPr>
          <xdr:cNvPr id="100" name="Graphic 99" descr="Internet with solid fill">
            <a:extLst>
              <a:ext uri="{FF2B5EF4-FFF2-40B4-BE49-F238E27FC236}">
                <a16:creationId xmlns:a16="http://schemas.microsoft.com/office/drawing/2014/main" id="{06B92D56-5C4D-117F-7462-AB06E8E0780F}"/>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716043" y="5991298"/>
            <a:ext cx="510114" cy="503839"/>
          </a:xfrm>
          <a:prstGeom prst="rect">
            <a:avLst/>
          </a:prstGeom>
        </xdr:spPr>
      </xdr:pic>
      <xdr:pic>
        <xdr:nvPicPr>
          <xdr:cNvPr id="102" name="Graphic 101" descr="Money with solid fill">
            <a:extLst>
              <a:ext uri="{FF2B5EF4-FFF2-40B4-BE49-F238E27FC236}">
                <a16:creationId xmlns:a16="http://schemas.microsoft.com/office/drawing/2014/main" id="{34F181F6-EDF0-1632-ED7B-1AAB7DA9BF7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3789166" y="4812487"/>
            <a:ext cx="471496" cy="394662"/>
          </a:xfrm>
          <a:prstGeom prst="rect">
            <a:avLst/>
          </a:prstGeom>
        </xdr:spPr>
      </xdr:pic>
      <xdr:pic>
        <xdr:nvPicPr>
          <xdr:cNvPr id="104" name="Graphic 103" descr="Truck with solid fill">
            <a:extLst>
              <a:ext uri="{FF2B5EF4-FFF2-40B4-BE49-F238E27FC236}">
                <a16:creationId xmlns:a16="http://schemas.microsoft.com/office/drawing/2014/main" id="{5A6351D3-4F62-9BAA-2959-7C52F00E9C9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4826224" y="3898376"/>
            <a:ext cx="441437" cy="435163"/>
          </a:xfrm>
          <a:prstGeom prst="rect">
            <a:avLst/>
          </a:prstGeom>
        </xdr:spPr>
      </xdr:pic>
      <xdr:grpSp>
        <xdr:nvGrpSpPr>
          <xdr:cNvPr id="118" name="Group 117">
            <a:extLst>
              <a:ext uri="{FF2B5EF4-FFF2-40B4-BE49-F238E27FC236}">
                <a16:creationId xmlns:a16="http://schemas.microsoft.com/office/drawing/2014/main" id="{263CC66A-C3B6-F410-C9C6-611926558161}"/>
              </a:ext>
            </a:extLst>
          </xdr:cNvPr>
          <xdr:cNvGrpSpPr/>
        </xdr:nvGrpSpPr>
        <xdr:grpSpPr>
          <a:xfrm>
            <a:off x="5774107" y="4841137"/>
            <a:ext cx="330409" cy="308635"/>
            <a:chOff x="6187828" y="3059850"/>
            <a:chExt cx="441604" cy="413194"/>
          </a:xfrm>
        </xdr:grpSpPr>
        <xdr:sp macro="" textlink="">
          <xdr:nvSpPr>
            <xdr:cNvPr id="119" name="Freeform: Shape 118">
              <a:extLst>
                <a:ext uri="{FF2B5EF4-FFF2-40B4-BE49-F238E27FC236}">
                  <a16:creationId xmlns:a16="http://schemas.microsoft.com/office/drawing/2014/main" id="{C6D28D6B-991B-CEA9-9A62-3D292D1E5158}"/>
                </a:ext>
              </a:extLst>
            </xdr:cNvPr>
            <xdr:cNvSpPr/>
          </xdr:nvSpPr>
          <xdr:spPr>
            <a:xfrm>
              <a:off x="6351690" y="3059850"/>
              <a:ext cx="114300" cy="152400"/>
            </a:xfrm>
            <a:custGeom>
              <a:avLst/>
              <a:gdLst>
                <a:gd name="connsiteX0" fmla="*/ 76200 w 114300"/>
                <a:gd name="connsiteY0" fmla="*/ 152400 h 152400"/>
                <a:gd name="connsiteX1" fmla="*/ 38100 w 114300"/>
                <a:gd name="connsiteY1" fmla="*/ 152400 h 152400"/>
                <a:gd name="connsiteX2" fmla="*/ 0 w 114300"/>
                <a:gd name="connsiteY2" fmla="*/ 114300 h 152400"/>
                <a:gd name="connsiteX3" fmla="*/ 0 w 114300"/>
                <a:gd name="connsiteY3" fmla="*/ 38100 h 152400"/>
                <a:gd name="connsiteX4" fmla="*/ 38100 w 114300"/>
                <a:gd name="connsiteY4" fmla="*/ 0 h 152400"/>
                <a:gd name="connsiteX5" fmla="*/ 76200 w 114300"/>
                <a:gd name="connsiteY5" fmla="*/ 0 h 152400"/>
                <a:gd name="connsiteX6" fmla="*/ 114300 w 114300"/>
                <a:gd name="connsiteY6" fmla="*/ 38100 h 152400"/>
                <a:gd name="connsiteX7" fmla="*/ 114300 w 114300"/>
                <a:gd name="connsiteY7" fmla="*/ 114300 h 152400"/>
                <a:gd name="connsiteX8" fmla="*/ 76200 w 114300"/>
                <a:gd name="connsiteY8" fmla="*/ 15240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300" h="152400">
                  <a:moveTo>
                    <a:pt x="76200" y="152400"/>
                  </a:moveTo>
                  <a:lnTo>
                    <a:pt x="38100" y="152400"/>
                  </a:lnTo>
                  <a:cubicBezTo>
                    <a:pt x="17145" y="152400"/>
                    <a:pt x="0" y="135255"/>
                    <a:pt x="0" y="114300"/>
                  </a:cubicBezTo>
                  <a:lnTo>
                    <a:pt x="0" y="38100"/>
                  </a:lnTo>
                  <a:cubicBezTo>
                    <a:pt x="0" y="17145"/>
                    <a:pt x="17145" y="0"/>
                    <a:pt x="38100" y="0"/>
                  </a:cubicBezTo>
                  <a:lnTo>
                    <a:pt x="76200" y="0"/>
                  </a:lnTo>
                  <a:cubicBezTo>
                    <a:pt x="97155" y="0"/>
                    <a:pt x="114300" y="17145"/>
                    <a:pt x="114300" y="38100"/>
                  </a:cubicBezTo>
                  <a:lnTo>
                    <a:pt x="114300" y="114300"/>
                  </a:lnTo>
                  <a:cubicBezTo>
                    <a:pt x="114300" y="135255"/>
                    <a:pt x="97155" y="152400"/>
                    <a:pt x="76200" y="152400"/>
                  </a:cubicBezTo>
                  <a:close/>
                </a:path>
              </a:pathLst>
            </a:custGeom>
            <a:noFill/>
            <a:ln w="9525" cap="flat">
              <a:solidFill>
                <a:schemeClr val="bg1"/>
              </a:solidFill>
              <a:prstDash val="solid"/>
              <a:miter/>
            </a:ln>
          </xdr:spPr>
          <xdr:txBody>
            <a:bodyPr rtlCol="0" anchor="ctr"/>
            <a:lstStyle/>
            <a:p>
              <a:endParaRPr lang="en-IN"/>
            </a:p>
          </xdr:txBody>
        </xdr:sp>
        <xdr:sp macro="" textlink="">
          <xdr:nvSpPr>
            <xdr:cNvPr id="120" name="Freeform: Shape 119">
              <a:extLst>
                <a:ext uri="{FF2B5EF4-FFF2-40B4-BE49-F238E27FC236}">
                  <a16:creationId xmlns:a16="http://schemas.microsoft.com/office/drawing/2014/main" id="{41F8F9D3-8136-0390-0E5B-A22381C4D626}"/>
                </a:ext>
              </a:extLst>
            </xdr:cNvPr>
            <xdr:cNvSpPr/>
          </xdr:nvSpPr>
          <xdr:spPr>
            <a:xfrm>
              <a:off x="6187828" y="3168198"/>
              <a:ext cx="441604" cy="304846"/>
            </a:xfrm>
            <a:custGeom>
              <a:avLst/>
              <a:gdLst>
                <a:gd name="connsiteX0" fmla="*/ 685800 w 762000"/>
                <a:gd name="connsiteY0" fmla="*/ 228600 h 533400"/>
                <a:gd name="connsiteX1" fmla="*/ 457200 w 762000"/>
                <a:gd name="connsiteY1" fmla="*/ 228600 h 533400"/>
                <a:gd name="connsiteX2" fmla="*/ 457200 w 762000"/>
                <a:gd name="connsiteY2" fmla="*/ 190500 h 533400"/>
                <a:gd name="connsiteX3" fmla="*/ 685800 w 762000"/>
                <a:gd name="connsiteY3" fmla="*/ 190500 h 533400"/>
                <a:gd name="connsiteX4" fmla="*/ 685800 w 762000"/>
                <a:gd name="connsiteY4" fmla="*/ 228600 h 533400"/>
                <a:gd name="connsiteX5" fmla="*/ 685800 w 762000"/>
                <a:gd name="connsiteY5" fmla="*/ 342900 h 533400"/>
                <a:gd name="connsiteX6" fmla="*/ 457200 w 762000"/>
                <a:gd name="connsiteY6" fmla="*/ 342900 h 533400"/>
                <a:gd name="connsiteX7" fmla="*/ 457200 w 762000"/>
                <a:gd name="connsiteY7" fmla="*/ 304800 h 533400"/>
                <a:gd name="connsiteX8" fmla="*/ 685800 w 762000"/>
                <a:gd name="connsiteY8" fmla="*/ 304800 h 533400"/>
                <a:gd name="connsiteX9" fmla="*/ 685800 w 762000"/>
                <a:gd name="connsiteY9" fmla="*/ 342900 h 533400"/>
                <a:gd name="connsiteX10" fmla="*/ 685800 w 762000"/>
                <a:gd name="connsiteY10" fmla="*/ 457200 h 533400"/>
                <a:gd name="connsiteX11" fmla="*/ 457200 w 762000"/>
                <a:gd name="connsiteY11" fmla="*/ 457200 h 533400"/>
                <a:gd name="connsiteX12" fmla="*/ 457200 w 762000"/>
                <a:gd name="connsiteY12" fmla="*/ 419100 h 533400"/>
                <a:gd name="connsiteX13" fmla="*/ 685800 w 762000"/>
                <a:gd name="connsiteY13" fmla="*/ 419100 h 533400"/>
                <a:gd name="connsiteX14" fmla="*/ 685800 w 762000"/>
                <a:gd name="connsiteY14" fmla="*/ 457200 h 533400"/>
                <a:gd name="connsiteX15" fmla="*/ 381000 w 762000"/>
                <a:gd name="connsiteY15" fmla="*/ 457200 h 533400"/>
                <a:gd name="connsiteX16" fmla="*/ 76200 w 762000"/>
                <a:gd name="connsiteY16" fmla="*/ 457200 h 533400"/>
                <a:gd name="connsiteX17" fmla="*/ 76200 w 762000"/>
                <a:gd name="connsiteY17" fmla="*/ 381000 h 533400"/>
                <a:gd name="connsiteX18" fmla="*/ 91440 w 762000"/>
                <a:gd name="connsiteY18" fmla="*/ 350520 h 533400"/>
                <a:gd name="connsiteX19" fmla="*/ 165735 w 762000"/>
                <a:gd name="connsiteY19" fmla="*/ 314325 h 533400"/>
                <a:gd name="connsiteX20" fmla="*/ 228600 w 762000"/>
                <a:gd name="connsiteY20" fmla="*/ 304800 h 533400"/>
                <a:gd name="connsiteX21" fmla="*/ 291465 w 762000"/>
                <a:gd name="connsiteY21" fmla="*/ 314325 h 533400"/>
                <a:gd name="connsiteX22" fmla="*/ 365760 w 762000"/>
                <a:gd name="connsiteY22" fmla="*/ 350520 h 533400"/>
                <a:gd name="connsiteX23" fmla="*/ 381000 w 762000"/>
                <a:gd name="connsiteY23" fmla="*/ 381000 h 533400"/>
                <a:gd name="connsiteX24" fmla="*/ 381000 w 762000"/>
                <a:gd name="connsiteY24" fmla="*/ 457200 h 533400"/>
                <a:gd name="connsiteX25" fmla="*/ 228600 w 762000"/>
                <a:gd name="connsiteY25" fmla="*/ 133350 h 533400"/>
                <a:gd name="connsiteX26" fmla="*/ 304800 w 762000"/>
                <a:gd name="connsiteY26" fmla="*/ 209550 h 533400"/>
                <a:gd name="connsiteX27" fmla="*/ 228600 w 762000"/>
                <a:gd name="connsiteY27" fmla="*/ 285750 h 533400"/>
                <a:gd name="connsiteX28" fmla="*/ 152400 w 762000"/>
                <a:gd name="connsiteY28" fmla="*/ 209550 h 533400"/>
                <a:gd name="connsiteX29" fmla="*/ 228600 w 762000"/>
                <a:gd name="connsiteY29" fmla="*/ 133350 h 533400"/>
                <a:gd name="connsiteX30" fmla="*/ 723900 w 762000"/>
                <a:gd name="connsiteY30" fmla="*/ 0 h 533400"/>
                <a:gd name="connsiteX31" fmla="*/ 476250 w 762000"/>
                <a:gd name="connsiteY31" fmla="*/ 0 h 533400"/>
                <a:gd name="connsiteX32" fmla="*/ 400050 w 762000"/>
                <a:gd name="connsiteY32" fmla="*/ 76200 h 533400"/>
                <a:gd name="connsiteX33" fmla="*/ 361950 w 762000"/>
                <a:gd name="connsiteY33" fmla="*/ 76200 h 533400"/>
                <a:gd name="connsiteX34" fmla="*/ 285750 w 762000"/>
                <a:gd name="connsiteY34" fmla="*/ 0 h 533400"/>
                <a:gd name="connsiteX35" fmla="*/ 38100 w 762000"/>
                <a:gd name="connsiteY35" fmla="*/ 0 h 533400"/>
                <a:gd name="connsiteX36" fmla="*/ 0 w 762000"/>
                <a:gd name="connsiteY36" fmla="*/ 38100 h 533400"/>
                <a:gd name="connsiteX37" fmla="*/ 0 w 762000"/>
                <a:gd name="connsiteY37" fmla="*/ 495300 h 533400"/>
                <a:gd name="connsiteX38" fmla="*/ 38100 w 762000"/>
                <a:gd name="connsiteY38" fmla="*/ 533400 h 533400"/>
                <a:gd name="connsiteX39" fmla="*/ 723900 w 762000"/>
                <a:gd name="connsiteY39" fmla="*/ 533400 h 533400"/>
                <a:gd name="connsiteX40" fmla="*/ 762000 w 762000"/>
                <a:gd name="connsiteY40" fmla="*/ 495300 h 533400"/>
                <a:gd name="connsiteX41" fmla="*/ 762000 w 762000"/>
                <a:gd name="connsiteY41" fmla="*/ 38100 h 533400"/>
                <a:gd name="connsiteX42" fmla="*/ 723900 w 762000"/>
                <a:gd name="connsiteY42" fmla="*/ 0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Lst>
              <a:rect l="l" t="t" r="r" b="b"/>
              <a:pathLst>
                <a:path w="762000" h="533400">
                  <a:moveTo>
                    <a:pt x="685800" y="228600"/>
                  </a:moveTo>
                  <a:lnTo>
                    <a:pt x="457200" y="228600"/>
                  </a:lnTo>
                  <a:lnTo>
                    <a:pt x="457200" y="190500"/>
                  </a:lnTo>
                  <a:lnTo>
                    <a:pt x="685800" y="190500"/>
                  </a:lnTo>
                  <a:lnTo>
                    <a:pt x="685800" y="228600"/>
                  </a:lnTo>
                  <a:close/>
                  <a:moveTo>
                    <a:pt x="685800" y="342900"/>
                  </a:moveTo>
                  <a:lnTo>
                    <a:pt x="457200" y="342900"/>
                  </a:lnTo>
                  <a:lnTo>
                    <a:pt x="457200" y="304800"/>
                  </a:lnTo>
                  <a:lnTo>
                    <a:pt x="685800" y="304800"/>
                  </a:lnTo>
                  <a:lnTo>
                    <a:pt x="685800" y="342900"/>
                  </a:lnTo>
                  <a:close/>
                  <a:moveTo>
                    <a:pt x="685800" y="457200"/>
                  </a:moveTo>
                  <a:lnTo>
                    <a:pt x="457200" y="457200"/>
                  </a:lnTo>
                  <a:lnTo>
                    <a:pt x="457200" y="419100"/>
                  </a:lnTo>
                  <a:lnTo>
                    <a:pt x="685800" y="419100"/>
                  </a:lnTo>
                  <a:lnTo>
                    <a:pt x="685800" y="457200"/>
                  </a:lnTo>
                  <a:close/>
                  <a:moveTo>
                    <a:pt x="381000" y="457200"/>
                  </a:moveTo>
                  <a:lnTo>
                    <a:pt x="76200" y="457200"/>
                  </a:lnTo>
                  <a:lnTo>
                    <a:pt x="76200" y="381000"/>
                  </a:lnTo>
                  <a:cubicBezTo>
                    <a:pt x="76200" y="369570"/>
                    <a:pt x="81915" y="358140"/>
                    <a:pt x="91440" y="350520"/>
                  </a:cubicBezTo>
                  <a:cubicBezTo>
                    <a:pt x="112395" y="335280"/>
                    <a:pt x="139065" y="321945"/>
                    <a:pt x="165735" y="314325"/>
                  </a:cubicBezTo>
                  <a:cubicBezTo>
                    <a:pt x="186690" y="308610"/>
                    <a:pt x="207645" y="304800"/>
                    <a:pt x="228600" y="304800"/>
                  </a:cubicBezTo>
                  <a:cubicBezTo>
                    <a:pt x="251460" y="304800"/>
                    <a:pt x="272415" y="308610"/>
                    <a:pt x="291465" y="314325"/>
                  </a:cubicBezTo>
                  <a:cubicBezTo>
                    <a:pt x="318135" y="321945"/>
                    <a:pt x="344805" y="333375"/>
                    <a:pt x="365760" y="350520"/>
                  </a:cubicBezTo>
                  <a:cubicBezTo>
                    <a:pt x="375285" y="358140"/>
                    <a:pt x="381000" y="369570"/>
                    <a:pt x="381000" y="381000"/>
                  </a:cubicBezTo>
                  <a:lnTo>
                    <a:pt x="381000" y="457200"/>
                  </a:lnTo>
                  <a:close/>
                  <a:moveTo>
                    <a:pt x="228600" y="133350"/>
                  </a:moveTo>
                  <a:cubicBezTo>
                    <a:pt x="270510" y="133350"/>
                    <a:pt x="304800" y="167640"/>
                    <a:pt x="304800" y="209550"/>
                  </a:cubicBezTo>
                  <a:cubicBezTo>
                    <a:pt x="304800" y="251460"/>
                    <a:pt x="270510" y="285750"/>
                    <a:pt x="228600" y="285750"/>
                  </a:cubicBezTo>
                  <a:cubicBezTo>
                    <a:pt x="186690" y="285750"/>
                    <a:pt x="152400" y="251460"/>
                    <a:pt x="152400" y="209550"/>
                  </a:cubicBezTo>
                  <a:cubicBezTo>
                    <a:pt x="152400" y="167640"/>
                    <a:pt x="186690" y="133350"/>
                    <a:pt x="228600" y="133350"/>
                  </a:cubicBezTo>
                  <a:close/>
                  <a:moveTo>
                    <a:pt x="723900" y="0"/>
                  </a:moveTo>
                  <a:lnTo>
                    <a:pt x="476250" y="0"/>
                  </a:lnTo>
                  <a:cubicBezTo>
                    <a:pt x="476250" y="41910"/>
                    <a:pt x="441960" y="76200"/>
                    <a:pt x="400050" y="76200"/>
                  </a:cubicBezTo>
                  <a:lnTo>
                    <a:pt x="361950" y="76200"/>
                  </a:lnTo>
                  <a:cubicBezTo>
                    <a:pt x="320040" y="76200"/>
                    <a:pt x="285750" y="41910"/>
                    <a:pt x="285750" y="0"/>
                  </a:cubicBezTo>
                  <a:lnTo>
                    <a:pt x="38100" y="0"/>
                  </a:lnTo>
                  <a:cubicBezTo>
                    <a:pt x="17145" y="0"/>
                    <a:pt x="0" y="17145"/>
                    <a:pt x="0" y="38100"/>
                  </a:cubicBezTo>
                  <a:lnTo>
                    <a:pt x="0" y="495300"/>
                  </a:lnTo>
                  <a:cubicBezTo>
                    <a:pt x="0" y="516255"/>
                    <a:pt x="17145" y="533400"/>
                    <a:pt x="38100" y="533400"/>
                  </a:cubicBezTo>
                  <a:lnTo>
                    <a:pt x="723900" y="533400"/>
                  </a:lnTo>
                  <a:cubicBezTo>
                    <a:pt x="744855" y="533400"/>
                    <a:pt x="762000" y="516255"/>
                    <a:pt x="762000" y="495300"/>
                  </a:cubicBezTo>
                  <a:lnTo>
                    <a:pt x="762000" y="38100"/>
                  </a:lnTo>
                  <a:cubicBezTo>
                    <a:pt x="762000" y="17145"/>
                    <a:pt x="744855" y="0"/>
                    <a:pt x="723900" y="0"/>
                  </a:cubicBezTo>
                  <a:close/>
                </a:path>
              </a:pathLst>
            </a:custGeom>
            <a:noFill/>
            <a:ln w="9525" cap="flat">
              <a:solidFill>
                <a:schemeClr val="bg1"/>
              </a:solidFill>
              <a:prstDash val="solid"/>
              <a:miter/>
            </a:ln>
          </xdr:spPr>
          <xdr:txBody>
            <a:bodyPr rtlCol="0" anchor="ctr"/>
            <a:lstStyle/>
            <a:p>
              <a:endParaRPr lang="en-IN"/>
            </a:p>
          </xdr:txBody>
        </xdr:sp>
      </xdr:grpSp>
      <xdr:sp macro="" textlink="">
        <xdr:nvSpPr>
          <xdr:cNvPr id="128" name="TextBox 127">
            <a:extLst>
              <a:ext uri="{FF2B5EF4-FFF2-40B4-BE49-F238E27FC236}">
                <a16:creationId xmlns:a16="http://schemas.microsoft.com/office/drawing/2014/main" id="{05A99C68-277E-8C18-9754-49CC51D0F0F7}"/>
              </a:ext>
            </a:extLst>
          </xdr:cNvPr>
          <xdr:cNvSpPr txBox="1"/>
        </xdr:nvSpPr>
        <xdr:spPr>
          <a:xfrm>
            <a:off x="67036" y="3764113"/>
            <a:ext cx="874906" cy="87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rPr>
              <a:t>◦</a:t>
            </a:r>
            <a:endParaRPr lang="en-IN" sz="15500">
              <a:solidFill>
                <a:schemeClr val="bg1"/>
              </a:solidFill>
              <a:effectLst>
                <a:glow rad="38100">
                  <a:srgbClr val="194AFE">
                    <a:alpha val="40000"/>
                  </a:srgbClr>
                </a:glow>
                <a:outerShdw blurRad="190500" sx="76000" sy="76000" algn="ctr" rotWithShape="0">
                  <a:srgbClr val="194AFE">
                    <a:alpha val="58000"/>
                  </a:srgbClr>
                </a:outerShdw>
              </a:effectLst>
            </a:endParaRPr>
          </a:p>
        </xdr:txBody>
      </xdr:sp>
      <xdr:sp macro="" textlink="">
        <xdr:nvSpPr>
          <xdr:cNvPr id="129" name="TextBox 128">
            <a:extLst>
              <a:ext uri="{FF2B5EF4-FFF2-40B4-BE49-F238E27FC236}">
                <a16:creationId xmlns:a16="http://schemas.microsoft.com/office/drawing/2014/main" id="{8DA00E5C-C4EB-5E71-FDC9-F9DAF2A95DE0}"/>
              </a:ext>
            </a:extLst>
          </xdr:cNvPr>
          <xdr:cNvSpPr txBox="1"/>
        </xdr:nvSpPr>
        <xdr:spPr>
          <a:xfrm>
            <a:off x="2533227" y="3756493"/>
            <a:ext cx="874905" cy="87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rPr>
              <a:t>◦</a:t>
            </a:r>
            <a:endParaRPr lang="en-IN" sz="15500">
              <a:solidFill>
                <a:schemeClr val="bg1"/>
              </a:solidFill>
              <a:effectLst>
                <a:glow rad="38100">
                  <a:srgbClr val="194AFE">
                    <a:alpha val="40000"/>
                  </a:srgbClr>
                </a:glow>
                <a:outerShdw blurRad="190500" sx="76000" sy="76000" algn="ctr" rotWithShape="0">
                  <a:srgbClr val="194AFE">
                    <a:alpha val="58000"/>
                  </a:srgbClr>
                </a:outerShdw>
              </a:effectLst>
            </a:endParaRPr>
          </a:p>
        </xdr:txBody>
      </xdr:sp>
      <xdr:sp macro="" textlink="">
        <xdr:nvSpPr>
          <xdr:cNvPr id="130" name="TextBox 129">
            <a:extLst>
              <a:ext uri="{FF2B5EF4-FFF2-40B4-BE49-F238E27FC236}">
                <a16:creationId xmlns:a16="http://schemas.microsoft.com/office/drawing/2014/main" id="{D8F5A63F-91BB-42ED-9B6A-8A3AB25AF563}"/>
              </a:ext>
            </a:extLst>
          </xdr:cNvPr>
          <xdr:cNvSpPr txBox="1"/>
        </xdr:nvSpPr>
        <xdr:spPr>
          <a:xfrm>
            <a:off x="4592420" y="3748873"/>
            <a:ext cx="870423" cy="87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rPr>
              <a:t>◦</a:t>
            </a:r>
            <a:endParaRPr lang="en-IN" sz="15500">
              <a:solidFill>
                <a:schemeClr val="bg1"/>
              </a:solidFill>
              <a:effectLst>
                <a:glow rad="38100">
                  <a:srgbClr val="194AFE">
                    <a:alpha val="40000"/>
                  </a:srgbClr>
                </a:glow>
                <a:outerShdw blurRad="190500" sx="76000" sy="76000" algn="ctr" rotWithShape="0">
                  <a:srgbClr val="194AFE">
                    <a:alpha val="58000"/>
                  </a:srgbClr>
                </a:outerShdw>
              </a:effectLst>
            </a:endParaRPr>
          </a:p>
        </xdr:txBody>
      </xdr:sp>
      <xdr:sp macro="" textlink="">
        <xdr:nvSpPr>
          <xdr:cNvPr id="131" name="TextBox 130">
            <a:extLst>
              <a:ext uri="{FF2B5EF4-FFF2-40B4-BE49-F238E27FC236}">
                <a16:creationId xmlns:a16="http://schemas.microsoft.com/office/drawing/2014/main" id="{D5EC7094-59EB-4F62-9A5B-248E02FA8426}"/>
              </a:ext>
            </a:extLst>
          </xdr:cNvPr>
          <xdr:cNvSpPr txBox="1"/>
        </xdr:nvSpPr>
        <xdr:spPr>
          <a:xfrm>
            <a:off x="6567792" y="3768147"/>
            <a:ext cx="870424" cy="873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rPr>
              <a:t>◦</a:t>
            </a:r>
            <a:endParaRPr lang="en-IN" sz="15500">
              <a:solidFill>
                <a:schemeClr val="bg1"/>
              </a:solidFill>
              <a:effectLst>
                <a:glow rad="38100">
                  <a:srgbClr val="194AFE">
                    <a:alpha val="40000"/>
                  </a:srgbClr>
                </a:glow>
                <a:outerShdw blurRad="190500" sx="76000" sy="76000" algn="ctr" rotWithShape="0">
                  <a:srgbClr val="194AFE">
                    <a:alpha val="58000"/>
                  </a:srgbClr>
                </a:outerShdw>
              </a:effectLst>
            </a:endParaRPr>
          </a:p>
        </xdr:txBody>
      </xdr:sp>
      <xdr:sp macro="" textlink="Pivot!P52">
        <xdr:nvSpPr>
          <xdr:cNvPr id="133" name="TextBox 132">
            <a:extLst>
              <a:ext uri="{FF2B5EF4-FFF2-40B4-BE49-F238E27FC236}">
                <a16:creationId xmlns:a16="http://schemas.microsoft.com/office/drawing/2014/main" id="{31541E64-697D-49DD-4551-326809C2C825}"/>
              </a:ext>
            </a:extLst>
          </xdr:cNvPr>
          <xdr:cNvSpPr txBox="1"/>
        </xdr:nvSpPr>
        <xdr:spPr>
          <a:xfrm>
            <a:off x="2969111" y="2296309"/>
            <a:ext cx="18288" cy="149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05A894-3EE8-44C5-A409-F5325385CE8E}" type="TxLink">
              <a:rPr lang="en-US" sz="14000" b="0" i="0" u="none" strike="noStrike">
                <a:solidFill>
                  <a:schemeClr val="bg1"/>
                </a:solidFill>
                <a:latin typeface="Yu Gothic"/>
                <a:ea typeface="Yu Gothic"/>
              </a:rPr>
              <a:pPr algn="ctr"/>
              <a:t>│</a:t>
            </a:fld>
            <a:endParaRPr lang="en-IN" sz="14000">
              <a:solidFill>
                <a:schemeClr val="bg1"/>
              </a:solidFill>
            </a:endParaRPr>
          </a:p>
        </xdr:txBody>
      </xdr:sp>
      <xdr:sp macro="" textlink="Pivot!P52">
        <xdr:nvSpPr>
          <xdr:cNvPr id="134" name="TextBox 133">
            <a:extLst>
              <a:ext uri="{FF2B5EF4-FFF2-40B4-BE49-F238E27FC236}">
                <a16:creationId xmlns:a16="http://schemas.microsoft.com/office/drawing/2014/main" id="{CD4C6D25-4047-427B-9EEA-44170983C7E1}"/>
              </a:ext>
            </a:extLst>
          </xdr:cNvPr>
          <xdr:cNvSpPr txBox="1"/>
        </xdr:nvSpPr>
        <xdr:spPr>
          <a:xfrm rot="2970875">
            <a:off x="1666130" y="1474312"/>
            <a:ext cx="18288" cy="3289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05A894-3EE8-44C5-A409-F5325385CE8E}" type="TxLink">
              <a:rPr lang="en-US" sz="21000" b="0" i="0" u="none" strike="noStrike">
                <a:solidFill>
                  <a:schemeClr val="bg1"/>
                </a:solidFill>
                <a:latin typeface="Yu Gothic"/>
                <a:ea typeface="Yu Gothic"/>
              </a:rPr>
              <a:pPr algn="ctr"/>
              <a:t>│</a:t>
            </a:fld>
            <a:endParaRPr lang="en-IN" sz="21000">
              <a:solidFill>
                <a:schemeClr val="bg1"/>
              </a:solidFill>
            </a:endParaRPr>
          </a:p>
        </xdr:txBody>
      </xdr:sp>
      <xdr:sp macro="" textlink="Pivot!Q52">
        <xdr:nvSpPr>
          <xdr:cNvPr id="140" name="TextBox 139">
            <a:extLst>
              <a:ext uri="{FF2B5EF4-FFF2-40B4-BE49-F238E27FC236}">
                <a16:creationId xmlns:a16="http://schemas.microsoft.com/office/drawing/2014/main" id="{1548A150-C9EC-AA23-78EB-346EB671A17C}"/>
              </a:ext>
            </a:extLst>
          </xdr:cNvPr>
          <xdr:cNvSpPr txBox="1"/>
        </xdr:nvSpPr>
        <xdr:spPr>
          <a:xfrm>
            <a:off x="2581995" y="1634682"/>
            <a:ext cx="795037" cy="878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06DE3A-6737-4CF8-A621-46F99F53D036}" type="TxLink">
              <a:rPr lang="en-US"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rPr>
              <a:pPr marL="0" indent="0" algn="ctr"/>
              <a:t>◦</a:t>
            </a:fld>
            <a:endPar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endParaRPr>
          </a:p>
        </xdr:txBody>
      </xdr:sp>
      <xdr:sp macro="" textlink="Pivot!Q53">
        <xdr:nvSpPr>
          <xdr:cNvPr id="144" name="TextBox 143">
            <a:extLst>
              <a:ext uri="{FF2B5EF4-FFF2-40B4-BE49-F238E27FC236}">
                <a16:creationId xmlns:a16="http://schemas.microsoft.com/office/drawing/2014/main" id="{BC4EC27D-FB44-FD18-7489-DF5C4A3A25CD}"/>
              </a:ext>
            </a:extLst>
          </xdr:cNvPr>
          <xdr:cNvSpPr txBox="1"/>
        </xdr:nvSpPr>
        <xdr:spPr>
          <a:xfrm>
            <a:off x="2574057" y="5893386"/>
            <a:ext cx="795037" cy="87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90B0D2-E1B8-448A-B3D8-169E78D9FE6A}" type="TxLink">
              <a:rPr lang="en-US"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rPr>
              <a:pPr marL="0" indent="0" algn="ctr"/>
              <a:t> </a:t>
            </a:fld>
            <a:endPar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endParaRPr>
          </a:p>
        </xdr:txBody>
      </xdr:sp>
      <xdr:sp macro="" textlink="Pivot!P53">
        <xdr:nvSpPr>
          <xdr:cNvPr id="145" name="TextBox 144">
            <a:extLst>
              <a:ext uri="{FF2B5EF4-FFF2-40B4-BE49-F238E27FC236}">
                <a16:creationId xmlns:a16="http://schemas.microsoft.com/office/drawing/2014/main" id="{A260CCF0-AAE5-4530-BA15-7D81ABBE19FB}"/>
              </a:ext>
            </a:extLst>
          </xdr:cNvPr>
          <xdr:cNvSpPr txBox="1"/>
        </xdr:nvSpPr>
        <xdr:spPr>
          <a:xfrm>
            <a:off x="2969691" y="4447641"/>
            <a:ext cx="18288" cy="149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CF3D54-5501-40BD-BCC9-DAAB30EDDF1D}" type="TxLink">
              <a:rPr lang="en-US" sz="14000" b="0" i="0" u="none" strike="noStrike">
                <a:solidFill>
                  <a:schemeClr val="bg1"/>
                </a:solidFill>
                <a:latin typeface="Yu Gothic"/>
                <a:ea typeface="Yu Gothic"/>
                <a:cs typeface="+mn-cs"/>
              </a:rPr>
              <a:pPr marL="0" indent="0" algn="ctr"/>
              <a:t> </a:t>
            </a:fld>
            <a:endParaRPr lang="en-IN" sz="14000" b="0" i="0" u="none" strike="noStrike">
              <a:solidFill>
                <a:schemeClr val="bg1"/>
              </a:solidFill>
              <a:latin typeface="Yu Gothic"/>
              <a:ea typeface="Yu Gothic"/>
              <a:cs typeface="+mn-cs"/>
            </a:endParaRPr>
          </a:p>
        </xdr:txBody>
      </xdr:sp>
      <xdr:sp macro="" textlink="Pivot!P53">
        <xdr:nvSpPr>
          <xdr:cNvPr id="146" name="TextBox 145">
            <a:extLst>
              <a:ext uri="{FF2B5EF4-FFF2-40B4-BE49-F238E27FC236}">
                <a16:creationId xmlns:a16="http://schemas.microsoft.com/office/drawing/2014/main" id="{F025959B-7455-49C0-878C-4117974193C4}"/>
              </a:ext>
            </a:extLst>
          </xdr:cNvPr>
          <xdr:cNvSpPr txBox="1"/>
        </xdr:nvSpPr>
        <xdr:spPr>
          <a:xfrm rot="18865474">
            <a:off x="1734740" y="3861500"/>
            <a:ext cx="36000" cy="299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CF3D54-5501-40BD-BCC9-DAAB30EDDF1D}" type="TxLink">
              <a:rPr lang="en-US" sz="21700" b="0" i="0" u="none" strike="noStrike">
                <a:solidFill>
                  <a:schemeClr val="bg1"/>
                </a:solidFill>
                <a:latin typeface="Yu Gothic"/>
                <a:ea typeface="Yu Gothic"/>
                <a:cs typeface="+mn-cs"/>
              </a:rPr>
              <a:pPr marL="0" indent="0" algn="ctr"/>
              <a:t> </a:t>
            </a:fld>
            <a:endParaRPr lang="en-IN" sz="21700" b="0" i="0" u="none" strike="noStrike">
              <a:solidFill>
                <a:schemeClr val="bg1"/>
              </a:solidFill>
              <a:latin typeface="Yu Gothic"/>
              <a:ea typeface="Yu Gothic"/>
              <a:cs typeface="+mn-cs"/>
            </a:endParaRPr>
          </a:p>
        </xdr:txBody>
      </xdr:sp>
      <xdr:sp macro="" textlink="">
        <xdr:nvSpPr>
          <xdr:cNvPr id="150" name="TextBox 149">
            <a:extLst>
              <a:ext uri="{FF2B5EF4-FFF2-40B4-BE49-F238E27FC236}">
                <a16:creationId xmlns:a16="http://schemas.microsoft.com/office/drawing/2014/main" id="{1E291BF2-B780-4D40-A8E5-DEB8DAA8C396}"/>
              </a:ext>
            </a:extLst>
          </xdr:cNvPr>
          <xdr:cNvSpPr txBox="1"/>
        </xdr:nvSpPr>
        <xdr:spPr>
          <a:xfrm>
            <a:off x="3630866" y="5279657"/>
            <a:ext cx="785138" cy="256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Cash</a:t>
            </a:r>
          </a:p>
        </xdr:txBody>
      </xdr:sp>
      <xdr:sp macro="" textlink="Pivot!R53">
        <xdr:nvSpPr>
          <xdr:cNvPr id="152" name="TextBox 151">
            <a:extLst>
              <a:ext uri="{FF2B5EF4-FFF2-40B4-BE49-F238E27FC236}">
                <a16:creationId xmlns:a16="http://schemas.microsoft.com/office/drawing/2014/main" id="{538841BB-40B4-4A4F-8CBF-68755347B749}"/>
              </a:ext>
            </a:extLst>
          </xdr:cNvPr>
          <xdr:cNvSpPr txBox="1"/>
        </xdr:nvSpPr>
        <xdr:spPr>
          <a:xfrm>
            <a:off x="2599818" y="5514332"/>
            <a:ext cx="721375" cy="1082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D81F59-31B5-4D8C-BC97-DF273DE15AEC}" type="TxLink">
              <a:rPr lang="en-US" sz="14800" b="0" i="0" u="none" strike="noStrike">
                <a:solidFill>
                  <a:schemeClr val="tx1">
                    <a:lumMod val="95000"/>
                    <a:lumOff val="5000"/>
                    <a:alpha val="85000"/>
                  </a:schemeClr>
                </a:solidFill>
                <a:latin typeface="Symbol"/>
                <a:ea typeface="+mn-ea"/>
                <a:cs typeface="+mn-cs"/>
              </a:rPr>
              <a:pPr marL="0" indent="0" algn="ctr"/>
              <a:t>·</a:t>
            </a:fld>
            <a:endParaRPr lang="en-IN" sz="14800" b="0" i="0" u="none" strike="noStrike">
              <a:solidFill>
                <a:schemeClr val="tx1">
                  <a:lumMod val="95000"/>
                  <a:lumOff val="5000"/>
                  <a:alpha val="85000"/>
                </a:schemeClr>
              </a:solidFill>
              <a:latin typeface="Symbol"/>
              <a:ea typeface="+mn-ea"/>
              <a:cs typeface="+mn-cs"/>
            </a:endParaRPr>
          </a:p>
        </xdr:txBody>
      </xdr:sp>
      <xdr:sp macro="" textlink="Pivot!R52">
        <xdr:nvSpPr>
          <xdr:cNvPr id="153" name="TextBox 152">
            <a:extLst>
              <a:ext uri="{FF2B5EF4-FFF2-40B4-BE49-F238E27FC236}">
                <a16:creationId xmlns:a16="http://schemas.microsoft.com/office/drawing/2014/main" id="{EFE8D141-9561-43AE-8FEC-1A0832897B52}"/>
              </a:ext>
            </a:extLst>
          </xdr:cNvPr>
          <xdr:cNvSpPr txBox="1"/>
        </xdr:nvSpPr>
        <xdr:spPr>
          <a:xfrm>
            <a:off x="2599046" y="1225237"/>
            <a:ext cx="735887" cy="1125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75E954-37E8-4735-A69F-DB06E42DCB8F}" type="TxLink">
              <a:rPr lang="en-US" sz="14800" b="0" i="0" u="none" strike="noStrike">
                <a:solidFill>
                  <a:schemeClr val="tx1">
                    <a:lumMod val="95000"/>
                    <a:lumOff val="5000"/>
                    <a:alpha val="85000"/>
                  </a:schemeClr>
                </a:solidFill>
                <a:latin typeface="Symbol"/>
                <a:ea typeface="+mn-ea"/>
                <a:cs typeface="+mn-cs"/>
              </a:rPr>
              <a:pPr marL="0" indent="0" algn="ctr"/>
              <a:t> </a:t>
            </a:fld>
            <a:endParaRPr lang="en-IN" sz="14800" b="0" i="0" u="none" strike="noStrike">
              <a:solidFill>
                <a:schemeClr val="tx1">
                  <a:lumMod val="95000"/>
                  <a:lumOff val="5000"/>
                  <a:alpha val="85000"/>
                </a:schemeClr>
              </a:solidFill>
              <a:latin typeface="Symbol"/>
              <a:ea typeface="+mn-ea"/>
              <a:cs typeface="+mn-cs"/>
            </a:endParaRPr>
          </a:p>
        </xdr:txBody>
      </xdr:sp>
      <xdr:sp macro="" textlink="Pivot!S52">
        <xdr:nvSpPr>
          <xdr:cNvPr id="155" name="TextBox 154">
            <a:extLst>
              <a:ext uri="{FF2B5EF4-FFF2-40B4-BE49-F238E27FC236}">
                <a16:creationId xmlns:a16="http://schemas.microsoft.com/office/drawing/2014/main" id="{9FC08A2D-3636-4FEF-8DA1-87655DF695B9}"/>
              </a:ext>
            </a:extLst>
          </xdr:cNvPr>
          <xdr:cNvSpPr txBox="1"/>
        </xdr:nvSpPr>
        <xdr:spPr>
          <a:xfrm>
            <a:off x="2578031" y="1258165"/>
            <a:ext cx="785710"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970E33-4038-4DFE-8EE6-689E78C8A457}" type="TxLink">
              <a:rPr lang="en-US" sz="1400" b="0" i="0" u="none" strike="noStrike">
                <a:solidFill>
                  <a:schemeClr val="bg1"/>
                </a:solidFill>
                <a:latin typeface="Arial"/>
                <a:cs typeface="Arial"/>
              </a:rPr>
              <a:pPr algn="ctr"/>
              <a:t>411</a:t>
            </a:fld>
            <a:endParaRPr lang="en-IN" sz="1400">
              <a:solidFill>
                <a:schemeClr val="bg1"/>
              </a:solidFill>
            </a:endParaRPr>
          </a:p>
        </xdr:txBody>
      </xdr:sp>
      <xdr:sp macro="" textlink="Pivot!S53">
        <xdr:nvSpPr>
          <xdr:cNvPr id="156" name="TextBox 155">
            <a:extLst>
              <a:ext uri="{FF2B5EF4-FFF2-40B4-BE49-F238E27FC236}">
                <a16:creationId xmlns:a16="http://schemas.microsoft.com/office/drawing/2014/main" id="{E478E1AE-6308-46FA-A528-F1C7385C3282}"/>
              </a:ext>
            </a:extLst>
          </xdr:cNvPr>
          <xdr:cNvSpPr txBox="1"/>
        </xdr:nvSpPr>
        <xdr:spPr>
          <a:xfrm>
            <a:off x="2586548" y="6731576"/>
            <a:ext cx="785710" cy="256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5241E3-D365-4B4E-8106-F8A45DEF98E4}" type="TxLink">
              <a:rPr lang="en-US" sz="1400" b="0" i="0" u="none" strike="noStrike">
                <a:solidFill>
                  <a:schemeClr val="bg1"/>
                </a:solidFill>
                <a:latin typeface="Arial"/>
                <a:cs typeface="Arial"/>
              </a:rPr>
              <a:pPr algn="ctr"/>
              <a:t>353</a:t>
            </a:fld>
            <a:endParaRPr lang="en-IN" sz="1800">
              <a:solidFill>
                <a:schemeClr val="bg1"/>
              </a:solidFill>
            </a:endParaRPr>
          </a:p>
        </xdr:txBody>
      </xdr:sp>
      <xdr:sp macro="" textlink="Pivot!Q59">
        <xdr:nvSpPr>
          <xdr:cNvPr id="158" name="TextBox 157">
            <a:extLst>
              <a:ext uri="{FF2B5EF4-FFF2-40B4-BE49-F238E27FC236}">
                <a16:creationId xmlns:a16="http://schemas.microsoft.com/office/drawing/2014/main" id="{03429065-81A7-4294-8AD3-720CC2F611DB}"/>
              </a:ext>
            </a:extLst>
          </xdr:cNvPr>
          <xdr:cNvSpPr txBox="1"/>
        </xdr:nvSpPr>
        <xdr:spPr>
          <a:xfrm>
            <a:off x="3555695" y="2867614"/>
            <a:ext cx="932051" cy="901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3F116A-BE3A-4771-99B5-3561570279D6}" type="TxLink">
              <a:rPr lang="en-US"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rPr>
              <a:pPr marL="0" indent="0" algn="ctr"/>
              <a:t>◦</a:t>
            </a:fld>
            <a:endPar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endParaRPr>
          </a:p>
        </xdr:txBody>
      </xdr:sp>
      <xdr:sp macro="" textlink="Pivot!P59">
        <xdr:nvSpPr>
          <xdr:cNvPr id="159" name="TextBox 158">
            <a:extLst>
              <a:ext uri="{FF2B5EF4-FFF2-40B4-BE49-F238E27FC236}">
                <a16:creationId xmlns:a16="http://schemas.microsoft.com/office/drawing/2014/main" id="{86D441E1-9275-42EB-A3A9-2F213C736FAA}"/>
              </a:ext>
            </a:extLst>
          </xdr:cNvPr>
          <xdr:cNvSpPr txBox="1"/>
        </xdr:nvSpPr>
        <xdr:spPr>
          <a:xfrm rot="3213927">
            <a:off x="3435126" y="2896185"/>
            <a:ext cx="36000" cy="160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EBAB59-AD77-48D6-98E6-C14F22A60593}" type="TxLink">
              <a:rPr lang="en-US" sz="6000" b="0" i="0" u="none" strike="noStrike">
                <a:solidFill>
                  <a:schemeClr val="bg1"/>
                </a:solidFill>
                <a:latin typeface="Yu Gothic"/>
                <a:ea typeface="Yu Gothic"/>
                <a:cs typeface="+mn-cs"/>
              </a:rPr>
              <a:pPr marL="0" indent="0" algn="ctr"/>
              <a:t>│</a:t>
            </a:fld>
            <a:endParaRPr lang="en-IN" sz="6000" b="0" i="0" u="none" strike="noStrike">
              <a:solidFill>
                <a:schemeClr val="bg1"/>
              </a:solidFill>
              <a:latin typeface="Yu Gothic"/>
              <a:ea typeface="Yu Gothic"/>
              <a:cs typeface="+mn-cs"/>
            </a:endParaRPr>
          </a:p>
        </xdr:txBody>
      </xdr:sp>
      <xdr:sp macro="" textlink="Pivot!Q58">
        <xdr:nvSpPr>
          <xdr:cNvPr id="162" name="TextBox 161">
            <a:extLst>
              <a:ext uri="{FF2B5EF4-FFF2-40B4-BE49-F238E27FC236}">
                <a16:creationId xmlns:a16="http://schemas.microsoft.com/office/drawing/2014/main" id="{F3D08AFC-15B3-419F-B37E-A472739C95C6}"/>
              </a:ext>
            </a:extLst>
          </xdr:cNvPr>
          <xdr:cNvSpPr txBox="1"/>
        </xdr:nvSpPr>
        <xdr:spPr>
          <a:xfrm>
            <a:off x="3553705" y="4651738"/>
            <a:ext cx="932051" cy="90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E245D1-4AD0-47AD-90F6-757346B93273}" type="TxLink">
              <a:rPr lang="en-US"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rPr>
              <a:pPr marL="0" indent="0" algn="ctr"/>
              <a:t> </a:t>
            </a:fld>
            <a:endPar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endParaRPr>
          </a:p>
        </xdr:txBody>
      </xdr:sp>
      <xdr:sp macro="" textlink="Pivot!P58">
        <xdr:nvSpPr>
          <xdr:cNvPr id="163" name="TextBox 162">
            <a:extLst>
              <a:ext uri="{FF2B5EF4-FFF2-40B4-BE49-F238E27FC236}">
                <a16:creationId xmlns:a16="http://schemas.microsoft.com/office/drawing/2014/main" id="{93B7DBF7-F80E-4432-8AE8-279FC7261B64}"/>
              </a:ext>
            </a:extLst>
          </xdr:cNvPr>
          <xdr:cNvSpPr txBox="1"/>
        </xdr:nvSpPr>
        <xdr:spPr>
          <a:xfrm rot="18347635">
            <a:off x="3519316" y="3849394"/>
            <a:ext cx="18288" cy="1489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DAFA11-2D02-4D38-9D8A-2B90E49042CD}" type="TxLink">
              <a:rPr lang="en-US" sz="6000" b="0" i="0" u="none" strike="noStrike">
                <a:solidFill>
                  <a:schemeClr val="bg1"/>
                </a:solidFill>
                <a:latin typeface="Yu Gothic"/>
                <a:ea typeface="Yu Gothic"/>
                <a:cs typeface="+mn-cs"/>
              </a:rPr>
              <a:pPr marL="0" indent="0" algn="ctr"/>
              <a:t> </a:t>
            </a:fld>
            <a:endParaRPr lang="en-IN" sz="6000" b="0" i="0" u="none" strike="noStrike">
              <a:solidFill>
                <a:schemeClr val="bg1"/>
              </a:solidFill>
              <a:latin typeface="Yu Gothic"/>
              <a:ea typeface="Yu Gothic"/>
              <a:cs typeface="+mn-cs"/>
            </a:endParaRPr>
          </a:p>
        </xdr:txBody>
      </xdr:sp>
      <xdr:sp macro="" textlink="Pivot!R58">
        <xdr:nvSpPr>
          <xdr:cNvPr id="164" name="TextBox 163">
            <a:extLst>
              <a:ext uri="{FF2B5EF4-FFF2-40B4-BE49-F238E27FC236}">
                <a16:creationId xmlns:a16="http://schemas.microsoft.com/office/drawing/2014/main" id="{2ECF5D05-0F90-4AB2-A7BE-9693D9678E77}"/>
              </a:ext>
            </a:extLst>
          </xdr:cNvPr>
          <xdr:cNvSpPr txBox="1"/>
        </xdr:nvSpPr>
        <xdr:spPr>
          <a:xfrm>
            <a:off x="3669288" y="4268449"/>
            <a:ext cx="721375" cy="1082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93CE6C-ADCB-4008-9B8C-F7824CAA39BC}" type="TxLink">
              <a:rPr lang="en-US" sz="14800" b="0" i="0" u="none" strike="noStrike">
                <a:solidFill>
                  <a:schemeClr val="tx1">
                    <a:lumMod val="95000"/>
                    <a:lumOff val="5000"/>
                    <a:alpha val="85000"/>
                  </a:schemeClr>
                </a:solidFill>
                <a:latin typeface="Symbol"/>
                <a:ea typeface="+mn-ea"/>
                <a:cs typeface="+mn-cs"/>
              </a:rPr>
              <a:pPr marL="0" indent="0" algn="ctr"/>
              <a:t>·</a:t>
            </a:fld>
            <a:endParaRPr lang="en-IN" sz="14800" b="0" i="0" u="none" strike="noStrike">
              <a:solidFill>
                <a:schemeClr val="tx1">
                  <a:lumMod val="95000"/>
                  <a:lumOff val="5000"/>
                  <a:alpha val="85000"/>
                </a:schemeClr>
              </a:solidFill>
              <a:latin typeface="Symbol"/>
              <a:ea typeface="+mn-ea"/>
              <a:cs typeface="+mn-cs"/>
            </a:endParaRPr>
          </a:p>
        </xdr:txBody>
      </xdr:sp>
      <xdr:sp macro="" textlink="Pivot!R59">
        <xdr:nvSpPr>
          <xdr:cNvPr id="165" name="TextBox 164">
            <a:extLst>
              <a:ext uri="{FF2B5EF4-FFF2-40B4-BE49-F238E27FC236}">
                <a16:creationId xmlns:a16="http://schemas.microsoft.com/office/drawing/2014/main" id="{364D7C32-0E36-49CE-91C3-444A983DC43F}"/>
              </a:ext>
            </a:extLst>
          </xdr:cNvPr>
          <xdr:cNvSpPr txBox="1"/>
        </xdr:nvSpPr>
        <xdr:spPr>
          <a:xfrm>
            <a:off x="3659640" y="2504440"/>
            <a:ext cx="721375" cy="107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B5CB230-2099-47C6-90D3-ACE7EDB496AB}" type="TxLink">
              <a:rPr lang="en-US" sz="14800" b="0" i="0" u="none" strike="noStrike">
                <a:solidFill>
                  <a:schemeClr val="tx1">
                    <a:lumMod val="95000"/>
                    <a:lumOff val="5000"/>
                    <a:alpha val="85000"/>
                  </a:schemeClr>
                </a:solidFill>
                <a:latin typeface="Symbol"/>
                <a:ea typeface="+mn-ea"/>
                <a:cs typeface="+mn-cs"/>
              </a:rPr>
              <a:pPr marL="0" indent="0" algn="ctr"/>
              <a:t> </a:t>
            </a:fld>
            <a:endParaRPr lang="en-IN" sz="14800" b="0" i="0" u="none" strike="noStrike">
              <a:solidFill>
                <a:schemeClr val="tx1">
                  <a:lumMod val="95000"/>
                  <a:lumOff val="5000"/>
                  <a:alpha val="85000"/>
                </a:schemeClr>
              </a:solidFill>
              <a:latin typeface="Symbol"/>
              <a:ea typeface="+mn-ea"/>
              <a:cs typeface="+mn-cs"/>
            </a:endParaRPr>
          </a:p>
        </xdr:txBody>
      </xdr:sp>
      <xdr:sp macro="" textlink="Pivot!P59">
        <xdr:nvSpPr>
          <xdr:cNvPr id="166" name="TextBox 165">
            <a:extLst>
              <a:ext uri="{FF2B5EF4-FFF2-40B4-BE49-F238E27FC236}">
                <a16:creationId xmlns:a16="http://schemas.microsoft.com/office/drawing/2014/main" id="{4F2CF71C-9578-43E7-9105-BEBD1EC74913}"/>
              </a:ext>
            </a:extLst>
          </xdr:cNvPr>
          <xdr:cNvSpPr txBox="1"/>
        </xdr:nvSpPr>
        <xdr:spPr>
          <a:xfrm rot="18511326">
            <a:off x="4514379" y="2884264"/>
            <a:ext cx="36000" cy="160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EBAB59-AD77-48D6-98E6-C14F22A60593}" type="TxLink">
              <a:rPr lang="en-US" sz="6000" b="0" i="0" u="none" strike="noStrike">
                <a:solidFill>
                  <a:schemeClr val="bg1"/>
                </a:solidFill>
                <a:latin typeface="Yu Gothic"/>
                <a:ea typeface="Yu Gothic"/>
                <a:cs typeface="+mn-cs"/>
              </a:rPr>
              <a:pPr marL="0" indent="0" algn="ctr"/>
              <a:t>│</a:t>
            </a:fld>
            <a:endParaRPr lang="en-IN" sz="6000" b="0" i="0" u="none" strike="noStrike">
              <a:solidFill>
                <a:schemeClr val="bg1"/>
              </a:solidFill>
              <a:latin typeface="Yu Gothic"/>
              <a:ea typeface="Yu Gothic"/>
              <a:cs typeface="+mn-cs"/>
            </a:endParaRPr>
          </a:p>
        </xdr:txBody>
      </xdr:sp>
      <xdr:sp macro="" textlink="Pivot!P58">
        <xdr:nvSpPr>
          <xdr:cNvPr id="167" name="TextBox 166">
            <a:extLst>
              <a:ext uri="{FF2B5EF4-FFF2-40B4-BE49-F238E27FC236}">
                <a16:creationId xmlns:a16="http://schemas.microsoft.com/office/drawing/2014/main" id="{23A3D298-2043-4EFC-BE71-FAFA8C6AC92A}"/>
              </a:ext>
            </a:extLst>
          </xdr:cNvPr>
          <xdr:cNvSpPr txBox="1"/>
        </xdr:nvSpPr>
        <xdr:spPr>
          <a:xfrm rot="3034196">
            <a:off x="4522732" y="3841433"/>
            <a:ext cx="18288" cy="149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DAFA11-2D02-4D38-9D8A-2B90E49042CD}" type="TxLink">
              <a:rPr lang="en-US" sz="6000" b="0" i="0" u="none" strike="noStrike">
                <a:solidFill>
                  <a:schemeClr val="bg1"/>
                </a:solidFill>
                <a:latin typeface="Yu Gothic"/>
                <a:ea typeface="Yu Gothic"/>
                <a:cs typeface="+mn-cs"/>
              </a:rPr>
              <a:pPr marL="0" indent="0" algn="ctr"/>
              <a:t> </a:t>
            </a:fld>
            <a:endParaRPr lang="en-IN" sz="6000" b="0" i="0" u="none" strike="noStrike">
              <a:solidFill>
                <a:schemeClr val="bg1"/>
              </a:solidFill>
              <a:latin typeface="Yu Gothic"/>
              <a:ea typeface="Yu Gothic"/>
              <a:cs typeface="+mn-cs"/>
            </a:endParaRPr>
          </a:p>
        </xdr:txBody>
      </xdr:sp>
      <xdr:sp macro="" textlink="Pivot!S59">
        <xdr:nvSpPr>
          <xdr:cNvPr id="169" name="TextBox 168">
            <a:extLst>
              <a:ext uri="{FF2B5EF4-FFF2-40B4-BE49-F238E27FC236}">
                <a16:creationId xmlns:a16="http://schemas.microsoft.com/office/drawing/2014/main" id="{56FB293E-6EE2-4CF0-AE65-A7AF436F0EA9}"/>
              </a:ext>
            </a:extLst>
          </xdr:cNvPr>
          <xdr:cNvSpPr txBox="1"/>
        </xdr:nvSpPr>
        <xdr:spPr>
          <a:xfrm>
            <a:off x="3635672" y="2513704"/>
            <a:ext cx="785710" cy="253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FCC29D-77C9-4D0A-AE1C-0AF9F4ECE7C2}" type="TxLink">
              <a:rPr lang="en-US" sz="1400" b="0" i="0" u="none" strike="noStrike">
                <a:solidFill>
                  <a:schemeClr val="bg1"/>
                </a:solidFill>
                <a:latin typeface="Arial"/>
                <a:cs typeface="Arial"/>
              </a:rPr>
              <a:pPr algn="ctr"/>
              <a:t>510</a:t>
            </a:fld>
            <a:endParaRPr lang="en-IN" sz="1800">
              <a:solidFill>
                <a:schemeClr val="bg1"/>
              </a:solidFill>
            </a:endParaRPr>
          </a:p>
        </xdr:txBody>
      </xdr:sp>
      <xdr:sp macro="" textlink="Pivot!S58">
        <xdr:nvSpPr>
          <xdr:cNvPr id="170" name="TextBox 169">
            <a:extLst>
              <a:ext uri="{FF2B5EF4-FFF2-40B4-BE49-F238E27FC236}">
                <a16:creationId xmlns:a16="http://schemas.microsoft.com/office/drawing/2014/main" id="{AE964157-B30D-4BE3-9E38-08FB2C5C1CF6}"/>
              </a:ext>
            </a:extLst>
          </xdr:cNvPr>
          <xdr:cNvSpPr txBox="1"/>
        </xdr:nvSpPr>
        <xdr:spPr>
          <a:xfrm>
            <a:off x="3623614" y="5446341"/>
            <a:ext cx="783157" cy="253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D7E74C-4851-44FA-B660-995A46D0137C}" type="TxLink">
              <a:rPr lang="en-US" sz="1400" b="0" i="0" u="none" strike="noStrike">
                <a:solidFill>
                  <a:schemeClr val="bg1"/>
                </a:solidFill>
                <a:latin typeface="Arial"/>
                <a:cs typeface="Arial"/>
              </a:rPr>
              <a:pPr algn="ctr"/>
              <a:t>254</a:t>
            </a:fld>
            <a:endParaRPr lang="en-IN" sz="2400">
              <a:solidFill>
                <a:schemeClr val="bg1"/>
              </a:solidFill>
            </a:endParaRPr>
          </a:p>
        </xdr:txBody>
      </xdr:sp>
      <xdr:sp macro="" textlink="Pivot!Q64">
        <xdr:nvSpPr>
          <xdr:cNvPr id="12" name="TextBox 11">
            <a:extLst>
              <a:ext uri="{FF2B5EF4-FFF2-40B4-BE49-F238E27FC236}">
                <a16:creationId xmlns:a16="http://schemas.microsoft.com/office/drawing/2014/main" id="{274D6F02-6A3C-442B-B31A-211217FF5264}"/>
              </a:ext>
            </a:extLst>
          </xdr:cNvPr>
          <xdr:cNvSpPr txBox="1"/>
        </xdr:nvSpPr>
        <xdr:spPr>
          <a:xfrm>
            <a:off x="5513579" y="4661649"/>
            <a:ext cx="872976" cy="87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C21A2A-9F94-4A9B-9D24-685D8219EDFF}" type="TxLink">
              <a:rPr lang="en-US"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rPr>
              <a:pPr marL="0" indent="0" algn="ctr"/>
              <a:t>◦</a:t>
            </a:fld>
            <a:endPar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endParaRPr>
          </a:p>
        </xdr:txBody>
      </xdr:sp>
      <xdr:sp macro="" textlink="Pivot!Q65">
        <xdr:nvSpPr>
          <xdr:cNvPr id="26" name="TextBox 25">
            <a:extLst>
              <a:ext uri="{FF2B5EF4-FFF2-40B4-BE49-F238E27FC236}">
                <a16:creationId xmlns:a16="http://schemas.microsoft.com/office/drawing/2014/main" id="{19AA620C-5661-47BD-B924-979B29C8D3A8}"/>
              </a:ext>
            </a:extLst>
          </xdr:cNvPr>
          <xdr:cNvSpPr txBox="1"/>
        </xdr:nvSpPr>
        <xdr:spPr>
          <a:xfrm>
            <a:off x="5561806" y="2863034"/>
            <a:ext cx="872976" cy="87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B9B2AC-0806-4908-AA15-8D1743CF445B}" type="TxLink">
              <a:rPr lang="en-US"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rPr>
              <a:pPr marL="0" indent="0" algn="ctr"/>
              <a:t> </a:t>
            </a:fld>
            <a:endParaRPr lang="en-IN" sz="15500">
              <a:solidFill>
                <a:schemeClr val="bg1"/>
              </a:solidFill>
              <a:effectLst>
                <a:glow rad="38100">
                  <a:srgbClr val="194AFE">
                    <a:alpha val="40000"/>
                  </a:srgbClr>
                </a:glow>
                <a:outerShdw blurRad="190500" sx="76000" sy="76000" algn="ctr" rotWithShape="0">
                  <a:srgbClr val="194AFE">
                    <a:alpha val="58000"/>
                  </a:srgbClr>
                </a:outerShdw>
              </a:effectLst>
              <a:latin typeface="Yu Gothic" panose="020B0400000000000000" pitchFamily="34" charset="-128"/>
              <a:ea typeface="Yu Gothic" panose="020B0400000000000000" pitchFamily="34" charset="-128"/>
              <a:cs typeface="+mn-cs"/>
            </a:endParaRPr>
          </a:p>
        </xdr:txBody>
      </xdr:sp>
      <xdr:sp macro="" textlink="Pivot!P65">
        <xdr:nvSpPr>
          <xdr:cNvPr id="27" name="TextBox 26">
            <a:extLst>
              <a:ext uri="{FF2B5EF4-FFF2-40B4-BE49-F238E27FC236}">
                <a16:creationId xmlns:a16="http://schemas.microsoft.com/office/drawing/2014/main" id="{A01707BA-EFBB-427E-8A46-1D4FA6E70562}"/>
              </a:ext>
            </a:extLst>
          </xdr:cNvPr>
          <xdr:cNvSpPr txBox="1"/>
        </xdr:nvSpPr>
        <xdr:spPr>
          <a:xfrm rot="2972840">
            <a:off x="5491177" y="2953955"/>
            <a:ext cx="18288" cy="1489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F6A1F9-15A4-490F-84A9-6AAC7E1853D8}" type="TxLink">
              <a:rPr lang="en-US" sz="6000" b="0" i="0" u="none" strike="noStrike">
                <a:solidFill>
                  <a:schemeClr val="bg1"/>
                </a:solidFill>
                <a:latin typeface="Yu Gothic"/>
                <a:ea typeface="Yu Gothic"/>
                <a:cs typeface="+mn-cs"/>
              </a:rPr>
              <a:pPr marL="0" indent="0" algn="ctr"/>
              <a:t> </a:t>
            </a:fld>
            <a:endParaRPr lang="en-IN" sz="6000" b="0" i="0" u="none" strike="noStrike">
              <a:solidFill>
                <a:schemeClr val="bg1"/>
              </a:solidFill>
              <a:latin typeface="Yu Gothic"/>
              <a:ea typeface="Yu Gothic"/>
              <a:cs typeface="+mn-cs"/>
            </a:endParaRPr>
          </a:p>
        </xdr:txBody>
      </xdr:sp>
      <xdr:sp macro="" textlink="Pivot!P65">
        <xdr:nvSpPr>
          <xdr:cNvPr id="29" name="TextBox 28">
            <a:extLst>
              <a:ext uri="{FF2B5EF4-FFF2-40B4-BE49-F238E27FC236}">
                <a16:creationId xmlns:a16="http://schemas.microsoft.com/office/drawing/2014/main" id="{E59D13C4-A083-425A-9573-3C932C0B5C65}"/>
              </a:ext>
            </a:extLst>
          </xdr:cNvPr>
          <xdr:cNvSpPr txBox="1"/>
        </xdr:nvSpPr>
        <xdr:spPr>
          <a:xfrm rot="5400000">
            <a:off x="5951667" y="3385793"/>
            <a:ext cx="14316" cy="1489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F6A1F9-15A4-490F-84A9-6AAC7E1853D8}" type="TxLink">
              <a:rPr lang="en-US" sz="11000" b="0" i="0" u="none" strike="noStrike">
                <a:solidFill>
                  <a:schemeClr val="bg1"/>
                </a:solidFill>
                <a:latin typeface="Yu Gothic"/>
                <a:ea typeface="Yu Gothic"/>
                <a:cs typeface="+mn-cs"/>
              </a:rPr>
              <a:pPr marL="0" indent="0" algn="ctr"/>
              <a:t> </a:t>
            </a:fld>
            <a:endParaRPr lang="en-IN" sz="11000" b="0" i="0" u="none" strike="noStrike">
              <a:solidFill>
                <a:schemeClr val="bg1"/>
              </a:solidFill>
              <a:latin typeface="Yu Gothic"/>
              <a:ea typeface="Yu Gothic"/>
              <a:cs typeface="+mn-cs"/>
            </a:endParaRPr>
          </a:p>
        </xdr:txBody>
      </xdr:sp>
      <xdr:sp macro="" textlink="Pivot!P64">
        <xdr:nvSpPr>
          <xdr:cNvPr id="30" name="TextBox 29">
            <a:extLst>
              <a:ext uri="{FF2B5EF4-FFF2-40B4-BE49-F238E27FC236}">
                <a16:creationId xmlns:a16="http://schemas.microsoft.com/office/drawing/2014/main" id="{D228209B-ED13-4FF9-BF36-33563B342AFD}"/>
              </a:ext>
            </a:extLst>
          </xdr:cNvPr>
          <xdr:cNvSpPr txBox="1"/>
        </xdr:nvSpPr>
        <xdr:spPr>
          <a:xfrm rot="18970107">
            <a:off x="5493624" y="3808575"/>
            <a:ext cx="36000" cy="1553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C429E5-964B-4881-BDE9-5B98A4BF8610}" type="TxLink">
              <a:rPr lang="en-US" sz="6000" b="0" i="0" u="none" strike="noStrike">
                <a:solidFill>
                  <a:schemeClr val="bg1"/>
                </a:solidFill>
                <a:latin typeface="Yu Gothic"/>
                <a:ea typeface="Yu Gothic"/>
                <a:cs typeface="+mn-cs"/>
              </a:rPr>
              <a:pPr marL="0" indent="0" algn="ctr"/>
              <a:t>│</a:t>
            </a:fld>
            <a:endParaRPr lang="en-IN" sz="6000" b="0" i="0" u="none" strike="noStrike">
              <a:solidFill>
                <a:schemeClr val="bg1"/>
              </a:solidFill>
              <a:latin typeface="Yu Gothic"/>
              <a:ea typeface="Yu Gothic"/>
              <a:cs typeface="+mn-cs"/>
            </a:endParaRPr>
          </a:p>
        </xdr:txBody>
      </xdr:sp>
      <xdr:sp macro="" textlink="Pivot!P64">
        <xdr:nvSpPr>
          <xdr:cNvPr id="32" name="TextBox 31">
            <a:extLst>
              <a:ext uri="{FF2B5EF4-FFF2-40B4-BE49-F238E27FC236}">
                <a16:creationId xmlns:a16="http://schemas.microsoft.com/office/drawing/2014/main" id="{2184BB0F-9C41-4795-960C-FDBB79B0C9A6}"/>
              </a:ext>
            </a:extLst>
          </xdr:cNvPr>
          <xdr:cNvSpPr txBox="1"/>
        </xdr:nvSpPr>
        <xdr:spPr>
          <a:xfrm rot="16200000">
            <a:off x="6037277" y="3330347"/>
            <a:ext cx="28847" cy="1601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C429E5-964B-4881-BDE9-5B98A4BF8610}" type="TxLink">
              <a:rPr lang="en-US" sz="10800" b="0" i="0" u="none" strike="noStrike">
                <a:solidFill>
                  <a:schemeClr val="bg1"/>
                </a:solidFill>
                <a:latin typeface="Yu Gothic"/>
                <a:ea typeface="Yu Gothic"/>
                <a:cs typeface="+mn-cs"/>
              </a:rPr>
              <a:pPr marL="0" indent="0" algn="ctr"/>
              <a:t>│</a:t>
            </a:fld>
            <a:endParaRPr lang="en-IN" sz="10800" b="0" i="0" u="none" strike="noStrike">
              <a:solidFill>
                <a:schemeClr val="bg1"/>
              </a:solidFill>
              <a:latin typeface="Yu Gothic"/>
              <a:ea typeface="Yu Gothic"/>
              <a:cs typeface="+mn-cs"/>
            </a:endParaRPr>
          </a:p>
        </xdr:txBody>
      </xdr:sp>
      <xdr:sp macro="" textlink="Pivot!S64">
        <xdr:nvSpPr>
          <xdr:cNvPr id="33" name="TextBox 32">
            <a:extLst>
              <a:ext uri="{FF2B5EF4-FFF2-40B4-BE49-F238E27FC236}">
                <a16:creationId xmlns:a16="http://schemas.microsoft.com/office/drawing/2014/main" id="{D5E65C3E-6D56-46B3-B3D0-9A83ECB70955}"/>
              </a:ext>
            </a:extLst>
          </xdr:cNvPr>
          <xdr:cNvSpPr txBox="1"/>
        </xdr:nvSpPr>
        <xdr:spPr>
          <a:xfrm>
            <a:off x="5552739" y="5680038"/>
            <a:ext cx="785709" cy="25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CDFD1-44CA-4409-8E43-095B02DED593}" type="TxLink">
              <a:rPr lang="en-US" sz="1400" b="0" i="0" u="none" strike="noStrike">
                <a:solidFill>
                  <a:schemeClr val="bg1"/>
                </a:solidFill>
                <a:latin typeface="Arial"/>
                <a:cs typeface="Arial"/>
              </a:rPr>
              <a:pPr algn="ctr"/>
              <a:t>407</a:t>
            </a:fld>
            <a:endParaRPr lang="en-IN" sz="2400">
              <a:solidFill>
                <a:schemeClr val="bg1"/>
              </a:solidFill>
            </a:endParaRPr>
          </a:p>
        </xdr:txBody>
      </xdr:sp>
      <xdr:sp macro="" textlink="Pivot!S65">
        <xdr:nvSpPr>
          <xdr:cNvPr id="34" name="TextBox 33">
            <a:extLst>
              <a:ext uri="{FF2B5EF4-FFF2-40B4-BE49-F238E27FC236}">
                <a16:creationId xmlns:a16="http://schemas.microsoft.com/office/drawing/2014/main" id="{A97B05EE-1B95-410D-BFDD-8EE180131FDE}"/>
              </a:ext>
            </a:extLst>
          </xdr:cNvPr>
          <xdr:cNvSpPr txBox="1"/>
        </xdr:nvSpPr>
        <xdr:spPr>
          <a:xfrm>
            <a:off x="5628939" y="2338444"/>
            <a:ext cx="785709" cy="253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D3538C-AD6B-4E62-991A-B97083F949B6}" type="TxLink">
              <a:rPr lang="en-US" sz="1400" b="0" i="0" u="none" strike="noStrike">
                <a:solidFill>
                  <a:schemeClr val="bg1"/>
                </a:solidFill>
                <a:latin typeface="Arial"/>
                <a:cs typeface="Arial"/>
              </a:rPr>
              <a:pPr algn="ctr"/>
              <a:t>357</a:t>
            </a:fld>
            <a:endParaRPr lang="en-IN" sz="3200">
              <a:solidFill>
                <a:schemeClr val="bg1"/>
              </a:solidFill>
            </a:endParaRPr>
          </a:p>
        </xdr:txBody>
      </xdr:sp>
      <xdr:pic>
        <xdr:nvPicPr>
          <xdr:cNvPr id="35" name="Picture 34">
            <a:extLst>
              <a:ext uri="{FF2B5EF4-FFF2-40B4-BE49-F238E27FC236}">
                <a16:creationId xmlns:a16="http://schemas.microsoft.com/office/drawing/2014/main" id="{DAAC3301-1089-B003-A006-DAFB59F9630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6096000"/>
            <a:ext cx="612738" cy="186914"/>
          </a:xfrm>
          <a:prstGeom prst="rect">
            <a:avLst/>
          </a:prstGeom>
          <a:noFill/>
          <a:extLst>
            <a:ext uri="{909E8E84-426E-40DD-AFC4-6F175D3DCCD1}">
              <a14:hiddenFill xmlns:a14="http://schemas.microsoft.com/office/drawing/2010/main">
                <a:solidFill>
                  <a:srgbClr val="FFFFFF"/>
                </a:solidFill>
              </a14:hiddenFill>
            </a:ext>
          </a:extLst>
        </xdr:spPr>
      </xdr:pic>
      <xdr:sp macro="" textlink="Pivot!Q71">
        <xdr:nvSpPr>
          <xdr:cNvPr id="38" name="TextBox 37">
            <a:extLst>
              <a:ext uri="{FF2B5EF4-FFF2-40B4-BE49-F238E27FC236}">
                <a16:creationId xmlns:a16="http://schemas.microsoft.com/office/drawing/2014/main" id="{F9D77C57-1672-4AF3-A5DD-1B07AAD93702}"/>
              </a:ext>
            </a:extLst>
          </xdr:cNvPr>
          <xdr:cNvSpPr txBox="1"/>
        </xdr:nvSpPr>
        <xdr:spPr>
          <a:xfrm>
            <a:off x="99060" y="4627133"/>
            <a:ext cx="785710" cy="25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77C4F-9111-4E21-B683-2BA75C1C14E0}" type="TxLink">
              <a:rPr lang="en-US" sz="1400" b="0" i="0" u="none" strike="noStrike">
                <a:solidFill>
                  <a:schemeClr val="bg1"/>
                </a:solidFill>
                <a:latin typeface="Arial"/>
                <a:ea typeface="Calibri"/>
                <a:cs typeface="Arial"/>
              </a:rPr>
              <a:pPr algn="ctr"/>
              <a:t>764</a:t>
            </a:fld>
            <a:endParaRPr lang="en-US" sz="1800" b="0" i="0" u="none" strike="noStrike">
              <a:solidFill>
                <a:schemeClr val="bg1"/>
              </a:solidFill>
              <a:latin typeface="Arial"/>
              <a:cs typeface="Arial"/>
            </a:endParaRPr>
          </a:p>
        </xdr:txBody>
      </xdr:sp>
      <xdr:sp macro="" textlink="Pivot!O71">
        <xdr:nvSpPr>
          <xdr:cNvPr id="39" name="TextBox 38">
            <a:extLst>
              <a:ext uri="{FF2B5EF4-FFF2-40B4-BE49-F238E27FC236}">
                <a16:creationId xmlns:a16="http://schemas.microsoft.com/office/drawing/2014/main" id="{A673A8F4-7F2A-4FF3-9B64-0BAEFA7A4CC1}"/>
              </a:ext>
            </a:extLst>
          </xdr:cNvPr>
          <xdr:cNvSpPr txBox="1"/>
        </xdr:nvSpPr>
        <xdr:spPr>
          <a:xfrm>
            <a:off x="6615056" y="3379694"/>
            <a:ext cx="781228" cy="25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8D59AB-7263-4465-ABBD-F19FEB792932}" type="TxLink">
              <a:rPr lang="en-US" sz="1400" b="0" i="0" u="none" strike="noStrike">
                <a:solidFill>
                  <a:schemeClr val="bg1"/>
                </a:solidFill>
                <a:latin typeface="Arial"/>
                <a:ea typeface="Calibri"/>
                <a:cs typeface="Arial"/>
              </a:rPr>
              <a:pPr algn="ctr"/>
              <a:t>648</a:t>
            </a:fld>
            <a:endParaRPr lang="en-US" sz="2400" b="0" i="0" u="none" strike="noStrike">
              <a:solidFill>
                <a:schemeClr val="bg1"/>
              </a:solidFill>
              <a:latin typeface="Arial"/>
              <a:cs typeface="Arial"/>
            </a:endParaRPr>
          </a:p>
        </xdr:txBody>
      </xdr:sp>
      <xdr:sp macro="" textlink="Pivot!R64">
        <xdr:nvSpPr>
          <xdr:cNvPr id="40" name="TextBox 39">
            <a:extLst>
              <a:ext uri="{FF2B5EF4-FFF2-40B4-BE49-F238E27FC236}">
                <a16:creationId xmlns:a16="http://schemas.microsoft.com/office/drawing/2014/main" id="{08143D9A-BAAB-4C14-BE84-622CA4C4FB51}"/>
              </a:ext>
            </a:extLst>
          </xdr:cNvPr>
          <xdr:cNvSpPr txBox="1"/>
        </xdr:nvSpPr>
        <xdr:spPr>
          <a:xfrm>
            <a:off x="5575599" y="4268545"/>
            <a:ext cx="721374" cy="1082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50C9BA-6CC3-4DEF-BED8-E5462A62959B}" type="TxLink">
              <a:rPr lang="en-US" sz="14800" b="0" i="0" u="none" strike="noStrike">
                <a:solidFill>
                  <a:schemeClr val="tx1">
                    <a:lumMod val="95000"/>
                    <a:lumOff val="5000"/>
                    <a:alpha val="85000"/>
                  </a:schemeClr>
                </a:solidFill>
                <a:latin typeface="Symbol"/>
                <a:ea typeface="+mn-ea"/>
                <a:cs typeface="+mn-cs"/>
              </a:rPr>
              <a:pPr marL="0" indent="0" algn="ctr"/>
              <a:t> </a:t>
            </a:fld>
            <a:endParaRPr lang="en-IN" sz="14800" b="0" i="0" u="none" strike="noStrike">
              <a:solidFill>
                <a:schemeClr val="tx1">
                  <a:lumMod val="95000"/>
                  <a:lumOff val="5000"/>
                  <a:alpha val="85000"/>
                </a:schemeClr>
              </a:solidFill>
              <a:latin typeface="Symbol"/>
              <a:ea typeface="+mn-ea"/>
              <a:cs typeface="+mn-cs"/>
            </a:endParaRPr>
          </a:p>
        </xdr:txBody>
      </xdr:sp>
      <xdr:sp macro="" textlink="Pivot!R65">
        <xdr:nvSpPr>
          <xdr:cNvPr id="41" name="TextBox 40">
            <a:extLst>
              <a:ext uri="{FF2B5EF4-FFF2-40B4-BE49-F238E27FC236}">
                <a16:creationId xmlns:a16="http://schemas.microsoft.com/office/drawing/2014/main" id="{F1F087D3-76F2-4853-AD00-1CB4D65FF1B0}"/>
              </a:ext>
            </a:extLst>
          </xdr:cNvPr>
          <xdr:cNvSpPr txBox="1"/>
        </xdr:nvSpPr>
        <xdr:spPr>
          <a:xfrm>
            <a:off x="5636559" y="2498464"/>
            <a:ext cx="721374" cy="1082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B5A1CB-BBFF-4CFC-A9A6-5186DD26E228}" type="TxLink">
              <a:rPr lang="en-US" sz="14800" b="0" i="0" u="none" strike="noStrike">
                <a:solidFill>
                  <a:schemeClr val="tx1">
                    <a:lumMod val="95000"/>
                    <a:lumOff val="5000"/>
                    <a:alpha val="85000"/>
                  </a:schemeClr>
                </a:solidFill>
                <a:latin typeface="Symbol"/>
                <a:ea typeface="+mn-ea"/>
                <a:cs typeface="+mn-cs"/>
              </a:rPr>
              <a:pPr marL="0" indent="0" algn="ctr"/>
              <a:t>·</a:t>
            </a:fld>
            <a:endParaRPr lang="en-IN" sz="14800" b="0" i="0" u="none" strike="noStrike">
              <a:solidFill>
                <a:schemeClr val="tx1">
                  <a:lumMod val="95000"/>
                  <a:lumOff val="5000"/>
                  <a:alpha val="85000"/>
                </a:schemeClr>
              </a:solidFill>
              <a:latin typeface="Symbol"/>
              <a:ea typeface="+mn-ea"/>
              <a:cs typeface="+mn-cs"/>
            </a:endParaRPr>
          </a:p>
        </xdr:txBody>
      </xdr:sp>
    </xdr:grpSp>
    <xdr:clientData/>
  </xdr:twoCellAnchor>
  <xdr:twoCellAnchor>
    <xdr:from>
      <xdr:col>12</xdr:col>
      <xdr:colOff>426720</xdr:colOff>
      <xdr:row>29</xdr:row>
      <xdr:rowOff>60960</xdr:rowOff>
    </xdr:from>
    <xdr:to>
      <xdr:col>13</xdr:col>
      <xdr:colOff>182880</xdr:colOff>
      <xdr:row>31</xdr:row>
      <xdr:rowOff>60960</xdr:rowOff>
    </xdr:to>
    <xdr:sp macro="" textlink="">
      <xdr:nvSpPr>
        <xdr:cNvPr id="108" name="Rectangle: Rounded Corners 107">
          <a:extLst>
            <a:ext uri="{FF2B5EF4-FFF2-40B4-BE49-F238E27FC236}">
              <a16:creationId xmlns:a16="http://schemas.microsoft.com/office/drawing/2014/main" id="{5F9E77BE-C0DC-405D-A9DD-7925C8D05AC5}"/>
            </a:ext>
          </a:extLst>
        </xdr:cNvPr>
        <xdr:cNvSpPr/>
      </xdr:nvSpPr>
      <xdr:spPr>
        <a:xfrm>
          <a:off x="7741920" y="5364480"/>
          <a:ext cx="365760" cy="365760"/>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324160</xdr:colOff>
      <xdr:row>3</xdr:row>
      <xdr:rowOff>13432</xdr:rowOff>
    </xdr:from>
    <xdr:to>
      <xdr:col>22</xdr:col>
      <xdr:colOff>568960</xdr:colOff>
      <xdr:row>44</xdr:row>
      <xdr:rowOff>72389</xdr:rowOff>
    </xdr:to>
    <xdr:grpSp>
      <xdr:nvGrpSpPr>
        <xdr:cNvPr id="142" name="Group 141">
          <a:extLst>
            <a:ext uri="{FF2B5EF4-FFF2-40B4-BE49-F238E27FC236}">
              <a16:creationId xmlns:a16="http://schemas.microsoft.com/office/drawing/2014/main" id="{5375348D-C92A-9C9D-78DD-EA9147EFF5B3}"/>
            </a:ext>
          </a:extLst>
        </xdr:cNvPr>
        <xdr:cNvGrpSpPr/>
      </xdr:nvGrpSpPr>
      <xdr:grpSpPr>
        <a:xfrm>
          <a:off x="6420160" y="568603"/>
          <a:ext cx="7560000" cy="7646300"/>
          <a:chOff x="6462493" y="521433"/>
          <a:chExt cx="7610800" cy="7435540"/>
        </a:xfrm>
      </xdr:grpSpPr>
      <xdr:grpSp>
        <xdr:nvGrpSpPr>
          <xdr:cNvPr id="7" name="Group 6">
            <a:extLst>
              <a:ext uri="{FF2B5EF4-FFF2-40B4-BE49-F238E27FC236}">
                <a16:creationId xmlns:a16="http://schemas.microsoft.com/office/drawing/2014/main" id="{B8A79823-437F-2C9F-B42E-D7CC9EC80A54}"/>
              </a:ext>
            </a:extLst>
          </xdr:cNvPr>
          <xdr:cNvGrpSpPr>
            <a:grpSpLocks noChangeAspect="1"/>
          </xdr:cNvGrpSpPr>
        </xdr:nvGrpSpPr>
        <xdr:grpSpPr>
          <a:xfrm>
            <a:off x="6462493" y="521433"/>
            <a:ext cx="7610800" cy="7435540"/>
            <a:chOff x="4595018" y="-201260"/>
            <a:chExt cx="8694000" cy="8694000"/>
          </a:xfrm>
        </xdr:grpSpPr>
        <xdr:graphicFrame macro="">
          <xdr:nvGraphicFramePr>
            <xdr:cNvPr id="2" name="Chart 1">
              <a:extLst>
                <a:ext uri="{FF2B5EF4-FFF2-40B4-BE49-F238E27FC236}">
                  <a16:creationId xmlns:a16="http://schemas.microsoft.com/office/drawing/2014/main" id="{579B7A19-963D-48AA-AB82-DD1525F9D643}"/>
                </a:ext>
              </a:extLst>
            </xdr:cNvPr>
            <xdr:cNvGraphicFramePr>
              <a:graphicFrameLocks/>
            </xdr:cNvGraphicFramePr>
          </xdr:nvGraphicFramePr>
          <xdr:xfrm>
            <a:off x="5907359" y="1924682"/>
            <a:ext cx="6069318" cy="4442117"/>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3" name="Circle: Hollow 2">
              <a:extLst>
                <a:ext uri="{FF2B5EF4-FFF2-40B4-BE49-F238E27FC236}">
                  <a16:creationId xmlns:a16="http://schemas.microsoft.com/office/drawing/2014/main" id="{08F1939F-4E7B-CF21-F975-7562F4E4B212}"/>
                </a:ext>
              </a:extLst>
            </xdr:cNvPr>
            <xdr:cNvSpPr/>
          </xdr:nvSpPr>
          <xdr:spPr>
            <a:xfrm>
              <a:off x="6529745" y="1672196"/>
              <a:ext cx="4824548" cy="4947090"/>
            </a:xfrm>
            <a:prstGeom prst="donut">
              <a:avLst>
                <a:gd name="adj" fmla="val 2723"/>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 name="Oval 3">
              <a:extLst>
                <a:ext uri="{FF2B5EF4-FFF2-40B4-BE49-F238E27FC236}">
                  <a16:creationId xmlns:a16="http://schemas.microsoft.com/office/drawing/2014/main" id="{CE3D926D-F0DB-684C-81CE-1A0667B44E83}"/>
                </a:ext>
              </a:extLst>
            </xdr:cNvPr>
            <xdr:cNvSpPr/>
          </xdr:nvSpPr>
          <xdr:spPr>
            <a:xfrm>
              <a:off x="5733518" y="937240"/>
              <a:ext cx="6417000" cy="6417000"/>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Oval 4">
              <a:extLst>
                <a:ext uri="{FF2B5EF4-FFF2-40B4-BE49-F238E27FC236}">
                  <a16:creationId xmlns:a16="http://schemas.microsoft.com/office/drawing/2014/main" id="{613CD49F-E378-4CC7-AA19-3AE40163EDEC}"/>
                </a:ext>
              </a:extLst>
            </xdr:cNvPr>
            <xdr:cNvSpPr/>
          </xdr:nvSpPr>
          <xdr:spPr>
            <a:xfrm>
              <a:off x="5009018" y="212740"/>
              <a:ext cx="7866000" cy="7866000"/>
            </a:xfrm>
            <a:prstGeom prst="ellipse">
              <a:avLst/>
            </a:prstGeom>
            <a:noFill/>
            <a:ln w="3175">
              <a:solidFill>
                <a:schemeClr val="bg1">
                  <a:alpha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Oval 5">
              <a:extLst>
                <a:ext uri="{FF2B5EF4-FFF2-40B4-BE49-F238E27FC236}">
                  <a16:creationId xmlns:a16="http://schemas.microsoft.com/office/drawing/2014/main" id="{FDF86742-BD02-4906-97A1-11539F14E48F}"/>
                </a:ext>
              </a:extLst>
            </xdr:cNvPr>
            <xdr:cNvSpPr/>
          </xdr:nvSpPr>
          <xdr:spPr>
            <a:xfrm>
              <a:off x="4595018" y="-201260"/>
              <a:ext cx="8694000" cy="8694000"/>
            </a:xfrm>
            <a:prstGeom prst="ellipse">
              <a:avLst/>
            </a:prstGeom>
            <a:noFill/>
            <a:ln w="3175">
              <a:solidFill>
                <a:schemeClr val="bg1">
                  <a:alpha val="1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3" name="TextBox 42">
            <a:extLst>
              <a:ext uri="{FF2B5EF4-FFF2-40B4-BE49-F238E27FC236}">
                <a16:creationId xmlns:a16="http://schemas.microsoft.com/office/drawing/2014/main" id="{3585C6A5-F5FE-4F9E-A3C6-BBEA5F4681BB}"/>
              </a:ext>
            </a:extLst>
          </xdr:cNvPr>
          <xdr:cNvSpPr txBox="1"/>
        </xdr:nvSpPr>
        <xdr:spPr>
          <a:xfrm>
            <a:off x="9306560" y="4133427"/>
            <a:ext cx="2260600" cy="249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bg1"/>
                </a:solidFill>
                <a:latin typeface="Arial"/>
                <a:cs typeface="Arial"/>
              </a:rPr>
              <a:t>Financial Statistics</a:t>
            </a:r>
          </a:p>
        </xdr:txBody>
      </xdr:sp>
      <xdr:sp macro="" textlink="Pivot!Y55">
        <xdr:nvSpPr>
          <xdr:cNvPr id="55" name="TextBox 54">
            <a:extLst>
              <a:ext uri="{FF2B5EF4-FFF2-40B4-BE49-F238E27FC236}">
                <a16:creationId xmlns:a16="http://schemas.microsoft.com/office/drawing/2014/main" id="{B500A54F-A3CA-F90A-0CC6-722587749411}"/>
              </a:ext>
            </a:extLst>
          </xdr:cNvPr>
          <xdr:cNvSpPr txBox="1"/>
        </xdr:nvSpPr>
        <xdr:spPr>
          <a:xfrm>
            <a:off x="9485328" y="4339197"/>
            <a:ext cx="2242577" cy="523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48C671-06D3-4C1F-BA31-309B805E5B04}" type="TxLink">
              <a:rPr lang="en-US" sz="3600" b="0" i="0" u="none" strike="noStrike">
                <a:solidFill>
                  <a:schemeClr val="bg1"/>
                </a:solidFill>
                <a:latin typeface="Arial"/>
                <a:cs typeface="Arial"/>
              </a:rPr>
              <a:t>$3,21,585</a:t>
            </a:fld>
            <a:endParaRPr lang="en-US" sz="4800" b="0" i="0" u="none" strike="noStrike">
              <a:solidFill>
                <a:schemeClr val="bg1"/>
              </a:solidFill>
              <a:latin typeface="Arial"/>
              <a:cs typeface="Arial"/>
            </a:endParaRPr>
          </a:p>
        </xdr:txBody>
      </xdr:sp>
      <xdr:pic>
        <xdr:nvPicPr>
          <xdr:cNvPr id="57" name="Picture 56">
            <a:extLst>
              <a:ext uri="{FF2B5EF4-FFF2-40B4-BE49-F238E27FC236}">
                <a16:creationId xmlns:a16="http://schemas.microsoft.com/office/drawing/2014/main" id="{0D32323A-FD2B-21DE-D54B-CC2B45FFF243}"/>
              </a:ext>
            </a:extLst>
          </xdr:cNvPr>
          <xdr:cNvPicPr>
            <a:picLocks noChangeAspect="1"/>
          </xdr:cNvPicPr>
        </xdr:nvPicPr>
        <xdr:blipFill>
          <a:blip xmlns:r="http://schemas.openxmlformats.org/officeDocument/2006/relationships" r:embed="rId27"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9413240" y="3398520"/>
            <a:ext cx="857673" cy="838623"/>
          </a:xfrm>
          <a:prstGeom prst="rect">
            <a:avLst/>
          </a:prstGeom>
          <a:noFill/>
          <a:ln>
            <a:noFill/>
          </a:ln>
        </xdr:spPr>
      </xdr:pic>
      <xdr:grpSp>
        <xdr:nvGrpSpPr>
          <xdr:cNvPr id="89" name="Group 88">
            <a:extLst>
              <a:ext uri="{FF2B5EF4-FFF2-40B4-BE49-F238E27FC236}">
                <a16:creationId xmlns:a16="http://schemas.microsoft.com/office/drawing/2014/main" id="{BD59DAE8-CD48-EBBF-C742-F344893252A4}"/>
              </a:ext>
            </a:extLst>
          </xdr:cNvPr>
          <xdr:cNvGrpSpPr/>
        </xdr:nvGrpSpPr>
        <xdr:grpSpPr>
          <a:xfrm>
            <a:off x="9875649" y="1632264"/>
            <a:ext cx="787143" cy="365310"/>
            <a:chOff x="9580587" y="1516380"/>
            <a:chExt cx="1024206" cy="427590"/>
          </a:xfrm>
        </xdr:grpSpPr>
        <xdr:sp macro="" textlink="">
          <xdr:nvSpPr>
            <xdr:cNvPr id="87" name="TextBox 86">
              <a:extLst>
                <a:ext uri="{FF2B5EF4-FFF2-40B4-BE49-F238E27FC236}">
                  <a16:creationId xmlns:a16="http://schemas.microsoft.com/office/drawing/2014/main" id="{BBDFAF46-1E95-E6F7-5B02-4F9393B53E27}"/>
                </a:ext>
              </a:extLst>
            </xdr:cNvPr>
            <xdr:cNvSpPr txBox="1"/>
          </xdr:nvSpPr>
          <xdr:spPr>
            <a:xfrm>
              <a:off x="9580587" y="1516380"/>
              <a:ext cx="1024206" cy="25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a:solidFill>
                    <a:schemeClr val="bg1"/>
                  </a:solidFill>
                  <a:latin typeface="Arial"/>
                  <a:cs typeface="Arial"/>
                </a:rPr>
                <a:t>Download</a:t>
              </a:r>
            </a:p>
          </xdr:txBody>
        </xdr:sp>
        <xdr:sp macro="" textlink="Pivot!Y53">
          <xdr:nvSpPr>
            <xdr:cNvPr id="88" name="TextBox 87">
              <a:extLst>
                <a:ext uri="{FF2B5EF4-FFF2-40B4-BE49-F238E27FC236}">
                  <a16:creationId xmlns:a16="http://schemas.microsoft.com/office/drawing/2014/main" id="{3A410BE5-FEE2-4795-9D71-F1DDA8F39EBB}"/>
                </a:ext>
              </a:extLst>
            </xdr:cNvPr>
            <xdr:cNvSpPr txBox="1"/>
          </xdr:nvSpPr>
          <xdr:spPr>
            <a:xfrm>
              <a:off x="9580587" y="1688836"/>
              <a:ext cx="1024206" cy="25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C9D3E8-F302-419E-BD58-21D8B38EFB12}" type="TxLink">
                <a:rPr lang="en-US" sz="1400" b="0" i="0" u="none" strike="noStrike">
                  <a:solidFill>
                    <a:schemeClr val="bg1"/>
                  </a:solidFill>
                  <a:latin typeface="Arial"/>
                  <a:cs typeface="Arial"/>
                </a:rPr>
                <a:t> 96,640 </a:t>
              </a:fld>
              <a:endParaRPr lang="en-US" sz="1200" b="0" i="0" u="none" strike="noStrike">
                <a:solidFill>
                  <a:schemeClr val="bg1"/>
                </a:solidFill>
                <a:latin typeface="Arial"/>
                <a:cs typeface="Arial"/>
              </a:endParaRPr>
            </a:p>
          </xdr:txBody>
        </xdr:sp>
      </xdr:grpSp>
      <xdr:grpSp>
        <xdr:nvGrpSpPr>
          <xdr:cNvPr id="95" name="Group 94">
            <a:extLst>
              <a:ext uri="{FF2B5EF4-FFF2-40B4-BE49-F238E27FC236}">
                <a16:creationId xmlns:a16="http://schemas.microsoft.com/office/drawing/2014/main" id="{6EBB5175-C9AC-4653-8A96-906B90CAD4BB}"/>
              </a:ext>
            </a:extLst>
          </xdr:cNvPr>
          <xdr:cNvGrpSpPr/>
        </xdr:nvGrpSpPr>
        <xdr:grpSpPr>
          <a:xfrm>
            <a:off x="12105212" y="5620905"/>
            <a:ext cx="944906" cy="373724"/>
            <a:chOff x="9470170" y="1516380"/>
            <a:chExt cx="1225098" cy="441107"/>
          </a:xfrm>
        </xdr:grpSpPr>
        <xdr:sp macro="" textlink="">
          <xdr:nvSpPr>
            <xdr:cNvPr id="97" name="TextBox 96">
              <a:extLst>
                <a:ext uri="{FF2B5EF4-FFF2-40B4-BE49-F238E27FC236}">
                  <a16:creationId xmlns:a16="http://schemas.microsoft.com/office/drawing/2014/main" id="{BDD42ADE-6CEF-E5FF-5634-297C5C1B897D}"/>
                </a:ext>
              </a:extLst>
            </xdr:cNvPr>
            <xdr:cNvSpPr txBox="1"/>
          </xdr:nvSpPr>
          <xdr:spPr>
            <a:xfrm>
              <a:off x="9580587" y="1516380"/>
              <a:ext cx="1024206" cy="25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a:solidFill>
                    <a:schemeClr val="bg1"/>
                  </a:solidFill>
                  <a:latin typeface="Arial"/>
                  <a:cs typeface="Arial"/>
                </a:rPr>
                <a:t>Branch</a:t>
              </a:r>
            </a:p>
          </xdr:txBody>
        </xdr:sp>
        <xdr:sp macro="" textlink="Pivot!Y52">
          <xdr:nvSpPr>
            <xdr:cNvPr id="99" name="TextBox 98">
              <a:extLst>
                <a:ext uri="{FF2B5EF4-FFF2-40B4-BE49-F238E27FC236}">
                  <a16:creationId xmlns:a16="http://schemas.microsoft.com/office/drawing/2014/main" id="{20553D76-4D0F-C9C6-58A0-7A3406B10DE7}"/>
                </a:ext>
              </a:extLst>
            </xdr:cNvPr>
            <xdr:cNvSpPr txBox="1"/>
          </xdr:nvSpPr>
          <xdr:spPr>
            <a:xfrm>
              <a:off x="9470170" y="1675656"/>
              <a:ext cx="1225098" cy="281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26438-45B3-4CFE-9877-5CE38949735C}" type="TxLink">
                <a:rPr lang="en-US" sz="1400" b="0" i="0" u="none" strike="noStrike">
                  <a:solidFill>
                    <a:schemeClr val="bg1"/>
                  </a:solidFill>
                  <a:latin typeface="Arial"/>
                  <a:cs typeface="Arial"/>
                </a:rPr>
                <a:t> 92,150 </a:t>
              </a:fld>
              <a:endParaRPr lang="en-US" sz="1600" b="0" i="0" u="none" strike="noStrike">
                <a:solidFill>
                  <a:schemeClr val="bg1"/>
                </a:solidFill>
                <a:latin typeface="Arial"/>
                <a:cs typeface="Arial"/>
              </a:endParaRPr>
            </a:p>
          </xdr:txBody>
        </xdr:sp>
      </xdr:grpSp>
      <xdr:grpSp>
        <xdr:nvGrpSpPr>
          <xdr:cNvPr id="101" name="Group 100">
            <a:extLst>
              <a:ext uri="{FF2B5EF4-FFF2-40B4-BE49-F238E27FC236}">
                <a16:creationId xmlns:a16="http://schemas.microsoft.com/office/drawing/2014/main" id="{BC27F32C-89EB-49D5-90D6-14FE23F49ACB}"/>
              </a:ext>
            </a:extLst>
          </xdr:cNvPr>
          <xdr:cNvGrpSpPr/>
        </xdr:nvGrpSpPr>
        <xdr:grpSpPr>
          <a:xfrm>
            <a:off x="7523438" y="5620905"/>
            <a:ext cx="931434" cy="381176"/>
            <a:chOff x="9486204" y="1516380"/>
            <a:chExt cx="1212968" cy="449752"/>
          </a:xfrm>
        </xdr:grpSpPr>
        <xdr:sp macro="" textlink="">
          <xdr:nvSpPr>
            <xdr:cNvPr id="103" name="TextBox 102">
              <a:extLst>
                <a:ext uri="{FF2B5EF4-FFF2-40B4-BE49-F238E27FC236}">
                  <a16:creationId xmlns:a16="http://schemas.microsoft.com/office/drawing/2014/main" id="{85929C97-A3C0-5517-9F4D-AE0AB224A9C3}"/>
                </a:ext>
              </a:extLst>
            </xdr:cNvPr>
            <xdr:cNvSpPr txBox="1"/>
          </xdr:nvSpPr>
          <xdr:spPr>
            <a:xfrm>
              <a:off x="9580587" y="1516380"/>
              <a:ext cx="1024206" cy="25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a:solidFill>
                    <a:schemeClr val="bg1"/>
                  </a:solidFill>
                  <a:latin typeface="Arial"/>
                  <a:cs typeface="Arial"/>
                </a:rPr>
                <a:t>Shipment</a:t>
              </a:r>
            </a:p>
          </xdr:txBody>
        </xdr:sp>
        <xdr:sp macro="" textlink="Pivot!Y54">
          <xdr:nvSpPr>
            <xdr:cNvPr id="105" name="TextBox 104">
              <a:extLst>
                <a:ext uri="{FF2B5EF4-FFF2-40B4-BE49-F238E27FC236}">
                  <a16:creationId xmlns:a16="http://schemas.microsoft.com/office/drawing/2014/main" id="{B648AA70-EB93-ECA4-1688-D72999018045}"/>
                </a:ext>
              </a:extLst>
            </xdr:cNvPr>
            <xdr:cNvSpPr txBox="1"/>
          </xdr:nvSpPr>
          <xdr:spPr>
            <a:xfrm>
              <a:off x="9486204" y="1666974"/>
              <a:ext cx="1212968" cy="299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0A2F17-2B6B-4BD1-A202-62521BDCCCA5}" type="TxLink">
                <a:rPr lang="en-US" sz="1400" b="0" i="0" u="none" strike="noStrike">
                  <a:solidFill>
                    <a:schemeClr val="bg1"/>
                  </a:solidFill>
                  <a:latin typeface="Arial"/>
                  <a:cs typeface="Arial"/>
                </a:rPr>
                <a:t> 1,32,795 </a:t>
              </a:fld>
              <a:endParaRPr lang="en-US" sz="1600" b="0" i="0" u="none" strike="noStrike">
                <a:solidFill>
                  <a:schemeClr val="bg1"/>
                </a:solidFill>
                <a:latin typeface="Arial"/>
                <a:cs typeface="Arial"/>
              </a:endParaRPr>
            </a:p>
          </xdr:txBody>
        </xdr:sp>
      </xdr:grpSp>
      <xdr:sp macro="" textlink="">
        <xdr:nvSpPr>
          <xdr:cNvPr id="106" name="Rectangle: Rounded Corners 105">
            <a:extLst>
              <a:ext uri="{FF2B5EF4-FFF2-40B4-BE49-F238E27FC236}">
                <a16:creationId xmlns:a16="http://schemas.microsoft.com/office/drawing/2014/main" id="{C541BCD7-46A5-69F5-A800-D92C5C44FA25}"/>
              </a:ext>
            </a:extLst>
          </xdr:cNvPr>
          <xdr:cNvSpPr/>
        </xdr:nvSpPr>
        <xdr:spPr>
          <a:xfrm>
            <a:off x="10065173" y="1231900"/>
            <a:ext cx="369994" cy="359833"/>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7" name="Rectangle: Rounded Corners 106">
            <a:extLst>
              <a:ext uri="{FF2B5EF4-FFF2-40B4-BE49-F238E27FC236}">
                <a16:creationId xmlns:a16="http://schemas.microsoft.com/office/drawing/2014/main" id="{79661946-C55F-4ACB-A93C-90BA248F3AC4}"/>
              </a:ext>
            </a:extLst>
          </xdr:cNvPr>
          <xdr:cNvSpPr/>
        </xdr:nvSpPr>
        <xdr:spPr>
          <a:xfrm>
            <a:off x="12406207" y="5278543"/>
            <a:ext cx="365760" cy="359834"/>
          </a:xfrm>
          <a:prstGeom prst="roundRect">
            <a:avLst/>
          </a:prstGeom>
          <a:solidFill>
            <a:schemeClr val="tx1"/>
          </a:solid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1" name="Graphic 110">
            <a:extLst>
              <a:ext uri="{FF2B5EF4-FFF2-40B4-BE49-F238E27FC236}">
                <a16:creationId xmlns:a16="http://schemas.microsoft.com/office/drawing/2014/main" id="{C29F514A-E669-C498-7ABC-16FED14FF8AD}"/>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 uri="{837473B0-CC2E-450A-ABE3-18F120FF3D39}">
                <a1611:picAttrSrcUrl xmlns:a1611="http://schemas.microsoft.com/office/drawing/2016/11/main" r:id="rId31"/>
              </a:ext>
            </a:extLst>
          </a:blip>
          <a:stretch>
            <a:fillRect/>
          </a:stretch>
        </xdr:blipFill>
        <xdr:spPr>
          <a:xfrm>
            <a:off x="7785100" y="5296526"/>
            <a:ext cx="385233" cy="359834"/>
          </a:xfrm>
          <a:prstGeom prst="rect">
            <a:avLst/>
          </a:prstGeom>
        </xdr:spPr>
      </xdr:pic>
    </xdr:grpSp>
    <xdr:clientData/>
  </xdr:twoCellAnchor>
  <xdr:twoCellAnchor editAs="oneCell">
    <xdr:from>
      <xdr:col>20</xdr:col>
      <xdr:colOff>167004</xdr:colOff>
      <xdr:row>29</xdr:row>
      <xdr:rowOff>99060</xdr:rowOff>
    </xdr:from>
    <xdr:to>
      <xdr:col>20</xdr:col>
      <xdr:colOff>468629</xdr:colOff>
      <xdr:row>31</xdr:row>
      <xdr:rowOff>22860</xdr:rowOff>
    </xdr:to>
    <xdr:pic>
      <xdr:nvPicPr>
        <xdr:cNvPr id="121" name="Graphic 120">
          <a:extLst>
            <a:ext uri="{FF2B5EF4-FFF2-40B4-BE49-F238E27FC236}">
              <a16:creationId xmlns:a16="http://schemas.microsoft.com/office/drawing/2014/main" id="{54D27FF6-9401-6A37-D6BF-99B7212A36E3}"/>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 uri="{837473B0-CC2E-450A-ABE3-18F120FF3D39}">
              <a1611:picAttrSrcUrl xmlns:a1611="http://schemas.microsoft.com/office/drawing/2016/11/main" r:id="rId34"/>
            </a:ext>
          </a:extLst>
        </a:blip>
        <a:stretch>
          <a:fillRect/>
        </a:stretch>
      </xdr:blipFill>
      <xdr:spPr>
        <a:xfrm>
          <a:off x="12359004" y="5402580"/>
          <a:ext cx="301625" cy="289560"/>
        </a:xfrm>
        <a:prstGeom prst="rect">
          <a:avLst/>
        </a:prstGeom>
      </xdr:spPr>
    </xdr:pic>
    <xdr:clientData/>
  </xdr:twoCellAnchor>
  <xdr:twoCellAnchor editAs="oneCell">
    <xdr:from>
      <xdr:col>16</xdr:col>
      <xdr:colOff>273101</xdr:colOff>
      <xdr:row>7</xdr:row>
      <xdr:rowOff>45720</xdr:rowOff>
    </xdr:from>
    <xdr:to>
      <xdr:col>16</xdr:col>
      <xdr:colOff>594547</xdr:colOff>
      <xdr:row>8</xdr:row>
      <xdr:rowOff>106680</xdr:rowOff>
    </xdr:to>
    <xdr:pic>
      <xdr:nvPicPr>
        <xdr:cNvPr id="123" name="Graphic 122">
          <a:extLst>
            <a:ext uri="{FF2B5EF4-FFF2-40B4-BE49-F238E27FC236}">
              <a16:creationId xmlns:a16="http://schemas.microsoft.com/office/drawing/2014/main" id="{B85321E3-8B9C-7864-72A7-0A5FC71EA85A}"/>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 uri="{837473B0-CC2E-450A-ABE3-18F120FF3D39}">
              <a1611:picAttrSrcUrl xmlns:a1611="http://schemas.microsoft.com/office/drawing/2016/11/main" r:id="rId37"/>
            </a:ext>
          </a:extLst>
        </a:blip>
        <a:stretch>
          <a:fillRect/>
        </a:stretch>
      </xdr:blipFill>
      <xdr:spPr>
        <a:xfrm>
          <a:off x="10026701" y="1312545"/>
          <a:ext cx="321446" cy="241935"/>
        </a:xfrm>
        <a:prstGeom prst="rect">
          <a:avLst/>
        </a:prstGeom>
      </xdr:spPr>
    </xdr:pic>
    <xdr:clientData/>
  </xdr:twoCellAnchor>
  <xdr:twoCellAnchor>
    <xdr:from>
      <xdr:col>8</xdr:col>
      <xdr:colOff>263236</xdr:colOff>
      <xdr:row>2</xdr:row>
      <xdr:rowOff>68767</xdr:rowOff>
    </xdr:from>
    <xdr:to>
      <xdr:col>13</xdr:col>
      <xdr:colOff>553468</xdr:colOff>
      <xdr:row>7</xdr:row>
      <xdr:rowOff>177779</xdr:rowOff>
    </xdr:to>
    <xdr:grpSp>
      <xdr:nvGrpSpPr>
        <xdr:cNvPr id="148" name="Group 147">
          <a:extLst>
            <a:ext uri="{FF2B5EF4-FFF2-40B4-BE49-F238E27FC236}">
              <a16:creationId xmlns:a16="http://schemas.microsoft.com/office/drawing/2014/main" id="{D6E7FAD7-0A69-71A3-5160-A87BC14DDF2E}"/>
            </a:ext>
          </a:extLst>
        </xdr:cNvPr>
        <xdr:cNvGrpSpPr/>
      </xdr:nvGrpSpPr>
      <xdr:grpSpPr>
        <a:xfrm>
          <a:off x="5140036" y="438881"/>
          <a:ext cx="3338232" cy="1034298"/>
          <a:chOff x="4814074" y="407434"/>
          <a:chExt cx="3359398" cy="1008596"/>
        </a:xfrm>
      </xdr:grpSpPr>
      <xdr:graphicFrame macro="">
        <xdr:nvGraphicFramePr>
          <xdr:cNvPr id="124" name="Chart 123">
            <a:extLst>
              <a:ext uri="{FF2B5EF4-FFF2-40B4-BE49-F238E27FC236}">
                <a16:creationId xmlns:a16="http://schemas.microsoft.com/office/drawing/2014/main" id="{5E6B13D9-C01E-4805-A4E5-6D245BC8B745}"/>
              </a:ext>
            </a:extLst>
          </xdr:cNvPr>
          <xdr:cNvGraphicFramePr>
            <a:graphicFrameLocks/>
          </xdr:cNvGraphicFramePr>
        </xdr:nvGraphicFramePr>
        <xdr:xfrm>
          <a:off x="5831816" y="517877"/>
          <a:ext cx="2341656" cy="765349"/>
        </xdr:xfrm>
        <a:graphic>
          <a:graphicData uri="http://schemas.openxmlformats.org/drawingml/2006/chart">
            <c:chart xmlns:c="http://schemas.openxmlformats.org/drawingml/2006/chart" xmlns:r="http://schemas.openxmlformats.org/officeDocument/2006/relationships" r:id="rId38"/>
          </a:graphicData>
        </a:graphic>
      </xdr:graphicFrame>
      <xdr:grpSp>
        <xdr:nvGrpSpPr>
          <xdr:cNvPr id="143" name="Group 142">
            <a:extLst>
              <a:ext uri="{FF2B5EF4-FFF2-40B4-BE49-F238E27FC236}">
                <a16:creationId xmlns:a16="http://schemas.microsoft.com/office/drawing/2014/main" id="{089B7606-E836-3FB9-E8E6-DC3B672F32D0}"/>
              </a:ext>
            </a:extLst>
          </xdr:cNvPr>
          <xdr:cNvGrpSpPr/>
        </xdr:nvGrpSpPr>
        <xdr:grpSpPr>
          <a:xfrm>
            <a:off x="4814074" y="407434"/>
            <a:ext cx="1020441" cy="1008596"/>
            <a:chOff x="4814074" y="407434"/>
            <a:chExt cx="1020441" cy="1008596"/>
          </a:xfrm>
        </xdr:grpSpPr>
        <xdr:grpSp>
          <xdr:nvGrpSpPr>
            <xdr:cNvPr id="138" name="Group 137">
              <a:extLst>
                <a:ext uri="{FF2B5EF4-FFF2-40B4-BE49-F238E27FC236}">
                  <a16:creationId xmlns:a16="http://schemas.microsoft.com/office/drawing/2014/main" id="{1B1A07D7-8FA1-E646-1FDA-552D9B29D12B}"/>
                </a:ext>
              </a:extLst>
            </xdr:cNvPr>
            <xdr:cNvGrpSpPr/>
          </xdr:nvGrpSpPr>
          <xdr:grpSpPr>
            <a:xfrm>
              <a:off x="4814074" y="407434"/>
              <a:ext cx="1020441" cy="1008596"/>
              <a:chOff x="4027574" y="390073"/>
              <a:chExt cx="1008550" cy="1008000"/>
            </a:xfrm>
          </xdr:grpSpPr>
          <xdr:grpSp>
            <xdr:nvGrpSpPr>
              <xdr:cNvPr id="137" name="Group 136">
                <a:extLst>
                  <a:ext uri="{FF2B5EF4-FFF2-40B4-BE49-F238E27FC236}">
                    <a16:creationId xmlns:a16="http://schemas.microsoft.com/office/drawing/2014/main" id="{EBFE287D-958C-541F-9564-6DB5C0E216E4}"/>
                  </a:ext>
                </a:extLst>
              </xdr:cNvPr>
              <xdr:cNvGrpSpPr>
                <a:grpSpLocks noChangeAspect="1"/>
              </xdr:cNvGrpSpPr>
            </xdr:nvGrpSpPr>
            <xdr:grpSpPr>
              <a:xfrm>
                <a:off x="4063849" y="426073"/>
                <a:ext cx="936000" cy="936000"/>
                <a:chOff x="4262269" y="898989"/>
                <a:chExt cx="1188000" cy="1188720"/>
              </a:xfrm>
            </xdr:grpSpPr>
            <xdr:sp macro="" textlink="">
              <xdr:nvSpPr>
                <xdr:cNvPr id="132" name="Oval 131">
                  <a:extLst>
                    <a:ext uri="{FF2B5EF4-FFF2-40B4-BE49-F238E27FC236}">
                      <a16:creationId xmlns:a16="http://schemas.microsoft.com/office/drawing/2014/main" id="{90AE66ED-6F1D-D676-AE4B-ADEE6BEC2407}"/>
                    </a:ext>
                  </a:extLst>
                </xdr:cNvPr>
                <xdr:cNvSpPr>
                  <a:spLocks noChangeAspect="1"/>
                </xdr:cNvSpPr>
              </xdr:nvSpPr>
              <xdr:spPr>
                <a:xfrm>
                  <a:off x="4262269" y="898989"/>
                  <a:ext cx="1188000" cy="1188720"/>
                </a:xfrm>
                <a:prstGeom prst="ellipse">
                  <a:avLst/>
                </a:prstGeom>
                <a:noFill/>
                <a:ln w="254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5" name="Oval 134">
                  <a:extLst>
                    <a:ext uri="{FF2B5EF4-FFF2-40B4-BE49-F238E27FC236}">
                      <a16:creationId xmlns:a16="http://schemas.microsoft.com/office/drawing/2014/main" id="{B9F48FCB-0A44-2217-DF2A-7ECF50B0439C}"/>
                    </a:ext>
                  </a:extLst>
                </xdr:cNvPr>
                <xdr:cNvSpPr>
                  <a:spLocks noChangeAspect="1"/>
                </xdr:cNvSpPr>
              </xdr:nvSpPr>
              <xdr:spPr>
                <a:xfrm>
                  <a:off x="4490098" y="1127589"/>
                  <a:ext cx="732342" cy="731520"/>
                </a:xfrm>
                <a:prstGeom prst="ellipse">
                  <a:avLst/>
                </a:prstGeom>
                <a:gradFill flip="none" rotWithShape="1">
                  <a:gsLst>
                    <a:gs pos="70000">
                      <a:srgbClr val="C240D8"/>
                    </a:gs>
                    <a:gs pos="12000">
                      <a:srgbClr val="100D83"/>
                    </a:gs>
                  </a:gsLst>
                  <a:lin ang="108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136" name="Chart 135">
                <a:extLst>
                  <a:ext uri="{FF2B5EF4-FFF2-40B4-BE49-F238E27FC236}">
                    <a16:creationId xmlns:a16="http://schemas.microsoft.com/office/drawing/2014/main" id="{C6399CC4-2E1B-494E-A004-28C0BD04FA46}"/>
                  </a:ext>
                </a:extLst>
              </xdr:cNvPr>
              <xdr:cNvGraphicFramePr>
                <a:graphicFrameLocks noChangeAspect="1"/>
              </xdr:cNvGraphicFramePr>
            </xdr:nvGraphicFramePr>
            <xdr:xfrm>
              <a:off x="4027574" y="390073"/>
              <a:ext cx="1008550" cy="1008000"/>
            </xdr:xfrm>
            <a:graphic>
              <a:graphicData uri="http://schemas.openxmlformats.org/drawingml/2006/chart">
                <c:chart xmlns:c="http://schemas.openxmlformats.org/drawingml/2006/chart" xmlns:r="http://schemas.openxmlformats.org/officeDocument/2006/relationships" r:id="rId39"/>
              </a:graphicData>
            </a:graphic>
          </xdr:graphicFrame>
        </xdr:grpSp>
        <xdr:sp macro="" textlink="">
          <xdr:nvSpPr>
            <xdr:cNvPr id="139" name="TextBox 138">
              <a:extLst>
                <a:ext uri="{FF2B5EF4-FFF2-40B4-BE49-F238E27FC236}">
                  <a16:creationId xmlns:a16="http://schemas.microsoft.com/office/drawing/2014/main" id="{5587C7A1-6151-4127-813C-AF8481DB9430}"/>
                </a:ext>
              </a:extLst>
            </xdr:cNvPr>
            <xdr:cNvSpPr txBox="1"/>
          </xdr:nvSpPr>
          <xdr:spPr>
            <a:xfrm>
              <a:off x="4944912" y="1002330"/>
              <a:ext cx="795166" cy="25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u="none" strike="noStrike">
                  <a:solidFill>
                    <a:schemeClr val="tx1"/>
                  </a:solidFill>
                  <a:latin typeface="Arial"/>
                  <a:cs typeface="Arial"/>
                </a:rPr>
                <a:t>Refunded</a:t>
              </a:r>
            </a:p>
          </xdr:txBody>
        </xdr:sp>
        <xdr:sp macro="" textlink="Pivot!AG53">
          <xdr:nvSpPr>
            <xdr:cNvPr id="141" name="TextBox 140">
              <a:extLst>
                <a:ext uri="{FF2B5EF4-FFF2-40B4-BE49-F238E27FC236}">
                  <a16:creationId xmlns:a16="http://schemas.microsoft.com/office/drawing/2014/main" id="{11F25A11-0327-4CBE-8DC8-E4AB55ED09F0}"/>
                </a:ext>
              </a:extLst>
            </xdr:cNvPr>
            <xdr:cNvSpPr txBox="1"/>
          </xdr:nvSpPr>
          <xdr:spPr>
            <a:xfrm>
              <a:off x="4998944" y="846388"/>
              <a:ext cx="546683" cy="25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186E7D-950A-4CBA-AA21-79B7B52C404A}" type="TxLink">
                <a:rPr lang="en-US" sz="1400" b="1" i="0" u="none" strike="noStrike">
                  <a:solidFill>
                    <a:srgbClr val="000000"/>
                  </a:solidFill>
                  <a:latin typeface="Arial"/>
                  <a:cs typeface="Arial"/>
                </a:rPr>
                <a:t>15%</a:t>
              </a:fld>
              <a:endParaRPr lang="en-US" sz="1000" b="1" i="0" u="none" strike="noStrike">
                <a:solidFill>
                  <a:schemeClr val="tx1"/>
                </a:solidFill>
                <a:latin typeface="Arial"/>
                <a:cs typeface="Arial"/>
              </a:endParaRPr>
            </a:p>
          </xdr:txBody>
        </xdr:sp>
      </xdr:grpSp>
    </xdr:grpSp>
    <xdr:clientData/>
  </xdr:twoCellAnchor>
  <xdr:twoCellAnchor>
    <xdr:from>
      <xdr:col>0</xdr:col>
      <xdr:colOff>105837</xdr:colOff>
      <xdr:row>2</xdr:row>
      <xdr:rowOff>103257</xdr:rowOff>
    </xdr:from>
    <xdr:to>
      <xdr:col>8</xdr:col>
      <xdr:colOff>306916</xdr:colOff>
      <xdr:row>6</xdr:row>
      <xdr:rowOff>84666</xdr:rowOff>
    </xdr:to>
    <xdr:grpSp>
      <xdr:nvGrpSpPr>
        <xdr:cNvPr id="154" name="Group 153">
          <a:extLst>
            <a:ext uri="{FF2B5EF4-FFF2-40B4-BE49-F238E27FC236}">
              <a16:creationId xmlns:a16="http://schemas.microsoft.com/office/drawing/2014/main" id="{FAFDE989-EF93-BE58-DA4C-4FE623FB5827}"/>
            </a:ext>
          </a:extLst>
        </xdr:cNvPr>
        <xdr:cNvGrpSpPr/>
      </xdr:nvGrpSpPr>
      <xdr:grpSpPr>
        <a:xfrm>
          <a:off x="105837" y="473371"/>
          <a:ext cx="5077879" cy="721638"/>
          <a:chOff x="105837" y="463090"/>
          <a:chExt cx="5111746" cy="701076"/>
        </a:xfrm>
      </xdr:grpSpPr>
      <xdr:sp macro="" textlink="">
        <xdr:nvSpPr>
          <xdr:cNvPr id="149" name="Rectangle: Rounded Corners 148">
            <a:extLst>
              <a:ext uri="{FF2B5EF4-FFF2-40B4-BE49-F238E27FC236}">
                <a16:creationId xmlns:a16="http://schemas.microsoft.com/office/drawing/2014/main" id="{48C1FD39-9522-ECB8-63DB-BB8C8BF1C75E}"/>
              </a:ext>
            </a:extLst>
          </xdr:cNvPr>
          <xdr:cNvSpPr/>
        </xdr:nvSpPr>
        <xdr:spPr>
          <a:xfrm>
            <a:off x="105837" y="497420"/>
            <a:ext cx="1598084" cy="455084"/>
          </a:xfrm>
          <a:prstGeom prst="roundRect">
            <a:avLst>
              <a:gd name="adj" fmla="val 50000"/>
            </a:avLst>
          </a:prstGeom>
          <a:solidFill>
            <a:srgbClr val="100D8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a:solidFill>
                  <a:schemeClr val="bg1"/>
                </a:solidFill>
              </a:rPr>
              <a:t>Sales Process</a:t>
            </a:r>
          </a:p>
        </xdr:txBody>
      </xdr:sp>
      <xdr:sp macro="" textlink="">
        <xdr:nvSpPr>
          <xdr:cNvPr id="151" name="TextBox 150">
            <a:extLst>
              <a:ext uri="{FF2B5EF4-FFF2-40B4-BE49-F238E27FC236}">
                <a16:creationId xmlns:a16="http://schemas.microsoft.com/office/drawing/2014/main" id="{1BD59199-0713-4872-DA39-C98F9B5FC05C}"/>
              </a:ext>
            </a:extLst>
          </xdr:cNvPr>
          <xdr:cNvSpPr txBox="1"/>
        </xdr:nvSpPr>
        <xdr:spPr>
          <a:xfrm>
            <a:off x="1714374" y="463090"/>
            <a:ext cx="3503209" cy="70107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n>
                  <a:noFill/>
                </a:ln>
                <a:solidFill>
                  <a:schemeClr val="bg1"/>
                </a:solidFill>
              </a:rPr>
              <a:t>Set of repeatable steps that a</a:t>
            </a:r>
            <a:r>
              <a:rPr lang="en-IN" sz="1200" baseline="0">
                <a:ln>
                  <a:noFill/>
                </a:ln>
                <a:solidFill>
                  <a:schemeClr val="bg1"/>
                </a:solidFill>
              </a:rPr>
              <a:t> sales takes to take a prospective buyer from the early satge of awareness to a closed sales.</a:t>
            </a:r>
            <a:endParaRPr lang="en-IN" sz="1200">
              <a:ln>
                <a:noFill/>
              </a:ln>
              <a:solidFill>
                <a:schemeClr val="bg1"/>
              </a:solidFill>
            </a:endParaRPr>
          </a:p>
        </xdr:txBody>
      </xdr:sp>
    </xdr:grpSp>
    <xdr:clientData/>
  </xdr:twoCellAnchor>
  <xdr:twoCellAnchor editAs="oneCell">
    <xdr:from>
      <xdr:col>2</xdr:col>
      <xdr:colOff>503127</xdr:colOff>
      <xdr:row>5</xdr:row>
      <xdr:rowOff>166140</xdr:rowOff>
    </xdr:from>
    <xdr:to>
      <xdr:col>8</xdr:col>
      <xdr:colOff>243416</xdr:colOff>
      <xdr:row>7</xdr:row>
      <xdr:rowOff>169333</xdr:rowOff>
    </xdr:to>
    <mc:AlternateContent xmlns:mc="http://schemas.openxmlformats.org/markup-compatibility/2006">
      <mc:Choice xmlns:a14="http://schemas.microsoft.com/office/drawing/2010/main" Requires="a14">
        <xdr:graphicFrame macro="">
          <xdr:nvGraphicFramePr>
            <xdr:cNvPr id="147" name="Year 2">
              <a:extLst>
                <a:ext uri="{FF2B5EF4-FFF2-40B4-BE49-F238E27FC236}">
                  <a16:creationId xmlns:a16="http://schemas.microsoft.com/office/drawing/2014/main" id="{55ECC402-D21D-44CD-9E8D-2B945B99B06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722327" y="1091426"/>
              <a:ext cx="3397889" cy="373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515112</xdr:colOff>
      <xdr:row>2</xdr:row>
      <xdr:rowOff>60960</xdr:rowOff>
    </xdr:to>
    <xdr:grpSp>
      <xdr:nvGrpSpPr>
        <xdr:cNvPr id="13" name="Group 12">
          <a:extLst>
            <a:ext uri="{FF2B5EF4-FFF2-40B4-BE49-F238E27FC236}">
              <a16:creationId xmlns:a16="http://schemas.microsoft.com/office/drawing/2014/main" id="{4E38E4D1-7C2D-10C5-0E13-CAFEE2BE5B67}"/>
            </a:ext>
          </a:extLst>
        </xdr:cNvPr>
        <xdr:cNvGrpSpPr/>
      </xdr:nvGrpSpPr>
      <xdr:grpSpPr>
        <a:xfrm>
          <a:off x="0" y="0"/>
          <a:ext cx="13926312" cy="431074"/>
          <a:chOff x="0" y="0"/>
          <a:chExt cx="13926312" cy="426720"/>
        </a:xfrm>
        <a:effectLst>
          <a:glow>
            <a:srgbClr val="FF6C8F"/>
          </a:glow>
          <a:outerShdw sx="1000" sy="1000" algn="t" rotWithShape="0">
            <a:srgbClr val="FF6C8F"/>
          </a:outerShdw>
        </a:effectLst>
      </xdr:grpSpPr>
      <xdr:sp macro="" textlink="">
        <xdr:nvSpPr>
          <xdr:cNvPr id="3" name="Rectangle 2">
            <a:extLst>
              <a:ext uri="{FF2B5EF4-FFF2-40B4-BE49-F238E27FC236}">
                <a16:creationId xmlns:a16="http://schemas.microsoft.com/office/drawing/2014/main" id="{409273F2-7A74-8ABF-53B0-35010EC18524}"/>
              </a:ext>
            </a:extLst>
          </xdr:cNvPr>
          <xdr:cNvSpPr/>
        </xdr:nvSpPr>
        <xdr:spPr>
          <a:xfrm>
            <a:off x="0" y="0"/>
            <a:ext cx="13784580" cy="393192"/>
          </a:xfrm>
          <a:prstGeom prst="rect">
            <a:avLst/>
          </a:prstGeom>
          <a:solidFill>
            <a:srgbClr val="1D1D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Network with solid fill">
            <a:extLst>
              <a:ext uri="{FF2B5EF4-FFF2-40B4-BE49-F238E27FC236}">
                <a16:creationId xmlns:a16="http://schemas.microsoft.com/office/drawing/2014/main" id="{F3E79A22-861E-9549-2FF4-63306BA03F4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9540" y="0"/>
            <a:ext cx="426720" cy="426720"/>
          </a:xfrm>
          <a:prstGeom prst="rect">
            <a:avLst/>
          </a:prstGeom>
        </xdr:spPr>
      </xdr:pic>
      <xdr:sp macro="" textlink="">
        <xdr:nvSpPr>
          <xdr:cNvPr id="5" name="Rectangle 4">
            <a:extLst>
              <a:ext uri="{FF2B5EF4-FFF2-40B4-BE49-F238E27FC236}">
                <a16:creationId xmlns:a16="http://schemas.microsoft.com/office/drawing/2014/main" id="{22DE146A-AD6A-C20A-4EFC-AF11168A58DB}"/>
              </a:ext>
            </a:extLst>
          </xdr:cNvPr>
          <xdr:cNvSpPr/>
        </xdr:nvSpPr>
        <xdr:spPr>
          <a:xfrm>
            <a:off x="52578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bg1"/>
                </a:solidFill>
                <a:latin typeface="Avenir"/>
              </a:rPr>
              <a:t>cosmos</a:t>
            </a:r>
            <a:endParaRPr lang="en-IN" sz="1100">
              <a:solidFill>
                <a:schemeClr val="bg1"/>
              </a:solidFill>
              <a:latin typeface="Avenir"/>
            </a:endParaRPr>
          </a:p>
        </xdr:txBody>
      </xdr:sp>
      <xdr:sp macro="" textlink="">
        <xdr:nvSpPr>
          <xdr:cNvPr id="6" name="Rectangle 5">
            <a:hlinkClick xmlns:r="http://schemas.openxmlformats.org/officeDocument/2006/relationships" r:id="rId3" tooltip="Incomes Sources"/>
            <a:extLst>
              <a:ext uri="{FF2B5EF4-FFF2-40B4-BE49-F238E27FC236}">
                <a16:creationId xmlns:a16="http://schemas.microsoft.com/office/drawing/2014/main" id="{E804D947-3597-A41A-CC1A-2570EC126185}"/>
              </a:ext>
            </a:extLst>
          </xdr:cNvPr>
          <xdr:cNvSpPr/>
        </xdr:nvSpPr>
        <xdr:spPr>
          <a:xfrm>
            <a:off x="863346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Income</a:t>
            </a:r>
            <a:r>
              <a:rPr lang="en-IN" sz="1050" b="0" baseline="0">
                <a:solidFill>
                  <a:schemeClr val="bg1"/>
                </a:solidFill>
                <a:latin typeface="Avenir"/>
              </a:rPr>
              <a:t> Sources</a:t>
            </a:r>
            <a:endParaRPr lang="en-IN" sz="1050" b="0">
              <a:solidFill>
                <a:schemeClr val="bg1"/>
              </a:solidFill>
              <a:latin typeface="Avenir"/>
            </a:endParaRPr>
          </a:p>
        </xdr:txBody>
      </xdr:sp>
      <xdr:sp macro="" textlink="">
        <xdr:nvSpPr>
          <xdr:cNvPr id="7" name="Rectangle 6">
            <a:hlinkClick xmlns:r="http://schemas.openxmlformats.org/officeDocument/2006/relationships" r:id="rId4" tooltip="Geographically"/>
            <a:extLst>
              <a:ext uri="{FF2B5EF4-FFF2-40B4-BE49-F238E27FC236}">
                <a16:creationId xmlns:a16="http://schemas.microsoft.com/office/drawing/2014/main" id="{CB8F7F2D-8DE3-B63B-123F-C2720A820294}"/>
              </a:ext>
            </a:extLst>
          </xdr:cNvPr>
          <xdr:cNvSpPr/>
        </xdr:nvSpPr>
        <xdr:spPr>
          <a:xfrm>
            <a:off x="9900920" y="762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Geographically</a:t>
            </a:r>
          </a:p>
        </xdr:txBody>
      </xdr:sp>
      <xdr:sp macro="" textlink="">
        <xdr:nvSpPr>
          <xdr:cNvPr id="8" name="Rectangle 7">
            <a:hlinkClick xmlns:r="http://schemas.openxmlformats.org/officeDocument/2006/relationships" r:id="rId5" tooltip="Sales Process"/>
            <a:extLst>
              <a:ext uri="{FF2B5EF4-FFF2-40B4-BE49-F238E27FC236}">
                <a16:creationId xmlns:a16="http://schemas.microsoft.com/office/drawing/2014/main" id="{367F665F-D252-569E-B2FA-6788162E135B}"/>
              </a:ext>
            </a:extLst>
          </xdr:cNvPr>
          <xdr:cNvSpPr/>
        </xdr:nvSpPr>
        <xdr:spPr>
          <a:xfrm>
            <a:off x="11168380" y="1524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Sales Process</a:t>
            </a:r>
          </a:p>
        </xdr:txBody>
      </xdr:sp>
      <xdr:sp macro="" textlink="">
        <xdr:nvSpPr>
          <xdr:cNvPr id="9" name="Rectangle 8">
            <a:hlinkClick xmlns:r="http://schemas.openxmlformats.org/officeDocument/2006/relationships" r:id="rId6" tooltip="Project Status"/>
            <a:extLst>
              <a:ext uri="{FF2B5EF4-FFF2-40B4-BE49-F238E27FC236}">
                <a16:creationId xmlns:a16="http://schemas.microsoft.com/office/drawing/2014/main" id="{C3CD6F8F-55AD-6418-537A-8A3254458EAF}"/>
              </a:ext>
            </a:extLst>
          </xdr:cNvPr>
          <xdr:cNvSpPr/>
        </xdr:nvSpPr>
        <xdr:spPr>
          <a:xfrm>
            <a:off x="12435840" y="2286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0">
                <a:solidFill>
                  <a:schemeClr val="bg1"/>
                </a:solidFill>
                <a:latin typeface="Avenir"/>
              </a:rPr>
              <a:t>Project</a:t>
            </a:r>
            <a:r>
              <a:rPr lang="en-IN" sz="1050" b="0" baseline="0">
                <a:solidFill>
                  <a:schemeClr val="bg1"/>
                </a:solidFill>
                <a:latin typeface="Avenir"/>
              </a:rPr>
              <a:t> Status</a:t>
            </a:r>
          </a:p>
        </xdr:txBody>
      </xdr:sp>
      <xdr:sp macro="" textlink="">
        <xdr:nvSpPr>
          <xdr:cNvPr id="10" name="Rectangle 9">
            <a:extLst>
              <a:ext uri="{FF2B5EF4-FFF2-40B4-BE49-F238E27FC236}">
                <a16:creationId xmlns:a16="http://schemas.microsoft.com/office/drawing/2014/main" id="{E7215C96-93DC-738D-1FAB-70F1C4CB8C63}"/>
              </a:ext>
            </a:extLst>
          </xdr:cNvPr>
          <xdr:cNvSpPr/>
        </xdr:nvSpPr>
        <xdr:spPr>
          <a:xfrm>
            <a:off x="3756660" y="0"/>
            <a:ext cx="1490472" cy="396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0">
                <a:solidFill>
                  <a:schemeClr val="bg1"/>
                </a:solidFill>
                <a:latin typeface="Avenir"/>
                <a:ea typeface="+mn-ea"/>
                <a:cs typeface="+mn-cs"/>
              </a:rPr>
              <a:t>Browser</a:t>
            </a:r>
            <a:endParaRPr lang="en-IN" sz="1100" b="0">
              <a:solidFill>
                <a:schemeClr val="bg1"/>
              </a:solidFill>
              <a:latin typeface="Avenir"/>
              <a:ea typeface="+mn-ea"/>
              <a:cs typeface="+mn-cs"/>
            </a:endParaRPr>
          </a:p>
        </xdr:txBody>
      </xdr:sp>
      <xdr:pic>
        <xdr:nvPicPr>
          <xdr:cNvPr id="11" name="Graphic 10" descr="Internet with solid fill">
            <a:extLst>
              <a:ext uri="{FF2B5EF4-FFF2-40B4-BE49-F238E27FC236}">
                <a16:creationId xmlns:a16="http://schemas.microsoft.com/office/drawing/2014/main" id="{FCEBBDA6-E68C-987A-AF53-38DF175A265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70960" y="52026"/>
            <a:ext cx="373380" cy="328974"/>
          </a:xfrm>
          <a:prstGeom prst="rect">
            <a:avLst/>
          </a:prstGeom>
        </xdr:spPr>
      </xdr:pic>
      <xdr:sp macro="" textlink="">
        <xdr:nvSpPr>
          <xdr:cNvPr id="12" name="Rectangle: Rounded Corners 11">
            <a:hlinkClick xmlns:r="http://schemas.openxmlformats.org/officeDocument/2006/relationships" r:id="rId3" tooltip="Income Sources"/>
            <a:extLst>
              <a:ext uri="{FF2B5EF4-FFF2-40B4-BE49-F238E27FC236}">
                <a16:creationId xmlns:a16="http://schemas.microsoft.com/office/drawing/2014/main" id="{32C778EA-F395-FF5F-F3E0-968F4644092D}"/>
              </a:ext>
            </a:extLst>
          </xdr:cNvPr>
          <xdr:cNvSpPr/>
        </xdr:nvSpPr>
        <xdr:spPr>
          <a:xfrm>
            <a:off x="12862560" y="31242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19</xdr:col>
      <xdr:colOff>551312</xdr:colOff>
      <xdr:row>13</xdr:row>
      <xdr:rowOff>97969</xdr:rowOff>
    </xdr:from>
    <xdr:to>
      <xdr:col>22</xdr:col>
      <xdr:colOff>522512</xdr:colOff>
      <xdr:row>35</xdr:row>
      <xdr:rowOff>87677</xdr:rowOff>
    </xdr:to>
    <xdr:grpSp>
      <xdr:nvGrpSpPr>
        <xdr:cNvPr id="154" name="Group 153">
          <a:extLst>
            <a:ext uri="{FF2B5EF4-FFF2-40B4-BE49-F238E27FC236}">
              <a16:creationId xmlns:a16="http://schemas.microsoft.com/office/drawing/2014/main" id="{2AB0CC38-D689-18E2-EB67-76B59DE1C3A6}"/>
            </a:ext>
          </a:extLst>
        </xdr:cNvPr>
        <xdr:cNvGrpSpPr>
          <a:grpSpLocks noChangeAspect="1"/>
        </xdr:cNvGrpSpPr>
      </xdr:nvGrpSpPr>
      <xdr:grpSpPr>
        <a:xfrm>
          <a:off x="12133712" y="2503712"/>
          <a:ext cx="1800000" cy="4060965"/>
          <a:chOff x="12224659" y="2743201"/>
          <a:chExt cx="1785261" cy="4027713"/>
        </a:xfrm>
      </xdr:grpSpPr>
      <xdr:sp macro="" textlink="">
        <xdr:nvSpPr>
          <xdr:cNvPr id="136" name="Rectangle: Rounded Corners 135">
            <a:extLst>
              <a:ext uri="{FF2B5EF4-FFF2-40B4-BE49-F238E27FC236}">
                <a16:creationId xmlns:a16="http://schemas.microsoft.com/office/drawing/2014/main" id="{9081D6F1-9DA2-D34A-3FFC-E14CF8BABC14}"/>
              </a:ext>
            </a:extLst>
          </xdr:cNvPr>
          <xdr:cNvSpPr>
            <a:spLocks noChangeAspect="1"/>
          </xdr:cNvSpPr>
        </xdr:nvSpPr>
        <xdr:spPr>
          <a:xfrm>
            <a:off x="12866914" y="2743201"/>
            <a:ext cx="468000" cy="468247"/>
          </a:xfrm>
          <a:prstGeom prst="roundRect">
            <a:avLst/>
          </a:prstGeom>
          <a:solidFill>
            <a:schemeClr val="bg1"/>
          </a:solidFill>
          <a:ln>
            <a:noFill/>
          </a:ln>
          <a:effectLst>
            <a:outerShdw blurRad="1270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8" name="Rectangle: Rounded Corners 137">
            <a:extLst>
              <a:ext uri="{FF2B5EF4-FFF2-40B4-BE49-F238E27FC236}">
                <a16:creationId xmlns:a16="http://schemas.microsoft.com/office/drawing/2014/main" id="{19AEAF02-BD3D-0F62-6B6E-7D10104C9990}"/>
              </a:ext>
            </a:extLst>
          </xdr:cNvPr>
          <xdr:cNvSpPr>
            <a:spLocks noChangeAspect="1"/>
          </xdr:cNvSpPr>
        </xdr:nvSpPr>
        <xdr:spPr>
          <a:xfrm>
            <a:off x="12866914" y="4147458"/>
            <a:ext cx="468000" cy="468247"/>
          </a:xfrm>
          <a:prstGeom prst="roundRect">
            <a:avLst/>
          </a:prstGeom>
          <a:solidFill>
            <a:schemeClr val="bg1"/>
          </a:solidFill>
          <a:ln>
            <a:noFill/>
          </a:ln>
          <a:effectLst>
            <a:outerShdw blurRad="1270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9" name="Rectangle: Rounded Corners 138">
            <a:extLst>
              <a:ext uri="{FF2B5EF4-FFF2-40B4-BE49-F238E27FC236}">
                <a16:creationId xmlns:a16="http://schemas.microsoft.com/office/drawing/2014/main" id="{2091A230-CD9C-4261-941A-4DE9C9D58CEB}"/>
              </a:ext>
            </a:extLst>
          </xdr:cNvPr>
          <xdr:cNvSpPr>
            <a:spLocks noChangeAspect="1"/>
          </xdr:cNvSpPr>
        </xdr:nvSpPr>
        <xdr:spPr>
          <a:xfrm>
            <a:off x="12866914" y="5573487"/>
            <a:ext cx="468000" cy="468247"/>
          </a:xfrm>
          <a:prstGeom prst="roundRect">
            <a:avLst/>
          </a:prstGeom>
          <a:solidFill>
            <a:schemeClr val="bg1"/>
          </a:solidFill>
          <a:ln>
            <a:noFill/>
          </a:ln>
          <a:effectLst>
            <a:outerShdw blurRad="1270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0" name="TextBox 139">
            <a:extLst>
              <a:ext uri="{FF2B5EF4-FFF2-40B4-BE49-F238E27FC236}">
                <a16:creationId xmlns:a16="http://schemas.microsoft.com/office/drawing/2014/main" id="{2D48234E-8315-4E24-A078-DB7A88291EA3}"/>
              </a:ext>
            </a:extLst>
          </xdr:cNvPr>
          <xdr:cNvSpPr txBox="1"/>
        </xdr:nvSpPr>
        <xdr:spPr>
          <a:xfrm>
            <a:off x="12235544" y="3526972"/>
            <a:ext cx="174171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a:ln>
                  <a:noFill/>
                </a:ln>
                <a:solidFill>
                  <a:schemeClr val="bg1"/>
                </a:solidFill>
              </a:rPr>
              <a:t>158,432,231</a:t>
            </a:r>
          </a:p>
        </xdr:txBody>
      </xdr:sp>
      <xdr:sp macro="" textlink="">
        <xdr:nvSpPr>
          <xdr:cNvPr id="141" name="TextBox 140">
            <a:extLst>
              <a:ext uri="{FF2B5EF4-FFF2-40B4-BE49-F238E27FC236}">
                <a16:creationId xmlns:a16="http://schemas.microsoft.com/office/drawing/2014/main" id="{6BEC1B9E-1E11-41D2-A5AB-A25F1D8C0182}"/>
              </a:ext>
            </a:extLst>
          </xdr:cNvPr>
          <xdr:cNvSpPr txBox="1"/>
        </xdr:nvSpPr>
        <xdr:spPr>
          <a:xfrm>
            <a:off x="12431486" y="3298370"/>
            <a:ext cx="1328057"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Current</a:t>
            </a:r>
            <a:r>
              <a:rPr lang="en-IN" sz="1400" b="0" baseline="0">
                <a:ln>
                  <a:noFill/>
                </a:ln>
                <a:solidFill>
                  <a:schemeClr val="bg1"/>
                </a:solidFill>
              </a:rPr>
              <a:t> Status</a:t>
            </a:r>
            <a:endParaRPr lang="en-IN" sz="1400" b="0">
              <a:ln>
                <a:noFill/>
              </a:ln>
              <a:solidFill>
                <a:schemeClr val="bg1"/>
              </a:solidFill>
            </a:endParaRPr>
          </a:p>
        </xdr:txBody>
      </xdr:sp>
      <xdr:sp macro="" textlink="">
        <xdr:nvSpPr>
          <xdr:cNvPr id="142" name="TextBox 141">
            <a:extLst>
              <a:ext uri="{FF2B5EF4-FFF2-40B4-BE49-F238E27FC236}">
                <a16:creationId xmlns:a16="http://schemas.microsoft.com/office/drawing/2014/main" id="{61B681F7-EC7F-43A3-BE3A-94815BD91C84}"/>
              </a:ext>
            </a:extLst>
          </xdr:cNvPr>
          <xdr:cNvSpPr txBox="1"/>
        </xdr:nvSpPr>
        <xdr:spPr>
          <a:xfrm>
            <a:off x="12224659" y="4953000"/>
            <a:ext cx="174171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a:ln>
                  <a:noFill/>
                </a:ln>
                <a:solidFill>
                  <a:schemeClr val="bg1"/>
                </a:solidFill>
              </a:rPr>
              <a:t>753,430</a:t>
            </a:r>
          </a:p>
        </xdr:txBody>
      </xdr:sp>
      <xdr:sp macro="" textlink="">
        <xdr:nvSpPr>
          <xdr:cNvPr id="143" name="TextBox 142">
            <a:extLst>
              <a:ext uri="{FF2B5EF4-FFF2-40B4-BE49-F238E27FC236}">
                <a16:creationId xmlns:a16="http://schemas.microsoft.com/office/drawing/2014/main" id="{184E0B3F-B86E-44BF-BACB-A4F0780E44C4}"/>
              </a:ext>
            </a:extLst>
          </xdr:cNvPr>
          <xdr:cNvSpPr txBox="1"/>
        </xdr:nvSpPr>
        <xdr:spPr>
          <a:xfrm>
            <a:off x="12442373" y="4724398"/>
            <a:ext cx="1328057"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Total</a:t>
            </a:r>
            <a:r>
              <a:rPr lang="en-IN" sz="1400" b="0" baseline="0">
                <a:ln>
                  <a:noFill/>
                </a:ln>
                <a:solidFill>
                  <a:schemeClr val="bg1"/>
                </a:solidFill>
              </a:rPr>
              <a:t> Projects</a:t>
            </a:r>
            <a:endParaRPr lang="en-IN" sz="1400" b="0">
              <a:ln>
                <a:noFill/>
              </a:ln>
              <a:solidFill>
                <a:schemeClr val="bg1"/>
              </a:solidFill>
            </a:endParaRPr>
          </a:p>
        </xdr:txBody>
      </xdr:sp>
      <xdr:sp macro="" textlink="">
        <xdr:nvSpPr>
          <xdr:cNvPr id="146" name="TextBox 145">
            <a:extLst>
              <a:ext uri="{FF2B5EF4-FFF2-40B4-BE49-F238E27FC236}">
                <a16:creationId xmlns:a16="http://schemas.microsoft.com/office/drawing/2014/main" id="{FC913B6E-9452-41A7-B38D-C4258BDF79C2}"/>
              </a:ext>
            </a:extLst>
          </xdr:cNvPr>
          <xdr:cNvSpPr txBox="1"/>
        </xdr:nvSpPr>
        <xdr:spPr>
          <a:xfrm>
            <a:off x="12268202" y="6389914"/>
            <a:ext cx="174171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a:ln>
                  <a:noFill/>
                </a:ln>
                <a:solidFill>
                  <a:schemeClr val="bg1"/>
                </a:solidFill>
              </a:rPr>
              <a:t>32%</a:t>
            </a:r>
          </a:p>
        </xdr:txBody>
      </xdr:sp>
      <xdr:sp macro="" textlink="">
        <xdr:nvSpPr>
          <xdr:cNvPr id="147" name="TextBox 146">
            <a:extLst>
              <a:ext uri="{FF2B5EF4-FFF2-40B4-BE49-F238E27FC236}">
                <a16:creationId xmlns:a16="http://schemas.microsoft.com/office/drawing/2014/main" id="{F3E8606C-2114-4B7B-A67A-DF3D72405390}"/>
              </a:ext>
            </a:extLst>
          </xdr:cNvPr>
          <xdr:cNvSpPr txBox="1"/>
        </xdr:nvSpPr>
        <xdr:spPr>
          <a:xfrm>
            <a:off x="12431486" y="6161312"/>
            <a:ext cx="1328057"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ln>
                  <a:noFill/>
                </a:ln>
                <a:solidFill>
                  <a:schemeClr val="bg1"/>
                </a:solidFill>
              </a:rPr>
              <a:t> Savings</a:t>
            </a:r>
            <a:endParaRPr lang="en-IN" sz="1400" b="0">
              <a:ln>
                <a:noFill/>
              </a:ln>
              <a:solidFill>
                <a:schemeClr val="bg1"/>
              </a:solidFill>
            </a:endParaRPr>
          </a:p>
        </xdr:txBody>
      </xdr:sp>
      <xdr:pic>
        <xdr:nvPicPr>
          <xdr:cNvPr id="149" name="Graphic 148" descr="Research with solid fill">
            <a:extLst>
              <a:ext uri="{FF2B5EF4-FFF2-40B4-BE49-F238E27FC236}">
                <a16:creationId xmlns:a16="http://schemas.microsoft.com/office/drawing/2014/main" id="{EDD25B24-5EAC-BEE4-A791-0F098931A7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921967" y="5681293"/>
            <a:ext cx="379114" cy="306899"/>
          </a:xfrm>
          <a:prstGeom prst="rect">
            <a:avLst/>
          </a:prstGeom>
        </xdr:spPr>
      </xdr:pic>
      <xdr:pic>
        <xdr:nvPicPr>
          <xdr:cNvPr id="151" name="Graphic 150" descr="Single gear with solid fill">
            <a:extLst>
              <a:ext uri="{FF2B5EF4-FFF2-40B4-BE49-F238E27FC236}">
                <a16:creationId xmlns:a16="http://schemas.microsoft.com/office/drawing/2014/main" id="{68450E09-34A7-4436-9808-1803A32CC43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916688" y="4208432"/>
            <a:ext cx="377026" cy="364569"/>
          </a:xfrm>
          <a:prstGeom prst="rect">
            <a:avLst/>
          </a:prstGeom>
        </xdr:spPr>
      </xdr:pic>
      <xdr:pic>
        <xdr:nvPicPr>
          <xdr:cNvPr id="153" name="Graphic 152" descr="Pie chart with solid fill">
            <a:extLst>
              <a:ext uri="{FF2B5EF4-FFF2-40B4-BE49-F238E27FC236}">
                <a16:creationId xmlns:a16="http://schemas.microsoft.com/office/drawing/2014/main" id="{7C96A4E0-38D3-FB72-8500-841FEF84241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931649" y="2850761"/>
            <a:ext cx="333816" cy="280355"/>
          </a:xfrm>
          <a:prstGeom prst="rect">
            <a:avLst/>
          </a:prstGeom>
        </xdr:spPr>
      </xdr:pic>
    </xdr:grpSp>
    <xdr:clientData/>
  </xdr:twoCellAnchor>
  <xdr:twoCellAnchor>
    <xdr:from>
      <xdr:col>0</xdr:col>
      <xdr:colOff>326572</xdr:colOff>
      <xdr:row>37</xdr:row>
      <xdr:rowOff>156278</xdr:rowOff>
    </xdr:from>
    <xdr:to>
      <xdr:col>22</xdr:col>
      <xdr:colOff>272143</xdr:colOff>
      <xdr:row>43</xdr:row>
      <xdr:rowOff>163286</xdr:rowOff>
    </xdr:to>
    <xdr:grpSp>
      <xdr:nvGrpSpPr>
        <xdr:cNvPr id="171" name="Group 170">
          <a:extLst>
            <a:ext uri="{FF2B5EF4-FFF2-40B4-BE49-F238E27FC236}">
              <a16:creationId xmlns:a16="http://schemas.microsoft.com/office/drawing/2014/main" id="{7D663228-E2A3-EDA9-221B-4182A819E69E}"/>
            </a:ext>
          </a:extLst>
        </xdr:cNvPr>
        <xdr:cNvGrpSpPr/>
      </xdr:nvGrpSpPr>
      <xdr:grpSpPr>
        <a:xfrm>
          <a:off x="326572" y="7003392"/>
          <a:ext cx="13356771" cy="1117351"/>
          <a:chOff x="326572" y="7003392"/>
          <a:chExt cx="13356771" cy="1117351"/>
        </a:xfrm>
      </xdr:grpSpPr>
      <xdr:sp macro="" textlink="">
        <xdr:nvSpPr>
          <xdr:cNvPr id="157" name="TextBox 156">
            <a:extLst>
              <a:ext uri="{FF2B5EF4-FFF2-40B4-BE49-F238E27FC236}">
                <a16:creationId xmlns:a16="http://schemas.microsoft.com/office/drawing/2014/main" id="{BA8B4828-3AD5-4B62-9533-ECC53D0E6BD0}"/>
              </a:ext>
            </a:extLst>
          </xdr:cNvPr>
          <xdr:cNvSpPr txBox="1"/>
        </xdr:nvSpPr>
        <xdr:spPr>
          <a:xfrm>
            <a:off x="6629399" y="7369627"/>
            <a:ext cx="1382485" cy="674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400" b="1">
                <a:gradFill>
                  <a:gsLst>
                    <a:gs pos="84000">
                      <a:srgbClr val="C240D8">
                        <a:alpha val="36000"/>
                      </a:srgbClr>
                    </a:gs>
                    <a:gs pos="15000">
                      <a:srgbClr val="FF6C8F">
                        <a:alpha val="30000"/>
                      </a:srgbClr>
                    </a:gs>
                  </a:gsLst>
                  <a:lin ang="10800000" scaled="0"/>
                </a:gradFill>
                <a:effectLst/>
              </a:rPr>
              <a:t>2022</a:t>
            </a:r>
          </a:p>
          <a:p>
            <a:endParaRPr lang="en-IN" sz="4400" b="1">
              <a:gradFill>
                <a:gsLst>
                  <a:gs pos="84000">
                    <a:srgbClr val="C240D8">
                      <a:alpha val="36000"/>
                    </a:srgbClr>
                  </a:gs>
                  <a:gs pos="15000">
                    <a:srgbClr val="FF6C8F">
                      <a:alpha val="30000"/>
                    </a:srgbClr>
                  </a:gs>
                </a:gsLst>
                <a:lin ang="10800000" scaled="0"/>
              </a:gradFill>
            </a:endParaRPr>
          </a:p>
        </xdr:txBody>
      </xdr:sp>
      <xdr:sp macro="" textlink="">
        <xdr:nvSpPr>
          <xdr:cNvPr id="155" name="Rectangle: Rounded Corners 154">
            <a:extLst>
              <a:ext uri="{FF2B5EF4-FFF2-40B4-BE49-F238E27FC236}">
                <a16:creationId xmlns:a16="http://schemas.microsoft.com/office/drawing/2014/main" id="{603F64CB-032A-79D1-9245-BB55FD294F69}"/>
              </a:ext>
            </a:extLst>
          </xdr:cNvPr>
          <xdr:cNvSpPr>
            <a:spLocks noChangeAspect="1"/>
          </xdr:cNvSpPr>
        </xdr:nvSpPr>
        <xdr:spPr>
          <a:xfrm>
            <a:off x="338366" y="7003392"/>
            <a:ext cx="1836000" cy="462035"/>
          </a:xfrm>
          <a:prstGeom prst="roundRect">
            <a:avLst>
              <a:gd name="adj" fmla="val 50000"/>
            </a:avLst>
          </a:prstGeom>
          <a:solidFill>
            <a:srgbClr val="100D8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Projects Process</a:t>
            </a:r>
          </a:p>
        </xdr:txBody>
      </xdr:sp>
      <xdr:sp macro="" textlink="">
        <xdr:nvSpPr>
          <xdr:cNvPr id="156" name="TextBox 155">
            <a:extLst>
              <a:ext uri="{FF2B5EF4-FFF2-40B4-BE49-F238E27FC236}">
                <a16:creationId xmlns:a16="http://schemas.microsoft.com/office/drawing/2014/main" id="{D54BEB98-7E47-C2A9-AF6A-1DDF0D31BFBD}"/>
              </a:ext>
            </a:extLst>
          </xdr:cNvPr>
          <xdr:cNvSpPr txBox="1"/>
        </xdr:nvSpPr>
        <xdr:spPr>
          <a:xfrm>
            <a:off x="326572" y="7467600"/>
            <a:ext cx="7032172"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rPr>
              <a:t>Set</a:t>
            </a:r>
            <a:r>
              <a:rPr lang="en-IN" sz="1100" baseline="0">
                <a:solidFill>
                  <a:schemeClr val="bg1"/>
                </a:solidFill>
              </a:rPr>
              <a:t> of repeatable steps that sales takes to a perspective buyer from the early stage of awareness to a closed sale.</a:t>
            </a:r>
            <a:r>
              <a:rPr lang="en-IN" sz="1100">
                <a:solidFill>
                  <a:schemeClr val="bg1"/>
                </a:solidFill>
                <a:effectLst/>
                <a:latin typeface="+mn-lt"/>
                <a:ea typeface="+mn-ea"/>
                <a:cs typeface="+mn-cs"/>
              </a:rPr>
              <a:t>Set</a:t>
            </a:r>
            <a:r>
              <a:rPr lang="en-IN" sz="1100" baseline="0">
                <a:solidFill>
                  <a:schemeClr val="bg1"/>
                </a:solidFill>
                <a:effectLst/>
                <a:latin typeface="+mn-lt"/>
                <a:ea typeface="+mn-ea"/>
                <a:cs typeface="+mn-cs"/>
              </a:rPr>
              <a:t> of repeatable steps that sales takes to a perspective buyer from the early stage of awareness to a closed sale.</a:t>
            </a:r>
            <a:r>
              <a:rPr lang="en-IN" sz="1100">
                <a:solidFill>
                  <a:schemeClr val="bg1"/>
                </a:solidFill>
                <a:effectLst/>
                <a:latin typeface="+mn-lt"/>
                <a:ea typeface="+mn-ea"/>
                <a:cs typeface="+mn-cs"/>
              </a:rPr>
              <a:t>Set</a:t>
            </a:r>
            <a:r>
              <a:rPr lang="en-IN" sz="1100" baseline="0">
                <a:solidFill>
                  <a:schemeClr val="bg1"/>
                </a:solidFill>
                <a:effectLst/>
                <a:latin typeface="+mn-lt"/>
                <a:ea typeface="+mn-ea"/>
                <a:cs typeface="+mn-cs"/>
              </a:rPr>
              <a:t> of repeatable steps that sales takes to a perspective buyer from the early stage of awareness to a closed sale.</a:t>
            </a:r>
            <a:endParaRPr lang="en-IN" sz="1100">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a:solidFill>
                <a:schemeClr val="bg1"/>
              </a:solidFill>
              <a:effectLst/>
            </a:endParaRPr>
          </a:p>
          <a:p>
            <a:endParaRPr lang="en-IN" sz="1100">
              <a:solidFill>
                <a:schemeClr val="bg1"/>
              </a:solidFill>
            </a:endParaRPr>
          </a:p>
        </xdr:txBody>
      </xdr:sp>
      <xdr:sp macro="" textlink="">
        <xdr:nvSpPr>
          <xdr:cNvPr id="158" name="Rectangle 157">
            <a:extLst>
              <a:ext uri="{FF2B5EF4-FFF2-40B4-BE49-F238E27FC236}">
                <a16:creationId xmlns:a16="http://schemas.microsoft.com/office/drawing/2014/main" id="{8F9BB2A8-F928-9BE6-2AA7-936D51A33891}"/>
              </a:ext>
            </a:extLst>
          </xdr:cNvPr>
          <xdr:cNvSpPr/>
        </xdr:nvSpPr>
        <xdr:spPr>
          <a:xfrm>
            <a:off x="7935683" y="7576457"/>
            <a:ext cx="5747660" cy="435429"/>
          </a:xfrm>
          <a:prstGeom prst="rect">
            <a:avLst/>
          </a:prstGeom>
          <a:solidFill>
            <a:schemeClr val="tx1">
              <a:lumMod val="85000"/>
              <a:lumOff val="1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grpSp>
    <xdr:clientData/>
  </xdr:twoCellAnchor>
  <xdr:twoCellAnchor>
    <xdr:from>
      <xdr:col>0</xdr:col>
      <xdr:colOff>10887</xdr:colOff>
      <xdr:row>4</xdr:row>
      <xdr:rowOff>119742</xdr:rowOff>
    </xdr:from>
    <xdr:to>
      <xdr:col>7</xdr:col>
      <xdr:colOff>337458</xdr:colOff>
      <xdr:row>8</xdr:row>
      <xdr:rowOff>71220</xdr:rowOff>
    </xdr:to>
    <xdr:grpSp>
      <xdr:nvGrpSpPr>
        <xdr:cNvPr id="162" name="Group 161">
          <a:extLst>
            <a:ext uri="{FF2B5EF4-FFF2-40B4-BE49-F238E27FC236}">
              <a16:creationId xmlns:a16="http://schemas.microsoft.com/office/drawing/2014/main" id="{35BD2F1C-9839-68B5-4BB2-182D76D93F43}"/>
            </a:ext>
          </a:extLst>
        </xdr:cNvPr>
        <xdr:cNvGrpSpPr/>
      </xdr:nvGrpSpPr>
      <xdr:grpSpPr>
        <a:xfrm>
          <a:off x="10887" y="859971"/>
          <a:ext cx="4593771" cy="691706"/>
          <a:chOff x="478973" y="1012373"/>
          <a:chExt cx="4593771" cy="691706"/>
        </a:xfrm>
      </xdr:grpSpPr>
      <xdr:sp macro="" textlink="">
        <xdr:nvSpPr>
          <xdr:cNvPr id="161" name="Rectangle 160">
            <a:extLst>
              <a:ext uri="{FF2B5EF4-FFF2-40B4-BE49-F238E27FC236}">
                <a16:creationId xmlns:a16="http://schemas.microsoft.com/office/drawing/2014/main" id="{E9A3D3D3-E549-92C4-76A1-D24CA6E744B4}"/>
              </a:ext>
            </a:extLst>
          </xdr:cNvPr>
          <xdr:cNvSpPr/>
        </xdr:nvSpPr>
        <xdr:spPr>
          <a:xfrm>
            <a:off x="478973" y="1104436"/>
            <a:ext cx="4593771" cy="599643"/>
          </a:xfrm>
          <a:prstGeom prst="rect">
            <a:avLst/>
          </a:prstGeom>
          <a:gradFill>
            <a:gsLst>
              <a:gs pos="24000">
                <a:schemeClr val="tx1">
                  <a:lumMod val="95000"/>
                  <a:lumOff val="5000"/>
                  <a:alpha val="17000"/>
                </a:schemeClr>
              </a:gs>
              <a:gs pos="100000">
                <a:srgbClr val="212121"/>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9" name="TextBox 158">
            <a:extLst>
              <a:ext uri="{FF2B5EF4-FFF2-40B4-BE49-F238E27FC236}">
                <a16:creationId xmlns:a16="http://schemas.microsoft.com/office/drawing/2014/main" id="{5A01F5BA-7781-49AB-BE23-0839D8D21850}"/>
              </a:ext>
            </a:extLst>
          </xdr:cNvPr>
          <xdr:cNvSpPr txBox="1"/>
        </xdr:nvSpPr>
        <xdr:spPr>
          <a:xfrm>
            <a:off x="598712" y="1295400"/>
            <a:ext cx="3886202" cy="384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a:ln>
                  <a:noFill/>
                </a:ln>
                <a:solidFill>
                  <a:schemeClr val="bg1"/>
                </a:solidFill>
              </a:rPr>
              <a:t>Projects Status</a:t>
            </a:r>
            <a:r>
              <a:rPr lang="en-IN" sz="2800" b="0" baseline="0">
                <a:ln>
                  <a:noFill/>
                </a:ln>
                <a:solidFill>
                  <a:schemeClr val="bg1"/>
                </a:solidFill>
              </a:rPr>
              <a:t> Reporting</a:t>
            </a:r>
            <a:endParaRPr lang="en-IN" sz="2800" b="0">
              <a:ln>
                <a:noFill/>
              </a:ln>
              <a:solidFill>
                <a:schemeClr val="bg1"/>
              </a:solidFill>
            </a:endParaRPr>
          </a:p>
        </xdr:txBody>
      </xdr:sp>
      <xdr:sp macro="" textlink="">
        <xdr:nvSpPr>
          <xdr:cNvPr id="160" name="TextBox 159">
            <a:extLst>
              <a:ext uri="{FF2B5EF4-FFF2-40B4-BE49-F238E27FC236}">
                <a16:creationId xmlns:a16="http://schemas.microsoft.com/office/drawing/2014/main" id="{F8223B03-3388-D8C7-CF29-CC40FED6DDB1}"/>
              </a:ext>
            </a:extLst>
          </xdr:cNvPr>
          <xdr:cNvSpPr txBox="1"/>
        </xdr:nvSpPr>
        <xdr:spPr>
          <a:xfrm>
            <a:off x="664028" y="1012373"/>
            <a:ext cx="1981202" cy="384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a:ln>
                  <a:noFill/>
                </a:ln>
                <a:solidFill>
                  <a:schemeClr val="bg1"/>
                </a:solidFill>
              </a:rPr>
              <a:t>Annually</a:t>
            </a:r>
            <a:r>
              <a:rPr lang="en-IN" sz="1200" b="0" baseline="0">
                <a:ln>
                  <a:noFill/>
                </a:ln>
                <a:solidFill>
                  <a:schemeClr val="bg1"/>
                </a:solidFill>
              </a:rPr>
              <a:t> Financial Statistics</a:t>
            </a:r>
            <a:endParaRPr lang="en-IN" sz="1200" b="0">
              <a:ln>
                <a:noFill/>
              </a:ln>
              <a:solidFill>
                <a:schemeClr val="bg1"/>
              </a:solidFill>
            </a:endParaRPr>
          </a:p>
        </xdr:txBody>
      </xdr:sp>
    </xdr:grpSp>
    <xdr:clientData/>
  </xdr:twoCellAnchor>
  <xdr:twoCellAnchor>
    <xdr:from>
      <xdr:col>1</xdr:col>
      <xdr:colOff>87086</xdr:colOff>
      <xdr:row>12</xdr:row>
      <xdr:rowOff>121103</xdr:rowOff>
    </xdr:from>
    <xdr:to>
      <xdr:col>19</xdr:col>
      <xdr:colOff>175894</xdr:colOff>
      <xdr:row>35</xdr:row>
      <xdr:rowOff>121206</xdr:rowOff>
    </xdr:to>
    <xdr:grpSp>
      <xdr:nvGrpSpPr>
        <xdr:cNvPr id="170" name="Group 169">
          <a:extLst>
            <a:ext uri="{FF2B5EF4-FFF2-40B4-BE49-F238E27FC236}">
              <a16:creationId xmlns:a16="http://schemas.microsoft.com/office/drawing/2014/main" id="{560EE43E-89F4-FD01-1002-ACAF1924B4BF}"/>
            </a:ext>
          </a:extLst>
        </xdr:cNvPr>
        <xdr:cNvGrpSpPr/>
      </xdr:nvGrpSpPr>
      <xdr:grpSpPr>
        <a:xfrm>
          <a:off x="696686" y="2341789"/>
          <a:ext cx="11061608" cy="4256417"/>
          <a:chOff x="696686" y="2341789"/>
          <a:chExt cx="11061608" cy="4256417"/>
        </a:xfrm>
      </xdr:grpSpPr>
      <xdr:grpSp>
        <xdr:nvGrpSpPr>
          <xdr:cNvPr id="135" name="Group 134">
            <a:extLst>
              <a:ext uri="{FF2B5EF4-FFF2-40B4-BE49-F238E27FC236}">
                <a16:creationId xmlns:a16="http://schemas.microsoft.com/office/drawing/2014/main" id="{17BBEE4D-5B35-6379-C18A-CA5CB78CA062}"/>
              </a:ext>
            </a:extLst>
          </xdr:cNvPr>
          <xdr:cNvGrpSpPr/>
        </xdr:nvGrpSpPr>
        <xdr:grpSpPr>
          <a:xfrm>
            <a:off x="1174294" y="2341789"/>
            <a:ext cx="10584000" cy="4256417"/>
            <a:chOff x="1762125" y="2472418"/>
            <a:chExt cx="10584000" cy="4256417"/>
          </a:xfrm>
        </xdr:grpSpPr>
        <xdr:grpSp>
          <xdr:nvGrpSpPr>
            <xdr:cNvPr id="62" name="Group 61">
              <a:extLst>
                <a:ext uri="{FF2B5EF4-FFF2-40B4-BE49-F238E27FC236}">
                  <a16:creationId xmlns:a16="http://schemas.microsoft.com/office/drawing/2014/main" id="{7C7692E2-E16D-DDFC-AF24-33C8D14E74B8}"/>
                </a:ext>
              </a:extLst>
            </xdr:cNvPr>
            <xdr:cNvGrpSpPr>
              <a:grpSpLocks noChangeAspect="1"/>
            </xdr:cNvGrpSpPr>
          </xdr:nvGrpSpPr>
          <xdr:grpSpPr>
            <a:xfrm>
              <a:off x="1762125" y="2472418"/>
              <a:ext cx="10584000" cy="4256417"/>
              <a:chOff x="781050" y="2324100"/>
              <a:chExt cx="12388568" cy="4872225"/>
            </a:xfrm>
          </xdr:grpSpPr>
          <xdr:sp macro="" textlink="">
            <xdr:nvSpPr>
              <xdr:cNvPr id="61" name="Rectangle 60">
                <a:extLst>
                  <a:ext uri="{FF2B5EF4-FFF2-40B4-BE49-F238E27FC236}">
                    <a16:creationId xmlns:a16="http://schemas.microsoft.com/office/drawing/2014/main" id="{9CB7CA04-74AA-AC40-6C44-7366A78EC6DD}"/>
                  </a:ext>
                </a:extLst>
              </xdr:cNvPr>
              <xdr:cNvSpPr/>
            </xdr:nvSpPr>
            <xdr:spPr>
              <a:xfrm>
                <a:off x="8512352" y="2609850"/>
                <a:ext cx="2253899" cy="466725"/>
              </a:xfrm>
              <a:prstGeom prst="rect">
                <a:avLst/>
              </a:prstGeom>
              <a:gradFill flip="none" rotWithShape="1">
                <a:gsLst>
                  <a:gs pos="0">
                    <a:srgbClr val="F387DE">
                      <a:alpha val="60000"/>
                    </a:srgbClr>
                  </a:gs>
                  <a:gs pos="54000">
                    <a:srgbClr val="FF6C8F"/>
                  </a:gs>
                </a:gsLst>
                <a:lin ang="7200000" scaled="0"/>
                <a:tileRect/>
              </a:gradFill>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6" name="Wave 45">
                <a:extLst>
                  <a:ext uri="{FF2B5EF4-FFF2-40B4-BE49-F238E27FC236}">
                    <a16:creationId xmlns:a16="http://schemas.microsoft.com/office/drawing/2014/main" id="{83AE8F67-7B2C-4244-9D3D-553B8387DE17}"/>
                  </a:ext>
                </a:extLst>
              </xdr:cNvPr>
              <xdr:cNvSpPr/>
            </xdr:nvSpPr>
            <xdr:spPr>
              <a:xfrm rot="1680345">
                <a:off x="8077880" y="3640836"/>
                <a:ext cx="3218444" cy="900000"/>
              </a:xfrm>
              <a:prstGeom prst="wave">
                <a:avLst>
                  <a:gd name="adj1" fmla="val 20000"/>
                  <a:gd name="adj2" fmla="val 810"/>
                </a:avLst>
              </a:prstGeom>
              <a:gradFill>
                <a:gsLst>
                  <a:gs pos="99000">
                    <a:srgbClr val="55D9FB">
                      <a:alpha val="50000"/>
                    </a:srgbClr>
                  </a:gs>
                  <a:gs pos="12000">
                    <a:srgbClr val="FF6C8F">
                      <a:alpha val="70000"/>
                    </a:srgbClr>
                  </a:gs>
                </a:gsLst>
                <a:lin ang="10800000" scaled="0"/>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3" name="Wave 42">
                <a:extLst>
                  <a:ext uri="{FF2B5EF4-FFF2-40B4-BE49-F238E27FC236}">
                    <a16:creationId xmlns:a16="http://schemas.microsoft.com/office/drawing/2014/main" id="{AA2771A6-6CA7-4382-927D-5972CE5BCCA4}"/>
                  </a:ext>
                </a:extLst>
              </xdr:cNvPr>
              <xdr:cNvSpPr/>
            </xdr:nvSpPr>
            <xdr:spPr>
              <a:xfrm rot="20441416" flipV="1">
                <a:off x="8045859" y="5183838"/>
                <a:ext cx="2995377" cy="900000"/>
              </a:xfrm>
              <a:prstGeom prst="wave">
                <a:avLst>
                  <a:gd name="adj1" fmla="val 20000"/>
                  <a:gd name="adj2" fmla="val 1143"/>
                </a:avLst>
              </a:prstGeom>
              <a:gradFill flip="none" rotWithShape="1">
                <a:gsLst>
                  <a:gs pos="25000">
                    <a:srgbClr val="B23DD1">
                      <a:alpha val="50000"/>
                    </a:srgbClr>
                  </a:gs>
                  <a:gs pos="60000">
                    <a:srgbClr val="0F49FB">
                      <a:alpha val="50000"/>
                    </a:srgbClr>
                  </a:gs>
                </a:gsLst>
                <a:lin ang="2700000" scaled="1"/>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4" name="Wave 43">
                <a:extLst>
                  <a:ext uri="{FF2B5EF4-FFF2-40B4-BE49-F238E27FC236}">
                    <a16:creationId xmlns:a16="http://schemas.microsoft.com/office/drawing/2014/main" id="{15F645AB-2024-4D98-910B-76BD59102C39}"/>
                  </a:ext>
                </a:extLst>
              </xdr:cNvPr>
              <xdr:cNvSpPr>
                <a:spLocks noChangeAspect="1"/>
              </xdr:cNvSpPr>
            </xdr:nvSpPr>
            <xdr:spPr>
              <a:xfrm rot="602035">
                <a:off x="8114018" y="6081585"/>
                <a:ext cx="2995377" cy="822907"/>
              </a:xfrm>
              <a:prstGeom prst="wave">
                <a:avLst>
                  <a:gd name="adj1" fmla="val 20000"/>
                  <a:gd name="adj2" fmla="val -1812"/>
                </a:avLst>
              </a:prstGeom>
              <a:gradFill flip="none" rotWithShape="1">
                <a:gsLst>
                  <a:gs pos="25000">
                    <a:srgbClr val="B23DD1">
                      <a:alpha val="50000"/>
                    </a:srgbClr>
                  </a:gs>
                  <a:gs pos="60000">
                    <a:srgbClr val="0F49FB">
                      <a:alpha val="50000"/>
                    </a:srgbClr>
                  </a:gs>
                </a:gsLst>
                <a:lin ang="2700000" scaled="1"/>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5" name="Wave 44">
                <a:extLst>
                  <a:ext uri="{FF2B5EF4-FFF2-40B4-BE49-F238E27FC236}">
                    <a16:creationId xmlns:a16="http://schemas.microsoft.com/office/drawing/2014/main" id="{0CB57577-D89D-4D71-9A87-E8681174E3C2}"/>
                  </a:ext>
                </a:extLst>
              </xdr:cNvPr>
              <xdr:cNvSpPr/>
            </xdr:nvSpPr>
            <xdr:spPr>
              <a:xfrm rot="20143477" flipV="1">
                <a:off x="8255612" y="3352799"/>
                <a:ext cx="2995377" cy="900000"/>
              </a:xfrm>
              <a:prstGeom prst="wave">
                <a:avLst>
                  <a:gd name="adj1" fmla="val 20000"/>
                  <a:gd name="adj2" fmla="val 1143"/>
                </a:avLst>
              </a:prstGeom>
              <a:gradFill flip="none" rotWithShape="1">
                <a:gsLst>
                  <a:gs pos="25000">
                    <a:srgbClr val="B23DD1">
                      <a:alpha val="50000"/>
                    </a:srgbClr>
                  </a:gs>
                  <a:gs pos="60000">
                    <a:srgbClr val="0F49FB">
                      <a:alpha val="50000"/>
                    </a:srgbClr>
                  </a:gs>
                </a:gsLst>
                <a:lin ang="2700000" scaled="1"/>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4" name="Wave 23">
                <a:extLst>
                  <a:ext uri="{FF2B5EF4-FFF2-40B4-BE49-F238E27FC236}">
                    <a16:creationId xmlns:a16="http://schemas.microsoft.com/office/drawing/2014/main" id="{608E0E5D-B4F8-42A8-92F7-52DA4C5FE7CF}"/>
                  </a:ext>
                </a:extLst>
              </xdr:cNvPr>
              <xdr:cNvSpPr/>
            </xdr:nvSpPr>
            <xdr:spPr>
              <a:xfrm flipV="1">
                <a:off x="2689575" y="4410073"/>
                <a:ext cx="3816000" cy="900000"/>
              </a:xfrm>
              <a:prstGeom prst="wave">
                <a:avLst>
                  <a:gd name="adj1" fmla="val 20000"/>
                  <a:gd name="adj2" fmla="val -3236"/>
                </a:avLst>
              </a:prstGeom>
              <a:solidFill>
                <a:srgbClr val="FF6C8F">
                  <a:alpha val="55000"/>
                </a:srgbClr>
              </a:soli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2" name="Wave 21">
                <a:extLst>
                  <a:ext uri="{FF2B5EF4-FFF2-40B4-BE49-F238E27FC236}">
                    <a16:creationId xmlns:a16="http://schemas.microsoft.com/office/drawing/2014/main" id="{C0A25468-727F-4520-B2D7-91D401FCF2C4}"/>
                  </a:ext>
                </a:extLst>
              </xdr:cNvPr>
              <xdr:cNvSpPr/>
            </xdr:nvSpPr>
            <xdr:spPr>
              <a:xfrm rot="20509571" flipV="1">
                <a:off x="2600545" y="3343267"/>
                <a:ext cx="3816000" cy="900000"/>
              </a:xfrm>
              <a:prstGeom prst="wave">
                <a:avLst>
                  <a:gd name="adj1" fmla="val 20000"/>
                  <a:gd name="adj2" fmla="val -644"/>
                </a:avLst>
              </a:prstGeom>
              <a:gradFill>
                <a:gsLst>
                  <a:gs pos="99000">
                    <a:srgbClr val="55D9FB">
                      <a:alpha val="50000"/>
                    </a:srgbClr>
                  </a:gs>
                  <a:gs pos="12000">
                    <a:srgbClr val="FF6C8F"/>
                  </a:gs>
                </a:gsLst>
                <a:lin ang="10800000" scaled="0"/>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5" name="Wave 14">
                <a:extLst>
                  <a:ext uri="{FF2B5EF4-FFF2-40B4-BE49-F238E27FC236}">
                    <a16:creationId xmlns:a16="http://schemas.microsoft.com/office/drawing/2014/main" id="{389DD1FC-C5D7-03AD-A066-11FB75E2C21D}"/>
                  </a:ext>
                </a:extLst>
              </xdr:cNvPr>
              <xdr:cNvSpPr/>
            </xdr:nvSpPr>
            <xdr:spPr>
              <a:xfrm rot="1090429">
                <a:off x="2650730" y="5156109"/>
                <a:ext cx="3816000" cy="900000"/>
              </a:xfrm>
              <a:prstGeom prst="wave">
                <a:avLst>
                  <a:gd name="adj1" fmla="val 20000"/>
                  <a:gd name="adj2" fmla="val -644"/>
                </a:avLst>
              </a:prstGeom>
              <a:gradFill>
                <a:gsLst>
                  <a:gs pos="99000">
                    <a:srgbClr val="55D9FB">
                      <a:alpha val="50000"/>
                    </a:srgbClr>
                  </a:gs>
                  <a:gs pos="12000">
                    <a:srgbClr val="FF6C8F"/>
                  </a:gs>
                </a:gsLst>
                <a:lin ang="10800000" scaled="0"/>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93083F60-A221-66EE-34B3-7A4EBA586827}"/>
                  </a:ext>
                </a:extLst>
              </xdr:cNvPr>
              <xdr:cNvSpPr>
                <a:spLocks noChangeAspect="1"/>
              </xdr:cNvSpPr>
            </xdr:nvSpPr>
            <xdr:spPr>
              <a:xfrm>
                <a:off x="781050" y="3819525"/>
                <a:ext cx="2352000" cy="1764000"/>
              </a:xfrm>
              <a:prstGeom prst="roundRect">
                <a:avLst>
                  <a:gd name="adj" fmla="val 17779"/>
                </a:avLst>
              </a:prstGeom>
              <a:solidFill>
                <a:schemeClr val="bg1"/>
              </a:solidFill>
              <a:ln>
                <a:noFill/>
              </a:ln>
              <a:effectLst>
                <a:outerShdw blurRad="152400" dist="127000" dir="5400000" sx="108000" sy="108000" algn="t" rotWithShape="0">
                  <a:schemeClr val="bg1">
                    <a:alpha val="9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8D52DEAD-701E-4E5B-9CE4-A898F799F69F}"/>
                  </a:ext>
                </a:extLst>
              </xdr:cNvPr>
              <xdr:cNvSpPr>
                <a:spLocks/>
              </xdr:cNvSpPr>
            </xdr:nvSpPr>
            <xdr:spPr>
              <a:xfrm>
                <a:off x="6106193" y="2324100"/>
                <a:ext cx="2520000" cy="1548000"/>
              </a:xfrm>
              <a:prstGeom prst="roundRect">
                <a:avLst>
                  <a:gd name="adj" fmla="val 17779"/>
                </a:avLst>
              </a:prstGeom>
              <a:gradFill flip="none" rotWithShape="1">
                <a:gsLst>
                  <a:gs pos="65000">
                    <a:srgbClr val="F387DE"/>
                  </a:gs>
                  <a:gs pos="36000">
                    <a:srgbClr val="FF6C8F"/>
                  </a:gs>
                </a:gsLst>
                <a:lin ang="7200000" scaled="0"/>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0" name="Rectangle: Rounded Corners 29">
                <a:extLst>
                  <a:ext uri="{FF2B5EF4-FFF2-40B4-BE49-F238E27FC236}">
                    <a16:creationId xmlns:a16="http://schemas.microsoft.com/office/drawing/2014/main" id="{73BC1F89-ABF9-431A-8947-D940C342E081}"/>
                  </a:ext>
                </a:extLst>
              </xdr:cNvPr>
              <xdr:cNvSpPr>
                <a:spLocks/>
              </xdr:cNvSpPr>
            </xdr:nvSpPr>
            <xdr:spPr>
              <a:xfrm>
                <a:off x="6106193" y="3986212"/>
                <a:ext cx="2520000" cy="1548000"/>
              </a:xfrm>
              <a:prstGeom prst="roundRect">
                <a:avLst>
                  <a:gd name="adj" fmla="val 17779"/>
                </a:avLst>
              </a:prstGeom>
              <a:gradFill flip="none" rotWithShape="1">
                <a:gsLst>
                  <a:gs pos="65000">
                    <a:srgbClr val="F387DE"/>
                  </a:gs>
                  <a:gs pos="36000">
                    <a:srgbClr val="FF6C8F"/>
                  </a:gs>
                </a:gsLst>
                <a:lin ang="7200000" scaled="0"/>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1" name="Rectangle: Rounded Corners 30">
                <a:extLst>
                  <a:ext uri="{FF2B5EF4-FFF2-40B4-BE49-F238E27FC236}">
                    <a16:creationId xmlns:a16="http://schemas.microsoft.com/office/drawing/2014/main" id="{3F685B09-DB3C-4B4F-8CC5-90F7C7E876DB}"/>
                  </a:ext>
                </a:extLst>
              </xdr:cNvPr>
              <xdr:cNvSpPr>
                <a:spLocks/>
              </xdr:cNvSpPr>
            </xdr:nvSpPr>
            <xdr:spPr>
              <a:xfrm>
                <a:off x="6106193" y="5648325"/>
                <a:ext cx="2520000" cy="1548000"/>
              </a:xfrm>
              <a:prstGeom prst="roundRect">
                <a:avLst>
                  <a:gd name="adj" fmla="val 17779"/>
                </a:avLst>
              </a:prstGeom>
              <a:gradFill flip="none" rotWithShape="1">
                <a:gsLst>
                  <a:gs pos="65000">
                    <a:srgbClr val="F387DE"/>
                  </a:gs>
                  <a:gs pos="36000">
                    <a:srgbClr val="FF6C8F"/>
                  </a:gs>
                </a:gsLst>
                <a:lin ang="7200000" scaled="0"/>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2" name="Rectangle: Rounded Corners 31">
                <a:extLst>
                  <a:ext uri="{FF2B5EF4-FFF2-40B4-BE49-F238E27FC236}">
                    <a16:creationId xmlns:a16="http://schemas.microsoft.com/office/drawing/2014/main" id="{9FA47116-671D-B03A-AED2-34B723980BEA}"/>
                  </a:ext>
                </a:extLst>
              </xdr:cNvPr>
              <xdr:cNvSpPr>
                <a:spLocks/>
              </xdr:cNvSpPr>
            </xdr:nvSpPr>
            <xdr:spPr>
              <a:xfrm>
                <a:off x="10649618" y="2324100"/>
                <a:ext cx="2520000" cy="1548000"/>
              </a:xfrm>
              <a:prstGeom prst="roundRect">
                <a:avLst>
                  <a:gd name="adj" fmla="val 17779"/>
                </a:avLst>
              </a:prstGeom>
              <a:gradFill flip="none" rotWithShape="1">
                <a:gsLst>
                  <a:gs pos="28000">
                    <a:srgbClr val="B23DD1"/>
                  </a:gs>
                  <a:gs pos="83000">
                    <a:srgbClr val="0F49FB"/>
                  </a:gs>
                </a:gsLst>
                <a:lin ang="3000000" scaled="0"/>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3" name="Rectangle: Rounded Corners 32">
                <a:extLst>
                  <a:ext uri="{FF2B5EF4-FFF2-40B4-BE49-F238E27FC236}">
                    <a16:creationId xmlns:a16="http://schemas.microsoft.com/office/drawing/2014/main" id="{A47F0C26-80A7-4440-A1E8-564B62013B90}"/>
                  </a:ext>
                </a:extLst>
              </xdr:cNvPr>
              <xdr:cNvSpPr>
                <a:spLocks/>
              </xdr:cNvSpPr>
            </xdr:nvSpPr>
            <xdr:spPr>
              <a:xfrm>
                <a:off x="10649618" y="3986212"/>
                <a:ext cx="2520000" cy="1548000"/>
              </a:xfrm>
              <a:prstGeom prst="roundRect">
                <a:avLst>
                  <a:gd name="adj" fmla="val 17779"/>
                </a:avLst>
              </a:prstGeom>
              <a:gradFill flip="none" rotWithShape="1">
                <a:gsLst>
                  <a:gs pos="28000">
                    <a:srgbClr val="B23DD1"/>
                  </a:gs>
                  <a:gs pos="83000">
                    <a:srgbClr val="0F49FB"/>
                  </a:gs>
                </a:gsLst>
                <a:lin ang="3000000" scaled="0"/>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4" name="Rectangle: Rounded Corners 33">
                <a:extLst>
                  <a:ext uri="{FF2B5EF4-FFF2-40B4-BE49-F238E27FC236}">
                    <a16:creationId xmlns:a16="http://schemas.microsoft.com/office/drawing/2014/main" id="{84384B80-7B91-0D53-A059-F151BABB8E39}"/>
                  </a:ext>
                </a:extLst>
              </xdr:cNvPr>
              <xdr:cNvSpPr>
                <a:spLocks/>
              </xdr:cNvSpPr>
            </xdr:nvSpPr>
            <xdr:spPr>
              <a:xfrm>
                <a:off x="10649618" y="5648325"/>
                <a:ext cx="2520000" cy="1548000"/>
              </a:xfrm>
              <a:prstGeom prst="roundRect">
                <a:avLst>
                  <a:gd name="adj" fmla="val 17779"/>
                </a:avLst>
              </a:prstGeom>
              <a:gradFill flip="none" rotWithShape="1">
                <a:gsLst>
                  <a:gs pos="28000">
                    <a:srgbClr val="B23DD1"/>
                  </a:gs>
                  <a:gs pos="83000">
                    <a:srgbClr val="0F49FB"/>
                  </a:gs>
                </a:gsLst>
                <a:lin ang="3000000" scaled="0"/>
                <a:tileRect/>
              </a:gradFill>
              <a:ln>
                <a:noFill/>
              </a:ln>
              <a:effectLst>
                <a:glow rad="12700">
                  <a:srgbClr val="FF6C8F">
                    <a:alpha val="8000"/>
                  </a:srgbClr>
                </a:glow>
                <a:outerShdw blurRad="381000" dist="114300" dir="1800000" sx="95000" sy="95000" algn="t" rotWithShape="0">
                  <a:srgbClr val="FF6C8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grpSp>
          <xdr:nvGrpSpPr>
            <xdr:cNvPr id="70" name="Group 69">
              <a:extLst>
                <a:ext uri="{FF2B5EF4-FFF2-40B4-BE49-F238E27FC236}">
                  <a16:creationId xmlns:a16="http://schemas.microsoft.com/office/drawing/2014/main" id="{26C63F81-CA9A-4466-0BFE-4C7E09474795}"/>
                </a:ext>
              </a:extLst>
            </xdr:cNvPr>
            <xdr:cNvGrpSpPr/>
          </xdr:nvGrpSpPr>
          <xdr:grpSpPr>
            <a:xfrm>
              <a:off x="1876664" y="3907970"/>
              <a:ext cx="1410821" cy="1317177"/>
              <a:chOff x="1876664" y="3907970"/>
              <a:chExt cx="1410821" cy="1317177"/>
            </a:xfrm>
          </xdr:grpSpPr>
          <xdr:sp macro="" textlink="">
            <xdr:nvSpPr>
              <xdr:cNvPr id="66" name="TextBox 65">
                <a:extLst>
                  <a:ext uri="{FF2B5EF4-FFF2-40B4-BE49-F238E27FC236}">
                    <a16:creationId xmlns:a16="http://schemas.microsoft.com/office/drawing/2014/main" id="{08AFA771-A6AC-7FF9-DE92-278A86380C10}"/>
                  </a:ext>
                </a:extLst>
              </xdr:cNvPr>
              <xdr:cNvSpPr txBox="1"/>
            </xdr:nvSpPr>
            <xdr:spPr>
              <a:xfrm>
                <a:off x="1876664" y="4615550"/>
                <a:ext cx="100372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chemeClr val="tx1"/>
                    </a:solidFill>
                  </a:rPr>
                  <a:t>Finance</a:t>
                </a:r>
              </a:p>
            </xdr:txBody>
          </xdr:sp>
          <xdr:sp macro="" textlink="">
            <xdr:nvSpPr>
              <xdr:cNvPr id="67" name="TextBox 66">
                <a:extLst>
                  <a:ext uri="{FF2B5EF4-FFF2-40B4-BE49-F238E27FC236}">
                    <a16:creationId xmlns:a16="http://schemas.microsoft.com/office/drawing/2014/main" id="{C2C05921-50C3-9530-F77F-59C82DA5296C}"/>
                  </a:ext>
                </a:extLst>
              </xdr:cNvPr>
              <xdr:cNvSpPr txBox="1"/>
            </xdr:nvSpPr>
            <xdr:spPr>
              <a:xfrm>
                <a:off x="1905000" y="4844147"/>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n>
                      <a:noFill/>
                    </a:ln>
                    <a:solidFill>
                      <a:schemeClr val="tx1"/>
                    </a:solidFill>
                  </a:rPr>
                  <a:t>Increased</a:t>
                </a:r>
                <a:r>
                  <a:rPr lang="en-IN" sz="1200" b="1" baseline="0">
                    <a:ln>
                      <a:noFill/>
                    </a:ln>
                    <a:solidFill>
                      <a:schemeClr val="tx1"/>
                    </a:solidFill>
                  </a:rPr>
                  <a:t> by 120%</a:t>
                </a:r>
                <a:endParaRPr lang="en-IN" sz="1200" b="1">
                  <a:ln>
                    <a:noFill/>
                  </a:ln>
                  <a:solidFill>
                    <a:schemeClr val="tx1"/>
                  </a:solidFill>
                </a:endParaRPr>
              </a:p>
            </xdr:txBody>
          </xdr:sp>
          <xdr:pic>
            <xdr:nvPicPr>
              <xdr:cNvPr id="69" name="Graphic 68" descr="Bank with solid fill">
                <a:extLst>
                  <a:ext uri="{FF2B5EF4-FFF2-40B4-BE49-F238E27FC236}">
                    <a16:creationId xmlns:a16="http://schemas.microsoft.com/office/drawing/2014/main" id="{401862A4-6319-8679-024C-1F2EA43EDA7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992086" y="3907970"/>
                <a:ext cx="381002" cy="381002"/>
              </a:xfrm>
              <a:prstGeom prst="rect">
                <a:avLst/>
              </a:prstGeom>
            </xdr:spPr>
          </xdr:pic>
        </xdr:grpSp>
        <xdr:grpSp>
          <xdr:nvGrpSpPr>
            <xdr:cNvPr id="74" name="Group 73">
              <a:extLst>
                <a:ext uri="{FF2B5EF4-FFF2-40B4-BE49-F238E27FC236}">
                  <a16:creationId xmlns:a16="http://schemas.microsoft.com/office/drawing/2014/main" id="{9F453CD0-974B-1D98-6D27-A82EDB9AE108}"/>
                </a:ext>
              </a:extLst>
            </xdr:cNvPr>
            <xdr:cNvGrpSpPr/>
          </xdr:nvGrpSpPr>
          <xdr:grpSpPr>
            <a:xfrm>
              <a:off x="6237509" y="2558142"/>
              <a:ext cx="2100948" cy="1262743"/>
              <a:chOff x="6237509" y="2558142"/>
              <a:chExt cx="2100948" cy="1262743"/>
            </a:xfrm>
          </xdr:grpSpPr>
          <xdr:sp macro="" textlink="">
            <xdr:nvSpPr>
              <xdr:cNvPr id="71" name="TextBox 70">
                <a:extLst>
                  <a:ext uri="{FF2B5EF4-FFF2-40B4-BE49-F238E27FC236}">
                    <a16:creationId xmlns:a16="http://schemas.microsoft.com/office/drawing/2014/main" id="{9A1720A0-E3FD-417E-9422-E3B03F18EA45}"/>
                  </a:ext>
                </a:extLst>
              </xdr:cNvPr>
              <xdr:cNvSpPr txBox="1"/>
            </xdr:nvSpPr>
            <xdr:spPr>
              <a:xfrm>
                <a:off x="6346373" y="2558142"/>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n>
                      <a:noFill/>
                    </a:ln>
                    <a:solidFill>
                      <a:schemeClr val="bg1"/>
                    </a:solidFill>
                  </a:rPr>
                  <a:t>Investments</a:t>
                </a:r>
              </a:p>
            </xdr:txBody>
          </xdr:sp>
          <xdr:sp macro="" textlink="">
            <xdr:nvSpPr>
              <xdr:cNvPr id="72" name="TextBox 71">
                <a:extLst>
                  <a:ext uri="{FF2B5EF4-FFF2-40B4-BE49-F238E27FC236}">
                    <a16:creationId xmlns:a16="http://schemas.microsoft.com/office/drawing/2014/main" id="{AA222AC2-E574-E185-152E-D1AAD1C48375}"/>
                  </a:ext>
                </a:extLst>
              </xdr:cNvPr>
              <xdr:cNvSpPr txBox="1"/>
            </xdr:nvSpPr>
            <xdr:spPr>
              <a:xfrm>
                <a:off x="6237509" y="3189513"/>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a:ln>
                      <a:noFill/>
                    </a:ln>
                    <a:solidFill>
                      <a:schemeClr val="bg1"/>
                    </a:solidFill>
                  </a:rPr>
                  <a:t>125,937</a:t>
                </a:r>
              </a:p>
            </xdr:txBody>
          </xdr:sp>
          <xdr:sp macro="" textlink="">
            <xdr:nvSpPr>
              <xdr:cNvPr id="73" name="TextBox 72">
                <a:extLst>
                  <a:ext uri="{FF2B5EF4-FFF2-40B4-BE49-F238E27FC236}">
                    <a16:creationId xmlns:a16="http://schemas.microsoft.com/office/drawing/2014/main" id="{698F4FA3-3954-A401-0AC2-78BB0453139E}"/>
                  </a:ext>
                </a:extLst>
              </xdr:cNvPr>
              <xdr:cNvSpPr txBox="1"/>
            </xdr:nvSpPr>
            <xdr:spPr>
              <a:xfrm>
                <a:off x="6291942" y="3439885"/>
                <a:ext cx="20465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20%</a:t>
                </a:r>
                <a:r>
                  <a:rPr lang="en-IN" sz="1400" b="0" baseline="0">
                    <a:ln>
                      <a:noFill/>
                    </a:ln>
                    <a:solidFill>
                      <a:schemeClr val="bg1"/>
                    </a:solidFill>
                  </a:rPr>
                  <a:t> monthly increased</a:t>
                </a:r>
                <a:endParaRPr lang="en-IN" sz="1400" b="0">
                  <a:ln>
                    <a:noFill/>
                  </a:ln>
                  <a:solidFill>
                    <a:schemeClr val="bg1"/>
                  </a:solidFill>
                </a:endParaRPr>
              </a:p>
            </xdr:txBody>
          </xdr:sp>
        </xdr:grpSp>
        <xdr:grpSp>
          <xdr:nvGrpSpPr>
            <xdr:cNvPr id="95" name="Group 94">
              <a:extLst>
                <a:ext uri="{FF2B5EF4-FFF2-40B4-BE49-F238E27FC236}">
                  <a16:creationId xmlns:a16="http://schemas.microsoft.com/office/drawing/2014/main" id="{26BA49E0-436F-F08A-B484-AC20BE1FC72F}"/>
                </a:ext>
              </a:extLst>
            </xdr:cNvPr>
            <xdr:cNvGrpSpPr/>
          </xdr:nvGrpSpPr>
          <xdr:grpSpPr>
            <a:xfrm>
              <a:off x="6204859" y="3973285"/>
              <a:ext cx="2166256" cy="1262743"/>
              <a:chOff x="6204859" y="2558142"/>
              <a:chExt cx="2166256" cy="1262743"/>
            </a:xfrm>
          </xdr:grpSpPr>
          <xdr:sp macro="" textlink="">
            <xdr:nvSpPr>
              <xdr:cNvPr id="96" name="TextBox 95">
                <a:extLst>
                  <a:ext uri="{FF2B5EF4-FFF2-40B4-BE49-F238E27FC236}">
                    <a16:creationId xmlns:a16="http://schemas.microsoft.com/office/drawing/2014/main" id="{8D3CD234-D425-8FBA-4633-E6DDFF5DA471}"/>
                  </a:ext>
                </a:extLst>
              </xdr:cNvPr>
              <xdr:cNvSpPr txBox="1"/>
            </xdr:nvSpPr>
            <xdr:spPr>
              <a:xfrm>
                <a:off x="6204859" y="2558142"/>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n>
                      <a:noFill/>
                    </a:ln>
                    <a:solidFill>
                      <a:schemeClr val="bg1"/>
                    </a:solidFill>
                  </a:rPr>
                  <a:t>Projects</a:t>
                </a:r>
              </a:p>
            </xdr:txBody>
          </xdr:sp>
          <xdr:sp macro="" textlink="">
            <xdr:nvSpPr>
              <xdr:cNvPr id="97" name="TextBox 96">
                <a:extLst>
                  <a:ext uri="{FF2B5EF4-FFF2-40B4-BE49-F238E27FC236}">
                    <a16:creationId xmlns:a16="http://schemas.microsoft.com/office/drawing/2014/main" id="{FE611C3C-9030-F8C0-8089-BD6A62085A0A}"/>
                  </a:ext>
                </a:extLst>
              </xdr:cNvPr>
              <xdr:cNvSpPr txBox="1"/>
            </xdr:nvSpPr>
            <xdr:spPr>
              <a:xfrm>
                <a:off x="6237509" y="3189513"/>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a:ln>
                      <a:noFill/>
                    </a:ln>
                    <a:solidFill>
                      <a:schemeClr val="bg1"/>
                    </a:solidFill>
                  </a:rPr>
                  <a:t>523,137</a:t>
                </a:r>
              </a:p>
            </xdr:txBody>
          </xdr:sp>
          <xdr:sp macro="" textlink="">
            <xdr:nvSpPr>
              <xdr:cNvPr id="98" name="TextBox 97">
                <a:extLst>
                  <a:ext uri="{FF2B5EF4-FFF2-40B4-BE49-F238E27FC236}">
                    <a16:creationId xmlns:a16="http://schemas.microsoft.com/office/drawing/2014/main" id="{5445170B-5F82-C45D-C698-E462BA91FC41}"/>
                  </a:ext>
                </a:extLst>
              </xdr:cNvPr>
              <xdr:cNvSpPr txBox="1"/>
            </xdr:nvSpPr>
            <xdr:spPr>
              <a:xfrm>
                <a:off x="6324600" y="3439885"/>
                <a:ext cx="20465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37%</a:t>
                </a:r>
                <a:r>
                  <a:rPr lang="en-IN" sz="1400" b="0" baseline="0">
                    <a:ln>
                      <a:noFill/>
                    </a:ln>
                    <a:solidFill>
                      <a:schemeClr val="bg1"/>
                    </a:solidFill>
                  </a:rPr>
                  <a:t> Quaterly increased</a:t>
                </a:r>
                <a:endParaRPr lang="en-IN" sz="1400" b="0">
                  <a:ln>
                    <a:noFill/>
                  </a:ln>
                  <a:solidFill>
                    <a:schemeClr val="bg1"/>
                  </a:solidFill>
                </a:endParaRPr>
              </a:p>
            </xdr:txBody>
          </xdr:sp>
        </xdr:grpSp>
        <xdr:grpSp>
          <xdr:nvGrpSpPr>
            <xdr:cNvPr id="119" name="Group 118">
              <a:extLst>
                <a:ext uri="{FF2B5EF4-FFF2-40B4-BE49-F238E27FC236}">
                  <a16:creationId xmlns:a16="http://schemas.microsoft.com/office/drawing/2014/main" id="{E4B7318A-B05E-693A-6047-F8222CF29B76}"/>
                </a:ext>
              </a:extLst>
            </xdr:cNvPr>
            <xdr:cNvGrpSpPr/>
          </xdr:nvGrpSpPr>
          <xdr:grpSpPr>
            <a:xfrm>
              <a:off x="6052461" y="5442856"/>
              <a:ext cx="2209794" cy="1262743"/>
              <a:chOff x="6052461" y="2558142"/>
              <a:chExt cx="2209794" cy="1262743"/>
            </a:xfrm>
          </xdr:grpSpPr>
          <xdr:sp macro="" textlink="">
            <xdr:nvSpPr>
              <xdr:cNvPr id="120" name="TextBox 119">
                <a:extLst>
                  <a:ext uri="{FF2B5EF4-FFF2-40B4-BE49-F238E27FC236}">
                    <a16:creationId xmlns:a16="http://schemas.microsoft.com/office/drawing/2014/main" id="{5D9F278A-0A5E-F8C1-C187-360DF7A00C54}"/>
                  </a:ext>
                </a:extLst>
              </xdr:cNvPr>
              <xdr:cNvSpPr txBox="1"/>
            </xdr:nvSpPr>
            <xdr:spPr>
              <a:xfrm>
                <a:off x="6052461" y="2558142"/>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n>
                      <a:noFill/>
                    </a:ln>
                    <a:solidFill>
                      <a:schemeClr val="bg1"/>
                    </a:solidFill>
                  </a:rPr>
                  <a:t>Sales</a:t>
                </a:r>
              </a:p>
            </xdr:txBody>
          </xdr:sp>
          <xdr:sp macro="" textlink="">
            <xdr:nvSpPr>
              <xdr:cNvPr id="121" name="TextBox 120">
                <a:extLst>
                  <a:ext uri="{FF2B5EF4-FFF2-40B4-BE49-F238E27FC236}">
                    <a16:creationId xmlns:a16="http://schemas.microsoft.com/office/drawing/2014/main" id="{E4B844F8-76C3-07F1-AB4B-D5FFCA314D66}"/>
                  </a:ext>
                </a:extLst>
              </xdr:cNvPr>
              <xdr:cNvSpPr txBox="1"/>
            </xdr:nvSpPr>
            <xdr:spPr>
              <a:xfrm>
                <a:off x="6237509" y="3189513"/>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a:ln>
                      <a:noFill/>
                    </a:ln>
                    <a:solidFill>
                      <a:schemeClr val="bg1"/>
                    </a:solidFill>
                  </a:rPr>
                  <a:t>834,268</a:t>
                </a:r>
              </a:p>
            </xdr:txBody>
          </xdr:sp>
          <xdr:sp macro="" textlink="">
            <xdr:nvSpPr>
              <xdr:cNvPr id="122" name="TextBox 121">
                <a:extLst>
                  <a:ext uri="{FF2B5EF4-FFF2-40B4-BE49-F238E27FC236}">
                    <a16:creationId xmlns:a16="http://schemas.microsoft.com/office/drawing/2014/main" id="{6BB48D7F-D1DB-22B5-9AFB-C749F621AB43}"/>
                  </a:ext>
                </a:extLst>
              </xdr:cNvPr>
              <xdr:cNvSpPr txBox="1"/>
            </xdr:nvSpPr>
            <xdr:spPr>
              <a:xfrm>
                <a:off x="6215740" y="3439885"/>
                <a:ext cx="20465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38%</a:t>
                </a:r>
                <a:r>
                  <a:rPr lang="en-IN" sz="1400" b="0" baseline="0">
                    <a:ln>
                      <a:noFill/>
                    </a:ln>
                    <a:solidFill>
                      <a:schemeClr val="bg1"/>
                    </a:solidFill>
                  </a:rPr>
                  <a:t> Yearly increased</a:t>
                </a:r>
                <a:endParaRPr lang="en-IN" sz="1400" b="0">
                  <a:ln>
                    <a:noFill/>
                  </a:ln>
                  <a:solidFill>
                    <a:schemeClr val="bg1"/>
                  </a:solidFill>
                </a:endParaRPr>
              </a:p>
            </xdr:txBody>
          </xdr:sp>
        </xdr:grpSp>
        <xdr:grpSp>
          <xdr:nvGrpSpPr>
            <xdr:cNvPr id="123" name="Group 122">
              <a:extLst>
                <a:ext uri="{FF2B5EF4-FFF2-40B4-BE49-F238E27FC236}">
                  <a16:creationId xmlns:a16="http://schemas.microsoft.com/office/drawing/2014/main" id="{0B270961-A5B1-4A5A-8C61-901BE5C38882}"/>
                </a:ext>
              </a:extLst>
            </xdr:cNvPr>
            <xdr:cNvGrpSpPr/>
          </xdr:nvGrpSpPr>
          <xdr:grpSpPr>
            <a:xfrm>
              <a:off x="10036630" y="5431969"/>
              <a:ext cx="2188025" cy="1262743"/>
              <a:chOff x="6150432" y="2558142"/>
              <a:chExt cx="2188025" cy="1262743"/>
            </a:xfrm>
          </xdr:grpSpPr>
          <xdr:sp macro="" textlink="">
            <xdr:nvSpPr>
              <xdr:cNvPr id="124" name="TextBox 123">
                <a:extLst>
                  <a:ext uri="{FF2B5EF4-FFF2-40B4-BE49-F238E27FC236}">
                    <a16:creationId xmlns:a16="http://schemas.microsoft.com/office/drawing/2014/main" id="{955D2B97-91CC-BDA9-739D-960EBFB26239}"/>
                  </a:ext>
                </a:extLst>
              </xdr:cNvPr>
              <xdr:cNvSpPr txBox="1"/>
            </xdr:nvSpPr>
            <xdr:spPr>
              <a:xfrm>
                <a:off x="6150432" y="2558142"/>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n>
                      <a:noFill/>
                    </a:ln>
                    <a:solidFill>
                      <a:schemeClr val="bg1"/>
                    </a:solidFill>
                  </a:rPr>
                  <a:t>License</a:t>
                </a:r>
              </a:p>
            </xdr:txBody>
          </xdr:sp>
          <xdr:sp macro="" textlink="">
            <xdr:nvSpPr>
              <xdr:cNvPr id="125" name="TextBox 124">
                <a:extLst>
                  <a:ext uri="{FF2B5EF4-FFF2-40B4-BE49-F238E27FC236}">
                    <a16:creationId xmlns:a16="http://schemas.microsoft.com/office/drawing/2014/main" id="{DF64E10C-27B9-8D60-9D4F-6E4E2CA056F1}"/>
                  </a:ext>
                </a:extLst>
              </xdr:cNvPr>
              <xdr:cNvSpPr txBox="1"/>
            </xdr:nvSpPr>
            <xdr:spPr>
              <a:xfrm>
                <a:off x="6237509" y="3189513"/>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a:ln>
                      <a:noFill/>
                    </a:ln>
                    <a:solidFill>
                      <a:schemeClr val="bg1"/>
                    </a:solidFill>
                  </a:rPr>
                  <a:t>383130</a:t>
                </a:r>
              </a:p>
            </xdr:txBody>
          </xdr:sp>
          <xdr:sp macro="" textlink="">
            <xdr:nvSpPr>
              <xdr:cNvPr id="126" name="TextBox 125">
                <a:extLst>
                  <a:ext uri="{FF2B5EF4-FFF2-40B4-BE49-F238E27FC236}">
                    <a16:creationId xmlns:a16="http://schemas.microsoft.com/office/drawing/2014/main" id="{54F026CB-4A4C-0891-12DC-00EEFC15EAA2}"/>
                  </a:ext>
                </a:extLst>
              </xdr:cNvPr>
              <xdr:cNvSpPr txBox="1"/>
            </xdr:nvSpPr>
            <xdr:spPr>
              <a:xfrm>
                <a:off x="6291942" y="3439885"/>
                <a:ext cx="20465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20%</a:t>
                </a:r>
                <a:r>
                  <a:rPr lang="en-IN" sz="1400" b="0" baseline="0">
                    <a:ln>
                      <a:noFill/>
                    </a:ln>
                    <a:solidFill>
                      <a:schemeClr val="bg1"/>
                    </a:solidFill>
                  </a:rPr>
                  <a:t> monthly increased</a:t>
                </a:r>
                <a:endParaRPr lang="en-IN" sz="1400" b="0">
                  <a:ln>
                    <a:noFill/>
                  </a:ln>
                  <a:solidFill>
                    <a:schemeClr val="bg1"/>
                  </a:solidFill>
                </a:endParaRPr>
              </a:p>
            </xdr:txBody>
          </xdr:sp>
        </xdr:grpSp>
        <xdr:grpSp>
          <xdr:nvGrpSpPr>
            <xdr:cNvPr id="127" name="Group 126">
              <a:extLst>
                <a:ext uri="{FF2B5EF4-FFF2-40B4-BE49-F238E27FC236}">
                  <a16:creationId xmlns:a16="http://schemas.microsoft.com/office/drawing/2014/main" id="{8CA3BA33-FAB9-11D5-68FD-162A6C244565}"/>
                </a:ext>
              </a:extLst>
            </xdr:cNvPr>
            <xdr:cNvGrpSpPr/>
          </xdr:nvGrpSpPr>
          <xdr:grpSpPr>
            <a:xfrm>
              <a:off x="10069285" y="3984169"/>
              <a:ext cx="2155370" cy="1262743"/>
              <a:chOff x="6183087" y="2558142"/>
              <a:chExt cx="2155370" cy="1262743"/>
            </a:xfrm>
          </xdr:grpSpPr>
          <xdr:sp macro="" textlink="">
            <xdr:nvSpPr>
              <xdr:cNvPr id="128" name="TextBox 127">
                <a:extLst>
                  <a:ext uri="{FF2B5EF4-FFF2-40B4-BE49-F238E27FC236}">
                    <a16:creationId xmlns:a16="http://schemas.microsoft.com/office/drawing/2014/main" id="{9A5A1682-8791-9A3D-4A8E-0FB8570085AA}"/>
                  </a:ext>
                </a:extLst>
              </xdr:cNvPr>
              <xdr:cNvSpPr txBox="1"/>
            </xdr:nvSpPr>
            <xdr:spPr>
              <a:xfrm>
                <a:off x="6183087" y="2558142"/>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n>
                      <a:noFill/>
                    </a:ln>
                    <a:solidFill>
                      <a:schemeClr val="bg1"/>
                    </a:solidFill>
                  </a:rPr>
                  <a:t>Technical</a:t>
                </a:r>
              </a:p>
            </xdr:txBody>
          </xdr:sp>
          <xdr:sp macro="" textlink="">
            <xdr:nvSpPr>
              <xdr:cNvPr id="129" name="TextBox 128">
                <a:extLst>
                  <a:ext uri="{FF2B5EF4-FFF2-40B4-BE49-F238E27FC236}">
                    <a16:creationId xmlns:a16="http://schemas.microsoft.com/office/drawing/2014/main" id="{11D3C0F0-036E-D202-4EA2-538AD9236BC6}"/>
                  </a:ext>
                </a:extLst>
              </xdr:cNvPr>
              <xdr:cNvSpPr txBox="1"/>
            </xdr:nvSpPr>
            <xdr:spPr>
              <a:xfrm>
                <a:off x="6237509" y="3189513"/>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a:ln>
                      <a:noFill/>
                    </a:ln>
                    <a:solidFill>
                      <a:schemeClr val="bg1"/>
                    </a:solidFill>
                  </a:rPr>
                  <a:t>153,937</a:t>
                </a:r>
              </a:p>
            </xdr:txBody>
          </xdr:sp>
          <xdr:sp macro="" textlink="">
            <xdr:nvSpPr>
              <xdr:cNvPr id="130" name="TextBox 129">
                <a:extLst>
                  <a:ext uri="{FF2B5EF4-FFF2-40B4-BE49-F238E27FC236}">
                    <a16:creationId xmlns:a16="http://schemas.microsoft.com/office/drawing/2014/main" id="{A828F425-6ED7-26CD-64A4-762D148403E0}"/>
                  </a:ext>
                </a:extLst>
              </xdr:cNvPr>
              <xdr:cNvSpPr txBox="1"/>
            </xdr:nvSpPr>
            <xdr:spPr>
              <a:xfrm>
                <a:off x="6291942" y="3439885"/>
                <a:ext cx="20465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24%</a:t>
                </a:r>
                <a:r>
                  <a:rPr lang="en-IN" sz="1400" b="0" baseline="0">
                    <a:ln>
                      <a:noFill/>
                    </a:ln>
                    <a:solidFill>
                      <a:schemeClr val="bg1"/>
                    </a:solidFill>
                  </a:rPr>
                  <a:t> monthly increased</a:t>
                </a:r>
                <a:endParaRPr lang="en-IN" sz="1400" b="0">
                  <a:ln>
                    <a:noFill/>
                  </a:ln>
                  <a:solidFill>
                    <a:schemeClr val="bg1"/>
                  </a:solidFill>
                </a:endParaRPr>
              </a:p>
            </xdr:txBody>
          </xdr:sp>
        </xdr:grpSp>
        <xdr:grpSp>
          <xdr:nvGrpSpPr>
            <xdr:cNvPr id="131" name="Group 130">
              <a:extLst>
                <a:ext uri="{FF2B5EF4-FFF2-40B4-BE49-F238E27FC236}">
                  <a16:creationId xmlns:a16="http://schemas.microsoft.com/office/drawing/2014/main" id="{BD10EF90-7B73-8F33-510D-6243F91FBF1C}"/>
                </a:ext>
              </a:extLst>
            </xdr:cNvPr>
            <xdr:cNvGrpSpPr/>
          </xdr:nvGrpSpPr>
          <xdr:grpSpPr>
            <a:xfrm>
              <a:off x="10101938" y="2569026"/>
              <a:ext cx="2046515" cy="1262743"/>
              <a:chOff x="6215740" y="2558142"/>
              <a:chExt cx="2046515" cy="1262743"/>
            </a:xfrm>
          </xdr:grpSpPr>
          <xdr:sp macro="" textlink="">
            <xdr:nvSpPr>
              <xdr:cNvPr id="132" name="TextBox 131">
                <a:extLst>
                  <a:ext uri="{FF2B5EF4-FFF2-40B4-BE49-F238E27FC236}">
                    <a16:creationId xmlns:a16="http://schemas.microsoft.com/office/drawing/2014/main" id="{D42A0A0D-3737-F77C-1608-37092D8087ED}"/>
                  </a:ext>
                </a:extLst>
              </xdr:cNvPr>
              <xdr:cNvSpPr txBox="1"/>
            </xdr:nvSpPr>
            <xdr:spPr>
              <a:xfrm>
                <a:off x="6346373" y="2558142"/>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n>
                      <a:noFill/>
                    </a:ln>
                    <a:solidFill>
                      <a:schemeClr val="bg1"/>
                    </a:solidFill>
                  </a:rPr>
                  <a:t>Department</a:t>
                </a:r>
              </a:p>
            </xdr:txBody>
          </xdr:sp>
          <xdr:sp macro="" textlink="">
            <xdr:nvSpPr>
              <xdr:cNvPr id="133" name="TextBox 132">
                <a:extLst>
                  <a:ext uri="{FF2B5EF4-FFF2-40B4-BE49-F238E27FC236}">
                    <a16:creationId xmlns:a16="http://schemas.microsoft.com/office/drawing/2014/main" id="{4D30CC68-7CA5-F796-099D-5A7060677337}"/>
                  </a:ext>
                </a:extLst>
              </xdr:cNvPr>
              <xdr:cNvSpPr txBox="1"/>
            </xdr:nvSpPr>
            <xdr:spPr>
              <a:xfrm>
                <a:off x="6237509" y="3189513"/>
                <a:ext cx="13824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0">
                    <a:ln>
                      <a:noFill/>
                    </a:ln>
                    <a:solidFill>
                      <a:schemeClr val="bg1"/>
                    </a:solidFill>
                  </a:rPr>
                  <a:t>723,839</a:t>
                </a:r>
              </a:p>
            </xdr:txBody>
          </xdr:sp>
          <xdr:sp macro="" textlink="">
            <xdr:nvSpPr>
              <xdr:cNvPr id="134" name="TextBox 133">
                <a:extLst>
                  <a:ext uri="{FF2B5EF4-FFF2-40B4-BE49-F238E27FC236}">
                    <a16:creationId xmlns:a16="http://schemas.microsoft.com/office/drawing/2014/main" id="{DE69208D-75AF-D8D9-7D85-953476364A15}"/>
                  </a:ext>
                </a:extLst>
              </xdr:cNvPr>
              <xdr:cNvSpPr txBox="1"/>
            </xdr:nvSpPr>
            <xdr:spPr>
              <a:xfrm>
                <a:off x="6215740" y="3439885"/>
                <a:ext cx="20465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n>
                      <a:noFill/>
                    </a:ln>
                    <a:solidFill>
                      <a:schemeClr val="bg1"/>
                    </a:solidFill>
                  </a:rPr>
                  <a:t>40%</a:t>
                </a:r>
                <a:r>
                  <a:rPr lang="en-IN" sz="1400" b="0" baseline="0">
                    <a:ln>
                      <a:noFill/>
                    </a:ln>
                    <a:solidFill>
                      <a:schemeClr val="bg1"/>
                    </a:solidFill>
                  </a:rPr>
                  <a:t> Yearly increased</a:t>
                </a:r>
                <a:endParaRPr lang="en-IN" sz="1400" b="0">
                  <a:ln>
                    <a:noFill/>
                  </a:ln>
                  <a:solidFill>
                    <a:schemeClr val="bg1"/>
                  </a:solidFill>
                </a:endParaRPr>
              </a:p>
            </xdr:txBody>
          </xdr:sp>
        </xdr:grpSp>
      </xdr:grpSp>
      <xdr:grpSp>
        <xdr:nvGrpSpPr>
          <xdr:cNvPr id="169" name="Group 168">
            <a:extLst>
              <a:ext uri="{FF2B5EF4-FFF2-40B4-BE49-F238E27FC236}">
                <a16:creationId xmlns:a16="http://schemas.microsoft.com/office/drawing/2014/main" id="{EDB50558-2D8E-FE54-C24C-6C9F2B9E379D}"/>
              </a:ext>
            </a:extLst>
          </xdr:cNvPr>
          <xdr:cNvGrpSpPr/>
        </xdr:nvGrpSpPr>
        <xdr:grpSpPr>
          <a:xfrm>
            <a:off x="696686" y="4571998"/>
            <a:ext cx="1853744" cy="1116000"/>
            <a:chOff x="696686" y="4571998"/>
            <a:chExt cx="1853744" cy="1116000"/>
          </a:xfrm>
        </xdr:grpSpPr>
        <xdr:grpSp>
          <xdr:nvGrpSpPr>
            <xdr:cNvPr id="168" name="Group 167">
              <a:extLst>
                <a:ext uri="{FF2B5EF4-FFF2-40B4-BE49-F238E27FC236}">
                  <a16:creationId xmlns:a16="http://schemas.microsoft.com/office/drawing/2014/main" id="{44DD59A1-7C3E-400E-03DF-CF0C6959EA31}"/>
                </a:ext>
              </a:extLst>
            </xdr:cNvPr>
            <xdr:cNvGrpSpPr>
              <a:grpSpLocks noChangeAspect="1"/>
            </xdr:cNvGrpSpPr>
          </xdr:nvGrpSpPr>
          <xdr:grpSpPr>
            <a:xfrm>
              <a:off x="696686" y="4571998"/>
              <a:ext cx="1850976" cy="1116000"/>
              <a:chOff x="696686" y="4571999"/>
              <a:chExt cx="1853741" cy="1117667"/>
            </a:xfrm>
          </xdr:grpSpPr>
          <xdr:pic>
            <xdr:nvPicPr>
              <xdr:cNvPr id="164" name="Picture 163">
                <a:extLst>
                  <a:ext uri="{FF2B5EF4-FFF2-40B4-BE49-F238E27FC236}">
                    <a16:creationId xmlns:a16="http://schemas.microsoft.com/office/drawing/2014/main" id="{9582A171-330D-9AB7-4915-B18285EAD098}"/>
                  </a:ext>
                </a:extLst>
              </xdr:cNvPr>
              <xdr:cNvPicPr>
                <a:picLocks noChangeAspect="1"/>
              </xdr:cNvPicPr>
            </xdr:nvPicPr>
            <xdr:blipFill>
              <a:blip xmlns:r="http://schemas.openxmlformats.org/officeDocument/2006/relationships" r:embed="rId17" cstate="print">
                <a:duotone>
                  <a:schemeClr val="bg2">
                    <a:shade val="45000"/>
                    <a:satMod val="135000"/>
                  </a:schemeClr>
                  <a:prstClr val="white"/>
                </a:duotone>
                <a:alphaModFix amt="14000"/>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696686" y="4571999"/>
                <a:ext cx="972000" cy="921724"/>
              </a:xfrm>
              <a:prstGeom prst="rect">
                <a:avLst/>
              </a:prstGeom>
            </xdr:spPr>
          </xdr:pic>
          <xdr:pic>
            <xdr:nvPicPr>
              <xdr:cNvPr id="166" name="Picture 165">
                <a:extLst>
                  <a:ext uri="{FF2B5EF4-FFF2-40B4-BE49-F238E27FC236}">
                    <a16:creationId xmlns:a16="http://schemas.microsoft.com/office/drawing/2014/main" id="{A051901C-50CF-4B68-9112-12A48302B9F4}"/>
                  </a:ext>
                </a:extLst>
              </xdr:cNvPr>
              <xdr:cNvPicPr>
                <a:picLocks noChangeAspect="1"/>
              </xdr:cNvPicPr>
            </xdr:nvPicPr>
            <xdr:blipFill>
              <a:blip xmlns:r="http://schemas.openxmlformats.org/officeDocument/2006/relationships" r:embed="rId17" cstate="print">
                <a:duotone>
                  <a:schemeClr val="bg2">
                    <a:shade val="45000"/>
                    <a:satMod val="135000"/>
                  </a:schemeClr>
                  <a:prstClr val="white"/>
                </a:duotone>
                <a:alphaModFix amt="14000"/>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1578427" y="4767942"/>
                <a:ext cx="972000" cy="921724"/>
              </a:xfrm>
              <a:prstGeom prst="rect">
                <a:avLst/>
              </a:prstGeom>
            </xdr:spPr>
          </xdr:pic>
          <xdr:pic>
            <xdr:nvPicPr>
              <xdr:cNvPr id="167" name="Picture 166">
                <a:extLst>
                  <a:ext uri="{FF2B5EF4-FFF2-40B4-BE49-F238E27FC236}">
                    <a16:creationId xmlns:a16="http://schemas.microsoft.com/office/drawing/2014/main" id="{C321CA61-3072-4D2F-9062-8144E63A279C}"/>
                  </a:ext>
                </a:extLst>
              </xdr:cNvPr>
              <xdr:cNvPicPr>
                <a:picLocks noChangeAspect="1"/>
              </xdr:cNvPicPr>
            </xdr:nvPicPr>
            <xdr:blipFill>
              <a:blip xmlns:r="http://schemas.openxmlformats.org/officeDocument/2006/relationships" r:embed="rId17" cstate="print">
                <a:duotone>
                  <a:schemeClr val="bg2">
                    <a:shade val="45000"/>
                    <a:satMod val="135000"/>
                  </a:schemeClr>
                  <a:prstClr val="white"/>
                </a:duotone>
                <a:alphaModFix amt="14000"/>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696686" y="4757052"/>
                <a:ext cx="972000" cy="921724"/>
              </a:xfrm>
              <a:prstGeom prst="rect">
                <a:avLst/>
              </a:prstGeom>
            </xdr:spPr>
          </xdr:pic>
        </xdr:grpSp>
        <xdr:pic>
          <xdr:nvPicPr>
            <xdr:cNvPr id="165" name="Picture 164">
              <a:extLst>
                <a:ext uri="{FF2B5EF4-FFF2-40B4-BE49-F238E27FC236}">
                  <a16:creationId xmlns:a16="http://schemas.microsoft.com/office/drawing/2014/main" id="{FDF2AF16-4580-41A4-825A-7EB1C41750B6}"/>
                </a:ext>
              </a:extLst>
            </xdr:cNvPr>
            <xdr:cNvPicPr>
              <a:picLocks noChangeAspect="1"/>
            </xdr:cNvPicPr>
          </xdr:nvPicPr>
          <xdr:blipFill>
            <a:blip xmlns:r="http://schemas.openxmlformats.org/officeDocument/2006/relationships" r:embed="rId19" cstate="print">
              <a:duotone>
                <a:schemeClr val="bg2">
                  <a:shade val="45000"/>
                  <a:satMod val="135000"/>
                </a:schemeClr>
                <a:prstClr val="white"/>
              </a:duotone>
              <a:alphaModFix amt="14000"/>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1578430" y="4582884"/>
              <a:ext cx="972000" cy="921724"/>
            </a:xfrm>
            <a:prstGeom prst="rect">
              <a:avLst/>
            </a:prstGeom>
          </xdr:spPr>
        </xdr:pic>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v Anand" refreshedDate="45708.63441770833" createdVersion="8" refreshedVersion="8" minRefreshableVersion="3" recordCount="3115" xr:uid="{13AB3EA1-48D7-4CE6-A422-3B4E0E586665}">
  <cacheSource type="worksheet">
    <worksheetSource ref="A1:K3116" sheet="Datasets"/>
  </cacheSource>
  <cacheFields count="11">
    <cacheField name="Order Number" numFmtId="0">
      <sharedItems count="5">
        <s v="AD01-9361"/>
        <s v="AD01-9362"/>
        <s v="AD01-9364"/>
        <s v="AD01-9363"/>
        <s v="AD01-9365"/>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164">
      <sharedItems containsSemiMixedTypes="0" containsString="0" containsNumber="1" containsInteger="1" minValue="127" maxValue="1111"/>
    </cacheField>
    <cacheField name="Target" numFmtId="164">
      <sharedItems containsSemiMixedTypes="0" containsString="0" containsNumber="1" minValue="174.07999999999998" maxValue="1588.73"/>
    </cacheField>
  </cacheFields>
  <extLst>
    <ext xmlns:x14="http://schemas.microsoft.com/office/spreadsheetml/2009/9/main" uri="{725AE2AE-9491-48be-B2B4-4EB974FC3084}">
      <x14:pivotCacheDefinition pivotCacheId="3039356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v Anand" refreshedDate="45708.63442037037" createdVersion="8" refreshedVersion="8" minRefreshableVersion="3" recordCount="30" xr:uid="{A043B0D9-23BF-4D66-A51B-B2BF0B850D87}">
  <cacheSource type="worksheet">
    <worksheetSource ref="W1:Z31" sheet="Dataset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64">
      <sharedItems containsSemiMixedTypes="0" containsString="0" containsNumber="1" containsInteger="1" minValue="62240" maxValue="387584"/>
    </cacheField>
    <cacheField name="Target" numFmtId="164">
      <sharedItems containsSemiMixedTypes="0" containsString="0" containsNumber="1" minValue="90151.200000000041" maxValue="700000"/>
    </cacheField>
  </cacheFields>
  <extLst>
    <ext xmlns:x14="http://schemas.microsoft.com/office/spreadsheetml/2009/9/main" uri="{725AE2AE-9491-48be-B2B4-4EB974FC3084}">
      <x14:pivotCacheDefinition pivotCacheId="5943487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v Anand" refreshedDate="45708.634421180555" createdVersion="8" refreshedVersion="8" minRefreshableVersion="3" recordCount="900" xr:uid="{845FFAED-B834-44B8-8F0F-25FBCA845AA9}">
  <cacheSource type="worksheet">
    <worksheetSource ref="M1:U901" sheet="Datasets"/>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0">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482220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x v="0"/>
    <x v="0"/>
    <s v="Apr"/>
    <x v="0"/>
    <x v="0"/>
    <s v="Order assembled"/>
    <x v="0"/>
    <x v="0"/>
    <x v="0"/>
    <n v="350"/>
    <n v="500.5"/>
  </r>
  <r>
    <x v="0"/>
    <x v="0"/>
    <s v="Apr"/>
    <x v="0"/>
    <x v="0"/>
    <s v="Order assembled"/>
    <x v="0"/>
    <x v="0"/>
    <x v="0"/>
    <n v="344"/>
    <n v="491.91999999999996"/>
  </r>
  <r>
    <x v="1"/>
    <x v="0"/>
    <s v="Apr"/>
    <x v="0"/>
    <x v="0"/>
    <s v="Order assembled"/>
    <x v="0"/>
    <x v="0"/>
    <x v="1"/>
    <n v="236"/>
    <n v="337.48"/>
  </r>
  <r>
    <x v="1"/>
    <x v="0"/>
    <s v="Apr"/>
    <x v="0"/>
    <x v="0"/>
    <s v="Order assembled"/>
    <x v="0"/>
    <x v="0"/>
    <x v="1"/>
    <n v="284"/>
    <n v="406.12"/>
  </r>
  <r>
    <x v="2"/>
    <x v="0"/>
    <s v="Apr"/>
    <x v="0"/>
    <x v="0"/>
    <s v="Order assembled"/>
    <x v="0"/>
    <x v="0"/>
    <x v="1"/>
    <n v="238"/>
    <n v="340.34000000000003"/>
  </r>
  <r>
    <x v="0"/>
    <x v="0"/>
    <s v="Apr"/>
    <x v="0"/>
    <x v="0"/>
    <s v="Order assembled"/>
    <x v="0"/>
    <x v="0"/>
    <x v="1"/>
    <n v="280"/>
    <n v="400.4"/>
  </r>
  <r>
    <x v="0"/>
    <x v="0"/>
    <s v="Apr"/>
    <x v="0"/>
    <x v="0"/>
    <s v="Order assembled"/>
    <x v="0"/>
    <x v="0"/>
    <x v="1"/>
    <n v="208"/>
    <n v="297.44"/>
  </r>
  <r>
    <x v="1"/>
    <x v="0"/>
    <s v="Apr"/>
    <x v="0"/>
    <x v="0"/>
    <s v="Order assembled"/>
    <x v="0"/>
    <x v="0"/>
    <x v="0"/>
    <n v="354"/>
    <n v="526.24"/>
  </r>
  <r>
    <x v="0"/>
    <x v="0"/>
    <s v="Apr"/>
    <x v="0"/>
    <x v="0"/>
    <s v="Order assembled"/>
    <x v="0"/>
    <x v="0"/>
    <x v="0"/>
    <n v="348"/>
    <n v="526.24"/>
  </r>
  <r>
    <x v="2"/>
    <x v="0"/>
    <s v="Apr"/>
    <x v="0"/>
    <x v="0"/>
    <s v="Order assembled"/>
    <x v="0"/>
    <x v="0"/>
    <x v="0"/>
    <n v="342"/>
    <n v="526.24"/>
  </r>
  <r>
    <x v="3"/>
    <x v="0"/>
    <s v="Apr"/>
    <x v="0"/>
    <x v="0"/>
    <s v="Order assembled"/>
    <x v="0"/>
    <x v="0"/>
    <x v="1"/>
    <n v="677"/>
    <n v="968.11"/>
  </r>
  <r>
    <x v="2"/>
    <x v="0"/>
    <s v="Apr"/>
    <x v="0"/>
    <x v="0"/>
    <s v="Order assembled"/>
    <x v="0"/>
    <x v="0"/>
    <x v="1"/>
    <n v="710"/>
    <n v="1015.3"/>
  </r>
  <r>
    <x v="1"/>
    <x v="0"/>
    <s v="Apr"/>
    <x v="0"/>
    <x v="0"/>
    <s v="Order assembled"/>
    <x v="0"/>
    <x v="0"/>
    <x v="1"/>
    <n v="763"/>
    <n v="1091.0899999999999"/>
  </r>
  <r>
    <x v="1"/>
    <x v="0"/>
    <s v="Apr"/>
    <x v="0"/>
    <x v="0"/>
    <s v="Order assembled"/>
    <x v="0"/>
    <x v="0"/>
    <x v="0"/>
    <n v="351"/>
    <n v="501.93"/>
  </r>
  <r>
    <x v="2"/>
    <x v="0"/>
    <s v="Apr"/>
    <x v="0"/>
    <x v="0"/>
    <s v="Order assembled"/>
    <x v="0"/>
    <x v="0"/>
    <x v="0"/>
    <n v="345"/>
    <n v="493.35"/>
  </r>
  <r>
    <x v="0"/>
    <x v="0"/>
    <s v="Apr"/>
    <x v="0"/>
    <x v="0"/>
    <s v="Order assembled"/>
    <x v="0"/>
    <x v="0"/>
    <x v="0"/>
    <n v="339"/>
    <n v="484.77"/>
  </r>
  <r>
    <x v="1"/>
    <x v="0"/>
    <s v="Apr"/>
    <x v="0"/>
    <x v="0"/>
    <s v="Order assembled"/>
    <x v="0"/>
    <x v="0"/>
    <x v="1"/>
    <n v="237"/>
    <n v="338.90999999999997"/>
  </r>
  <r>
    <x v="1"/>
    <x v="0"/>
    <s v="Apr"/>
    <x v="0"/>
    <x v="0"/>
    <s v="Order assembled"/>
    <x v="0"/>
    <x v="0"/>
    <x v="1"/>
    <n v="749"/>
    <n v="526.24"/>
  </r>
  <r>
    <x v="3"/>
    <x v="0"/>
    <s v="Apr"/>
    <x v="0"/>
    <x v="0"/>
    <s v="Order assembled"/>
    <x v="0"/>
    <x v="0"/>
    <x v="1"/>
    <n v="803"/>
    <n v="526.24"/>
  </r>
  <r>
    <x v="0"/>
    <x v="0"/>
    <s v="Apr"/>
    <x v="0"/>
    <x v="0"/>
    <s v="Order assembled"/>
    <x v="0"/>
    <x v="0"/>
    <x v="1"/>
    <n v="235"/>
    <n v="336.05"/>
  </r>
  <r>
    <x v="0"/>
    <x v="0"/>
    <s v="Apr"/>
    <x v="0"/>
    <x v="0"/>
    <s v="Order assembled"/>
    <x v="0"/>
    <x v="0"/>
    <x v="1"/>
    <n v="283"/>
    <n v="404.69"/>
  </r>
  <r>
    <x v="2"/>
    <x v="0"/>
    <s v="Apr"/>
    <x v="0"/>
    <x v="0"/>
    <s v="Order assembled"/>
    <x v="0"/>
    <x v="0"/>
    <x v="1"/>
    <n v="211"/>
    <n v="301.73"/>
  </r>
  <r>
    <x v="0"/>
    <x v="0"/>
    <s v="Apr"/>
    <x v="0"/>
    <x v="0"/>
    <s v="Order assembled"/>
    <x v="0"/>
    <x v="0"/>
    <x v="0"/>
    <n v="876"/>
    <n v="1252.68"/>
  </r>
  <r>
    <x v="0"/>
    <x v="0"/>
    <s v="Apr"/>
    <x v="0"/>
    <x v="0"/>
    <s v="Order assembled"/>
    <x v="0"/>
    <x v="0"/>
    <x v="0"/>
    <n v="877"/>
    <n v="1254.1100000000001"/>
  </r>
  <r>
    <x v="0"/>
    <x v="0"/>
    <s v="Apr"/>
    <x v="0"/>
    <x v="0"/>
    <s v="Order assembled"/>
    <x v="0"/>
    <x v="0"/>
    <x v="0"/>
    <n v="878"/>
    <n v="1255.54"/>
  </r>
  <r>
    <x v="2"/>
    <x v="0"/>
    <s v="Apr"/>
    <x v="0"/>
    <x v="0"/>
    <s v="Order assembled"/>
    <x v="0"/>
    <x v="0"/>
    <x v="1"/>
    <n v="281"/>
    <n v="401.83"/>
  </r>
  <r>
    <x v="1"/>
    <x v="0"/>
    <s v="Apr"/>
    <x v="0"/>
    <x v="0"/>
    <s v="Order assembled"/>
    <x v="0"/>
    <x v="0"/>
    <x v="1"/>
    <n v="772"/>
    <n v="1103.96"/>
  </r>
  <r>
    <x v="0"/>
    <x v="0"/>
    <s v="Aug"/>
    <x v="0"/>
    <x v="0"/>
    <s v="Order assembled"/>
    <x v="0"/>
    <x v="0"/>
    <x v="0"/>
    <n v="290"/>
    <n v="414.7"/>
  </r>
  <r>
    <x v="0"/>
    <x v="0"/>
    <s v="Aug"/>
    <x v="0"/>
    <x v="0"/>
    <s v="Order assembled"/>
    <x v="0"/>
    <x v="0"/>
    <x v="0"/>
    <n v="284"/>
    <n v="406.12"/>
  </r>
  <r>
    <x v="4"/>
    <x v="0"/>
    <s v="Aug"/>
    <x v="0"/>
    <x v="0"/>
    <s v="Order assembled"/>
    <x v="0"/>
    <x v="0"/>
    <x v="0"/>
    <n v="278"/>
    <n v="397.53999999999996"/>
  </r>
  <r>
    <x v="1"/>
    <x v="0"/>
    <s v="Aug"/>
    <x v="0"/>
    <x v="0"/>
    <s v="Order assembled"/>
    <x v="0"/>
    <x v="0"/>
    <x v="1"/>
    <n v="212"/>
    <n v="303.15999999999997"/>
  </r>
  <r>
    <x v="0"/>
    <x v="0"/>
    <s v="Aug"/>
    <x v="0"/>
    <x v="0"/>
    <s v="Order assembled"/>
    <x v="0"/>
    <x v="0"/>
    <x v="1"/>
    <n v="260"/>
    <n v="371.8"/>
  </r>
  <r>
    <x v="0"/>
    <x v="0"/>
    <s v="Aug"/>
    <x v="0"/>
    <x v="0"/>
    <s v="Order assembled"/>
    <x v="0"/>
    <x v="0"/>
    <x v="1"/>
    <n v="188"/>
    <n v="268.84000000000003"/>
  </r>
  <r>
    <x v="2"/>
    <x v="0"/>
    <s v="Aug"/>
    <x v="0"/>
    <x v="0"/>
    <s v="Order assembled"/>
    <x v="0"/>
    <x v="0"/>
    <x v="1"/>
    <n v="214"/>
    <n v="306.02"/>
  </r>
  <r>
    <x v="1"/>
    <x v="0"/>
    <s v="Aug"/>
    <x v="0"/>
    <x v="0"/>
    <s v="Order assembled"/>
    <x v="0"/>
    <x v="0"/>
    <x v="1"/>
    <n v="262"/>
    <n v="374.65999999999997"/>
  </r>
  <r>
    <x v="2"/>
    <x v="0"/>
    <s v="Aug"/>
    <x v="0"/>
    <x v="0"/>
    <s v="Order assembled"/>
    <x v="0"/>
    <x v="0"/>
    <x v="1"/>
    <n v="190"/>
    <n v="271.7"/>
  </r>
  <r>
    <x v="3"/>
    <x v="0"/>
    <s v="Aug"/>
    <x v="0"/>
    <x v="0"/>
    <s v="Order assembled"/>
    <x v="0"/>
    <x v="0"/>
    <x v="1"/>
    <n v="288"/>
    <n v="526.24"/>
  </r>
  <r>
    <x v="2"/>
    <x v="0"/>
    <s v="Aug"/>
    <x v="0"/>
    <x v="0"/>
    <s v="Order assembled"/>
    <x v="0"/>
    <x v="0"/>
    <x v="1"/>
    <n v="282"/>
    <n v="526.24"/>
  </r>
  <r>
    <x v="0"/>
    <x v="0"/>
    <s v="Aug"/>
    <x v="0"/>
    <x v="0"/>
    <s v="Order assembled"/>
    <x v="0"/>
    <x v="0"/>
    <x v="1"/>
    <n v="276"/>
    <n v="526.24"/>
  </r>
  <r>
    <x v="0"/>
    <x v="0"/>
    <s v="Aug"/>
    <x v="0"/>
    <x v="0"/>
    <s v="Order assembled"/>
    <x v="0"/>
    <x v="0"/>
    <x v="1"/>
    <n v="680"/>
    <n v="972.4"/>
  </r>
  <r>
    <x v="2"/>
    <x v="0"/>
    <s v="Aug"/>
    <x v="0"/>
    <x v="0"/>
    <s v="Order assembled"/>
    <x v="0"/>
    <x v="0"/>
    <x v="1"/>
    <n v="767"/>
    <n v="1096.81"/>
  </r>
  <r>
    <x v="1"/>
    <x v="0"/>
    <s v="Aug"/>
    <x v="0"/>
    <x v="0"/>
    <s v="Order assembled"/>
    <x v="0"/>
    <x v="0"/>
    <x v="1"/>
    <n v="285"/>
    <n v="407.55"/>
  </r>
  <r>
    <x v="0"/>
    <x v="0"/>
    <s v="Aug"/>
    <x v="0"/>
    <x v="0"/>
    <s v="Order assembled"/>
    <x v="0"/>
    <x v="0"/>
    <x v="1"/>
    <n v="279"/>
    <n v="398.97"/>
  </r>
  <r>
    <x v="2"/>
    <x v="0"/>
    <s v="Aug"/>
    <x v="0"/>
    <x v="0"/>
    <s v="Order assembled"/>
    <x v="0"/>
    <x v="0"/>
    <x v="1"/>
    <n v="213"/>
    <n v="304.59000000000003"/>
  </r>
  <r>
    <x v="2"/>
    <x v="0"/>
    <s v="Aug"/>
    <x v="0"/>
    <x v="0"/>
    <s v="Order assembled"/>
    <x v="0"/>
    <x v="0"/>
    <x v="1"/>
    <n v="753"/>
    <n v="526.24"/>
  </r>
  <r>
    <x v="0"/>
    <x v="0"/>
    <s v="Aug"/>
    <x v="0"/>
    <x v="0"/>
    <s v="Order assembled"/>
    <x v="0"/>
    <x v="0"/>
    <x v="1"/>
    <n v="806"/>
    <n v="526.24"/>
  </r>
  <r>
    <x v="2"/>
    <x v="0"/>
    <s v="Aug"/>
    <x v="0"/>
    <x v="0"/>
    <s v="Order assembled"/>
    <x v="0"/>
    <x v="0"/>
    <x v="1"/>
    <n v="217"/>
    <n v="310.31"/>
  </r>
  <r>
    <x v="0"/>
    <x v="0"/>
    <s v="Aug"/>
    <x v="0"/>
    <x v="0"/>
    <s v="Order assembled"/>
    <x v="0"/>
    <x v="0"/>
    <x v="1"/>
    <n v="259"/>
    <n v="370.37"/>
  </r>
  <r>
    <x v="2"/>
    <x v="0"/>
    <s v="Aug"/>
    <x v="0"/>
    <x v="0"/>
    <s v="Order assembled"/>
    <x v="0"/>
    <x v="0"/>
    <x v="1"/>
    <n v="187"/>
    <n v="267.40999999999997"/>
  </r>
  <r>
    <x v="0"/>
    <x v="0"/>
    <s v="Aug"/>
    <x v="0"/>
    <x v="0"/>
    <s v="Order assembled"/>
    <x v="0"/>
    <x v="0"/>
    <x v="0"/>
    <n v="287"/>
    <n v="410.40999999999997"/>
  </r>
  <r>
    <x v="1"/>
    <x v="0"/>
    <s v="Aug"/>
    <x v="0"/>
    <x v="0"/>
    <s v="Order assembled"/>
    <x v="1"/>
    <x v="0"/>
    <x v="0"/>
    <n v="281"/>
    <n v="401.83"/>
  </r>
  <r>
    <x v="1"/>
    <x v="0"/>
    <s v="Aug"/>
    <x v="0"/>
    <x v="0"/>
    <s v="Order assembled"/>
    <x v="1"/>
    <x v="0"/>
    <x v="0"/>
    <n v="275"/>
    <n v="393.25"/>
  </r>
  <r>
    <x v="0"/>
    <x v="0"/>
    <s v="Aug"/>
    <x v="0"/>
    <x v="0"/>
    <s v="Order assembled"/>
    <x v="1"/>
    <x v="0"/>
    <x v="1"/>
    <n v="215"/>
    <n v="307.45"/>
  </r>
  <r>
    <x v="3"/>
    <x v="0"/>
    <s v="Aug"/>
    <x v="0"/>
    <x v="0"/>
    <s v="Order assembled"/>
    <x v="1"/>
    <x v="0"/>
    <x v="1"/>
    <n v="263"/>
    <n v="376.09000000000003"/>
  </r>
  <r>
    <x v="1"/>
    <x v="0"/>
    <s v="Aug"/>
    <x v="0"/>
    <x v="0"/>
    <s v="Order assembled"/>
    <x v="1"/>
    <x v="0"/>
    <x v="1"/>
    <n v="776"/>
    <n v="1109.68"/>
  </r>
  <r>
    <x v="0"/>
    <x v="0"/>
    <s v="Dec"/>
    <x v="0"/>
    <x v="0"/>
    <s v="Order assembled"/>
    <x v="1"/>
    <x v="0"/>
    <x v="0"/>
    <n v="224"/>
    <n v="526.24"/>
  </r>
  <r>
    <x v="0"/>
    <x v="0"/>
    <s v="Dec"/>
    <x v="0"/>
    <x v="0"/>
    <s v="Order assembled"/>
    <x v="1"/>
    <x v="0"/>
    <x v="0"/>
    <n v="218"/>
    <n v="526.24"/>
  </r>
  <r>
    <x v="0"/>
    <x v="0"/>
    <s v="Dec"/>
    <x v="0"/>
    <x v="0"/>
    <s v="Order assembled"/>
    <x v="1"/>
    <x v="0"/>
    <x v="0"/>
    <n v="212"/>
    <n v="526.24"/>
  </r>
  <r>
    <x v="0"/>
    <x v="0"/>
    <s v="Dec"/>
    <x v="0"/>
    <x v="0"/>
    <s v="Order assembled"/>
    <x v="1"/>
    <x v="0"/>
    <x v="1"/>
    <n v="194"/>
    <n v="277.42"/>
  </r>
  <r>
    <x v="1"/>
    <x v="0"/>
    <s v="Dec"/>
    <x v="0"/>
    <x v="0"/>
    <s v="Order assembled"/>
    <x v="1"/>
    <x v="0"/>
    <x v="1"/>
    <n v="242"/>
    <n v="346.06"/>
  </r>
  <r>
    <x v="1"/>
    <x v="0"/>
    <s v="Dec"/>
    <x v="0"/>
    <x v="0"/>
    <s v="Order assembled"/>
    <x v="1"/>
    <x v="0"/>
    <x v="1"/>
    <n v="164"/>
    <n v="234.51999999999998"/>
  </r>
  <r>
    <x v="2"/>
    <x v="0"/>
    <s v="Dec"/>
    <x v="0"/>
    <x v="0"/>
    <s v="Order assembled"/>
    <x v="1"/>
    <x v="0"/>
    <x v="1"/>
    <n v="238"/>
    <n v="340.34000000000003"/>
  </r>
  <r>
    <x v="0"/>
    <x v="0"/>
    <s v="Dec"/>
    <x v="0"/>
    <x v="0"/>
    <s v="Order assembled"/>
    <x v="1"/>
    <x v="0"/>
    <x v="1"/>
    <n v="166"/>
    <n v="237.38"/>
  </r>
  <r>
    <x v="2"/>
    <x v="0"/>
    <s v="Dec"/>
    <x v="0"/>
    <x v="0"/>
    <s v="Order assembled"/>
    <x v="1"/>
    <x v="0"/>
    <x v="0"/>
    <n v="222"/>
    <n v="526.24"/>
  </r>
  <r>
    <x v="0"/>
    <x v="0"/>
    <s v="Dec"/>
    <x v="0"/>
    <x v="0"/>
    <s v="Order assembled"/>
    <x v="1"/>
    <x v="0"/>
    <x v="0"/>
    <n v="216"/>
    <n v="526.24"/>
  </r>
  <r>
    <x v="1"/>
    <x v="0"/>
    <s v="Dec"/>
    <x v="0"/>
    <x v="0"/>
    <s v="Order assembled"/>
    <x v="1"/>
    <x v="0"/>
    <x v="1"/>
    <n v="684"/>
    <n v="978.12"/>
  </r>
  <r>
    <x v="3"/>
    <x v="0"/>
    <s v="Dec"/>
    <x v="0"/>
    <x v="0"/>
    <s v="Order assembled"/>
    <x v="1"/>
    <x v="0"/>
    <x v="1"/>
    <n v="717"/>
    <n v="1025.31"/>
  </r>
  <r>
    <x v="1"/>
    <x v="0"/>
    <s v="Dec"/>
    <x v="0"/>
    <x v="0"/>
    <s v="Order assembled"/>
    <x v="1"/>
    <x v="0"/>
    <x v="1"/>
    <n v="770"/>
    <n v="1101.0999999999999"/>
  </r>
  <r>
    <x v="1"/>
    <x v="0"/>
    <s v="Dec"/>
    <x v="0"/>
    <x v="0"/>
    <s v="Order assembled"/>
    <x v="1"/>
    <x v="0"/>
    <x v="0"/>
    <n v="225"/>
    <n v="321.75"/>
  </r>
  <r>
    <x v="3"/>
    <x v="0"/>
    <s v="Dec"/>
    <x v="0"/>
    <x v="0"/>
    <s v="Order assembled"/>
    <x v="1"/>
    <x v="0"/>
    <x v="0"/>
    <n v="219"/>
    <n v="313.17"/>
  </r>
  <r>
    <x v="2"/>
    <x v="0"/>
    <s v="Dec"/>
    <x v="0"/>
    <x v="0"/>
    <s v="Order assembled"/>
    <x v="1"/>
    <x v="0"/>
    <x v="0"/>
    <n v="213"/>
    <n v="304.59000000000003"/>
  </r>
  <r>
    <x v="1"/>
    <x v="0"/>
    <s v="Dec"/>
    <x v="0"/>
    <x v="0"/>
    <s v="Order assembled"/>
    <x v="1"/>
    <x v="0"/>
    <x v="1"/>
    <n v="195"/>
    <n v="278.85000000000002"/>
  </r>
  <r>
    <x v="1"/>
    <x v="0"/>
    <s v="Dec"/>
    <x v="0"/>
    <x v="0"/>
    <s v="Order assembled"/>
    <x v="1"/>
    <x v="0"/>
    <x v="1"/>
    <n v="810"/>
    <n v="526.24"/>
  </r>
  <r>
    <x v="0"/>
    <x v="0"/>
    <s v="Dec"/>
    <x v="0"/>
    <x v="0"/>
    <s v="Order assembled"/>
    <x v="1"/>
    <x v="0"/>
    <x v="1"/>
    <n v="193"/>
    <n v="275.99"/>
  </r>
  <r>
    <x v="2"/>
    <x v="0"/>
    <s v="Dec"/>
    <x v="0"/>
    <x v="0"/>
    <s v="Order assembled"/>
    <x v="1"/>
    <x v="0"/>
    <x v="1"/>
    <n v="241"/>
    <n v="344.63"/>
  </r>
  <r>
    <x v="0"/>
    <x v="0"/>
    <s v="Dec"/>
    <x v="0"/>
    <x v="0"/>
    <s v="Order assembled"/>
    <x v="1"/>
    <x v="0"/>
    <x v="0"/>
    <n v="221"/>
    <n v="316.02999999999997"/>
  </r>
  <r>
    <x v="1"/>
    <x v="0"/>
    <s v="Dec"/>
    <x v="0"/>
    <x v="0"/>
    <s v="Order assembled"/>
    <x v="1"/>
    <x v="0"/>
    <x v="0"/>
    <n v="215"/>
    <n v="307.45"/>
  </r>
  <r>
    <x v="1"/>
    <x v="0"/>
    <s v="Dec"/>
    <x v="0"/>
    <x v="0"/>
    <s v="Order assembled"/>
    <x v="1"/>
    <x v="0"/>
    <x v="1"/>
    <n v="191"/>
    <n v="273.13"/>
  </r>
  <r>
    <x v="0"/>
    <x v="0"/>
    <s v="Dec"/>
    <x v="0"/>
    <x v="0"/>
    <s v="Order assembled"/>
    <x v="1"/>
    <x v="0"/>
    <x v="1"/>
    <n v="239"/>
    <n v="341.77"/>
  </r>
  <r>
    <x v="0"/>
    <x v="0"/>
    <s v="Dec"/>
    <x v="0"/>
    <x v="0"/>
    <s v="Order assembled"/>
    <x v="1"/>
    <x v="0"/>
    <x v="1"/>
    <n v="779"/>
    <n v="1113.97"/>
  </r>
  <r>
    <x v="1"/>
    <x v="0"/>
    <s v="Feb"/>
    <x v="0"/>
    <x v="0"/>
    <s v="Order assembled"/>
    <x v="1"/>
    <x v="0"/>
    <x v="1"/>
    <n v="248"/>
    <n v="354.64"/>
  </r>
  <r>
    <x v="2"/>
    <x v="0"/>
    <s v="Feb"/>
    <x v="0"/>
    <x v="0"/>
    <s v="Order assembled"/>
    <x v="1"/>
    <x v="0"/>
    <x v="1"/>
    <n v="218"/>
    <n v="311.74"/>
  </r>
  <r>
    <x v="1"/>
    <x v="0"/>
    <s v="Feb"/>
    <x v="0"/>
    <x v="0"/>
    <s v="Order assembled"/>
    <x v="1"/>
    <x v="0"/>
    <x v="1"/>
    <n v="244"/>
    <n v="348.92"/>
  </r>
  <r>
    <x v="2"/>
    <x v="0"/>
    <s v="Feb"/>
    <x v="0"/>
    <x v="0"/>
    <s v="Order assembled"/>
    <x v="1"/>
    <x v="0"/>
    <x v="1"/>
    <n v="292"/>
    <n v="417.56"/>
  </r>
  <r>
    <x v="1"/>
    <x v="0"/>
    <s v="Feb"/>
    <x v="0"/>
    <x v="0"/>
    <s v="Order assembled"/>
    <x v="1"/>
    <x v="0"/>
    <x v="1"/>
    <n v="220"/>
    <n v="314.60000000000002"/>
  </r>
  <r>
    <x v="2"/>
    <x v="0"/>
    <s v="Feb"/>
    <x v="0"/>
    <x v="0"/>
    <s v="Order assembled"/>
    <x v="1"/>
    <x v="0"/>
    <x v="1"/>
    <n v="675"/>
    <n v="965.25"/>
  </r>
  <r>
    <x v="1"/>
    <x v="0"/>
    <s v="Feb"/>
    <x v="0"/>
    <x v="0"/>
    <s v="Order assembled"/>
    <x v="1"/>
    <x v="0"/>
    <x v="1"/>
    <n v="708"/>
    <n v="1012.44"/>
  </r>
  <r>
    <x v="0"/>
    <x v="0"/>
    <s v="Feb"/>
    <x v="0"/>
    <x v="0"/>
    <s v="Order assembled"/>
    <x v="1"/>
    <x v="0"/>
    <x v="1"/>
    <n v="761"/>
    <n v="1088.23"/>
  </r>
  <r>
    <x v="0"/>
    <x v="0"/>
    <s v="Feb"/>
    <x v="0"/>
    <x v="0"/>
    <s v="Order assembled"/>
    <x v="1"/>
    <x v="0"/>
    <x v="1"/>
    <n v="249"/>
    <n v="356.07"/>
  </r>
  <r>
    <x v="1"/>
    <x v="0"/>
    <s v="Feb"/>
    <x v="0"/>
    <x v="0"/>
    <s v="Order assembled"/>
    <x v="1"/>
    <x v="0"/>
    <x v="1"/>
    <n v="748"/>
    <n v="526.24"/>
  </r>
  <r>
    <x v="2"/>
    <x v="0"/>
    <s v="Feb"/>
    <x v="0"/>
    <x v="0"/>
    <s v="Order assembled"/>
    <x v="1"/>
    <x v="0"/>
    <x v="1"/>
    <n v="801"/>
    <n v="526.24"/>
  </r>
  <r>
    <x v="1"/>
    <x v="0"/>
    <s v="Feb"/>
    <x v="0"/>
    <x v="0"/>
    <s v="Order assembled"/>
    <x v="1"/>
    <x v="0"/>
    <x v="1"/>
    <n v="247"/>
    <n v="353.21"/>
  </r>
  <r>
    <x v="1"/>
    <x v="0"/>
    <s v="Feb"/>
    <x v="0"/>
    <x v="0"/>
    <s v="Order assembled"/>
    <x v="1"/>
    <x v="0"/>
    <x v="1"/>
    <n v="295"/>
    <n v="421.85"/>
  </r>
  <r>
    <x v="1"/>
    <x v="0"/>
    <s v="Feb"/>
    <x v="0"/>
    <x v="0"/>
    <s v="Order assembled"/>
    <x v="1"/>
    <x v="0"/>
    <x v="1"/>
    <n v="217"/>
    <n v="310.31"/>
  </r>
  <r>
    <x v="2"/>
    <x v="0"/>
    <s v="Feb"/>
    <x v="0"/>
    <x v="0"/>
    <s v="Order assembled"/>
    <x v="1"/>
    <x v="0"/>
    <x v="1"/>
    <n v="245"/>
    <n v="350.35"/>
  </r>
  <r>
    <x v="0"/>
    <x v="0"/>
    <s v="Feb"/>
    <x v="0"/>
    <x v="0"/>
    <s v="Order assembled"/>
    <x v="1"/>
    <x v="0"/>
    <x v="1"/>
    <n v="293"/>
    <n v="418.99"/>
  </r>
  <r>
    <x v="1"/>
    <x v="0"/>
    <s v="Feb"/>
    <x v="0"/>
    <x v="0"/>
    <s v="Order assembled"/>
    <x v="1"/>
    <x v="0"/>
    <x v="1"/>
    <n v="770"/>
    <n v="1101.0999999999999"/>
  </r>
  <r>
    <x v="0"/>
    <x v="0"/>
    <s v="Jan"/>
    <x v="0"/>
    <x v="0"/>
    <s v="Order assembled"/>
    <x v="1"/>
    <x v="0"/>
    <x v="1"/>
    <n v="254"/>
    <n v="388.62"/>
  </r>
  <r>
    <x v="0"/>
    <x v="0"/>
    <s v="Jan"/>
    <x v="0"/>
    <x v="0"/>
    <s v="Order assembled"/>
    <x v="1"/>
    <x v="0"/>
    <x v="1"/>
    <n v="296"/>
    <n v="423.28"/>
  </r>
  <r>
    <x v="2"/>
    <x v="0"/>
    <s v="Jan"/>
    <x v="0"/>
    <x v="0"/>
    <s v="Order assembled"/>
    <x v="1"/>
    <x v="0"/>
    <x v="1"/>
    <n v="224"/>
    <n v="320.32"/>
  </r>
  <r>
    <x v="1"/>
    <x v="0"/>
    <s v="Jan"/>
    <x v="0"/>
    <x v="0"/>
    <s v="Order assembled"/>
    <x v="1"/>
    <x v="0"/>
    <x v="0"/>
    <n v="370"/>
    <n v="529.1"/>
  </r>
  <r>
    <x v="1"/>
    <x v="0"/>
    <s v="Jan"/>
    <x v="0"/>
    <x v="0"/>
    <s v="Order assembled"/>
    <x v="1"/>
    <x v="0"/>
    <x v="1"/>
    <n v="250"/>
    <n v="357.5"/>
  </r>
  <r>
    <x v="1"/>
    <x v="0"/>
    <s v="Jan"/>
    <x v="0"/>
    <x v="0"/>
    <s v="Order assembled"/>
    <x v="1"/>
    <x v="0"/>
    <x v="1"/>
    <n v="298"/>
    <n v="426.14"/>
  </r>
  <r>
    <x v="2"/>
    <x v="0"/>
    <s v="Jan"/>
    <x v="0"/>
    <x v="0"/>
    <s v="Order assembled"/>
    <x v="1"/>
    <x v="0"/>
    <x v="1"/>
    <n v="226"/>
    <n v="323.18"/>
  </r>
  <r>
    <x v="2"/>
    <x v="0"/>
    <s v="Jan"/>
    <x v="0"/>
    <x v="0"/>
    <s v="Order assembled"/>
    <x v="1"/>
    <x v="0"/>
    <x v="0"/>
    <n v="372"/>
    <n v="526.24"/>
  </r>
  <r>
    <x v="3"/>
    <x v="0"/>
    <s v="Jan"/>
    <x v="0"/>
    <x v="0"/>
    <s v="Order assembled"/>
    <x v="1"/>
    <x v="0"/>
    <x v="1"/>
    <n v="674"/>
    <n v="963.81999999999994"/>
  </r>
  <r>
    <x v="2"/>
    <x v="0"/>
    <s v="Jan"/>
    <x v="0"/>
    <x v="0"/>
    <s v="Order assembled"/>
    <x v="1"/>
    <x v="0"/>
    <x v="1"/>
    <n v="707"/>
    <n v="1011.01"/>
  </r>
  <r>
    <x v="0"/>
    <x v="0"/>
    <s v="Jan"/>
    <x v="0"/>
    <x v="0"/>
    <s v="Order assembled"/>
    <x v="1"/>
    <x v="0"/>
    <x v="1"/>
    <n v="747"/>
    <n v="526.24"/>
  </r>
  <r>
    <x v="3"/>
    <x v="0"/>
    <s v="Jan"/>
    <x v="0"/>
    <x v="0"/>
    <s v="Order assembled"/>
    <x v="1"/>
    <x v="0"/>
    <x v="1"/>
    <n v="800"/>
    <n v="526.24"/>
  </r>
  <r>
    <x v="2"/>
    <x v="0"/>
    <s v="Jan"/>
    <x v="0"/>
    <x v="0"/>
    <s v="Order assembled"/>
    <x v="1"/>
    <x v="0"/>
    <x v="1"/>
    <n v="253"/>
    <n v="361.78999999999996"/>
  </r>
  <r>
    <x v="1"/>
    <x v="0"/>
    <s v="Jan"/>
    <x v="0"/>
    <x v="0"/>
    <s v="Order assembled"/>
    <x v="1"/>
    <x v="0"/>
    <x v="1"/>
    <n v="223"/>
    <n v="318.89"/>
  </r>
  <r>
    <x v="0"/>
    <x v="0"/>
    <s v="Jan"/>
    <x v="0"/>
    <x v="0"/>
    <s v="Order assembled"/>
    <x v="1"/>
    <x v="0"/>
    <x v="0"/>
    <n v="873"/>
    <n v="1248.3899999999999"/>
  </r>
  <r>
    <x v="2"/>
    <x v="0"/>
    <s v="Jan"/>
    <x v="0"/>
    <x v="0"/>
    <s v="Order assembled"/>
    <x v="1"/>
    <x v="0"/>
    <x v="1"/>
    <n v="251"/>
    <n v="358.93"/>
  </r>
  <r>
    <x v="0"/>
    <x v="0"/>
    <s v="Jan"/>
    <x v="0"/>
    <x v="0"/>
    <s v="Order assembled"/>
    <x v="1"/>
    <x v="0"/>
    <x v="1"/>
    <n v="299"/>
    <n v="427.57"/>
  </r>
  <r>
    <x v="0"/>
    <x v="0"/>
    <s v="Jan"/>
    <x v="0"/>
    <x v="0"/>
    <s v="Order assembled"/>
    <x v="1"/>
    <x v="0"/>
    <x v="1"/>
    <n v="769"/>
    <n v="1099.67"/>
  </r>
  <r>
    <x v="0"/>
    <x v="0"/>
    <s v="Jul"/>
    <x v="0"/>
    <x v="0"/>
    <s v="Order assembled"/>
    <x v="1"/>
    <x v="0"/>
    <x v="0"/>
    <n v="302"/>
    <n v="431.86"/>
  </r>
  <r>
    <x v="1"/>
    <x v="0"/>
    <s v="Jul"/>
    <x v="0"/>
    <x v="0"/>
    <s v="Order assembled"/>
    <x v="1"/>
    <x v="0"/>
    <x v="0"/>
    <n v="296"/>
    <n v="423.28"/>
  </r>
  <r>
    <x v="1"/>
    <x v="0"/>
    <s v="Jul"/>
    <x v="0"/>
    <x v="0"/>
    <s v="Order assembled"/>
    <x v="1"/>
    <x v="0"/>
    <x v="1"/>
    <n v="218"/>
    <n v="311.74"/>
  </r>
  <r>
    <x v="0"/>
    <x v="0"/>
    <s v="Jul"/>
    <x v="0"/>
    <x v="0"/>
    <s v="Order assembled"/>
    <x v="1"/>
    <x v="0"/>
    <x v="1"/>
    <n v="266"/>
    <n v="380.38"/>
  </r>
  <r>
    <x v="1"/>
    <x v="0"/>
    <s v="Jul"/>
    <x v="0"/>
    <x v="0"/>
    <s v="Order assembled"/>
    <x v="1"/>
    <x v="0"/>
    <x v="1"/>
    <n v="194"/>
    <n v="277.42"/>
  </r>
  <r>
    <x v="0"/>
    <x v="0"/>
    <s v="Jul"/>
    <x v="0"/>
    <x v="0"/>
    <s v="Order assembled"/>
    <x v="1"/>
    <x v="0"/>
    <x v="1"/>
    <n v="220"/>
    <n v="314.60000000000002"/>
  </r>
  <r>
    <x v="0"/>
    <x v="0"/>
    <s v="Jul"/>
    <x v="0"/>
    <x v="0"/>
    <s v="Order assembled"/>
    <x v="1"/>
    <x v="0"/>
    <x v="1"/>
    <n v="268"/>
    <n v="383.24"/>
  </r>
  <r>
    <x v="1"/>
    <x v="0"/>
    <s v="Jul"/>
    <x v="0"/>
    <x v="0"/>
    <s v="Order assembled"/>
    <x v="1"/>
    <x v="0"/>
    <x v="1"/>
    <n v="306"/>
    <n v="526.24"/>
  </r>
  <r>
    <x v="2"/>
    <x v="0"/>
    <s v="Jul"/>
    <x v="0"/>
    <x v="0"/>
    <s v="Order assembled"/>
    <x v="1"/>
    <x v="0"/>
    <x v="1"/>
    <n v="300"/>
    <n v="526.24"/>
  </r>
  <r>
    <x v="1"/>
    <x v="0"/>
    <s v="Jul"/>
    <x v="0"/>
    <x v="0"/>
    <s v="Order assembled"/>
    <x v="1"/>
    <x v="0"/>
    <x v="1"/>
    <n v="294"/>
    <n v="526.24"/>
  </r>
  <r>
    <x v="1"/>
    <x v="0"/>
    <s v="Jul"/>
    <x v="0"/>
    <x v="0"/>
    <s v="Order assembled"/>
    <x v="1"/>
    <x v="0"/>
    <x v="1"/>
    <n v="679"/>
    <n v="970.97"/>
  </r>
  <r>
    <x v="1"/>
    <x v="0"/>
    <s v="Jul"/>
    <x v="0"/>
    <x v="0"/>
    <s v="Order assembled"/>
    <x v="1"/>
    <x v="0"/>
    <x v="1"/>
    <n v="713"/>
    <n v="1019.5899999999999"/>
  </r>
  <r>
    <x v="2"/>
    <x v="0"/>
    <s v="Jul"/>
    <x v="0"/>
    <x v="0"/>
    <s v="Order assembled"/>
    <x v="1"/>
    <x v="0"/>
    <x v="1"/>
    <n v="766"/>
    <n v="1095.3800000000001"/>
  </r>
  <r>
    <x v="0"/>
    <x v="0"/>
    <s v="Jul"/>
    <x v="0"/>
    <x v="0"/>
    <s v="Order assembled"/>
    <x v="1"/>
    <x v="0"/>
    <x v="1"/>
    <n v="303"/>
    <n v="433.28999999999996"/>
  </r>
  <r>
    <x v="0"/>
    <x v="0"/>
    <s v="Jul"/>
    <x v="0"/>
    <x v="0"/>
    <s v="Order assembled"/>
    <x v="1"/>
    <x v="0"/>
    <x v="1"/>
    <n v="297"/>
    <n v="424.71"/>
  </r>
  <r>
    <x v="1"/>
    <x v="0"/>
    <s v="Jul"/>
    <x v="0"/>
    <x v="0"/>
    <s v="Order assembled"/>
    <x v="1"/>
    <x v="0"/>
    <x v="1"/>
    <n v="291"/>
    <n v="416.13"/>
  </r>
  <r>
    <x v="2"/>
    <x v="0"/>
    <s v="Jul"/>
    <x v="0"/>
    <x v="0"/>
    <s v="Order assembled"/>
    <x v="1"/>
    <x v="0"/>
    <x v="1"/>
    <n v="219"/>
    <n v="313.17"/>
  </r>
  <r>
    <x v="2"/>
    <x v="0"/>
    <s v="Jul"/>
    <x v="0"/>
    <x v="0"/>
    <s v="Order assembled"/>
    <x v="1"/>
    <x v="0"/>
    <x v="1"/>
    <n v="752"/>
    <n v="526.24"/>
  </r>
  <r>
    <x v="1"/>
    <x v="0"/>
    <s v="Jul"/>
    <x v="0"/>
    <x v="0"/>
    <s v="Order assembled"/>
    <x v="1"/>
    <x v="0"/>
    <x v="1"/>
    <n v="805"/>
    <n v="526.24"/>
  </r>
  <r>
    <x v="1"/>
    <x v="0"/>
    <s v="Jul"/>
    <x v="0"/>
    <x v="0"/>
    <s v="Order assembled"/>
    <x v="1"/>
    <x v="0"/>
    <x v="1"/>
    <n v="265"/>
    <n v="378.95"/>
  </r>
  <r>
    <x v="0"/>
    <x v="0"/>
    <s v="Jul"/>
    <x v="0"/>
    <x v="0"/>
    <s v="Order assembled"/>
    <x v="1"/>
    <x v="0"/>
    <x v="1"/>
    <n v="193"/>
    <n v="275.99"/>
  </r>
  <r>
    <x v="2"/>
    <x v="0"/>
    <s v="Jul"/>
    <x v="0"/>
    <x v="0"/>
    <s v="Order assembled"/>
    <x v="1"/>
    <x v="0"/>
    <x v="0"/>
    <n v="884"/>
    <n v="1264.1199999999999"/>
  </r>
  <r>
    <x v="1"/>
    <x v="0"/>
    <s v="Jul"/>
    <x v="0"/>
    <x v="0"/>
    <s v="Order assembled"/>
    <x v="1"/>
    <x v="0"/>
    <x v="0"/>
    <n v="885"/>
    <n v="1265.55"/>
  </r>
  <r>
    <x v="1"/>
    <x v="0"/>
    <s v="Jul"/>
    <x v="0"/>
    <x v="0"/>
    <s v="Order assembled"/>
    <x v="1"/>
    <x v="0"/>
    <x v="0"/>
    <n v="886"/>
    <n v="1266.98"/>
  </r>
  <r>
    <x v="1"/>
    <x v="0"/>
    <s v="Jul"/>
    <x v="0"/>
    <x v="0"/>
    <s v="Order assembled"/>
    <x v="1"/>
    <x v="0"/>
    <x v="1"/>
    <n v="221"/>
    <n v="316.02999999999997"/>
  </r>
  <r>
    <x v="1"/>
    <x v="0"/>
    <s v="Jul"/>
    <x v="0"/>
    <x v="0"/>
    <s v="Order assembled"/>
    <x v="1"/>
    <x v="0"/>
    <x v="1"/>
    <n v="269"/>
    <n v="384.67"/>
  </r>
  <r>
    <x v="1"/>
    <x v="0"/>
    <s v="Jul"/>
    <x v="0"/>
    <x v="0"/>
    <s v="Order assembled"/>
    <x v="1"/>
    <x v="0"/>
    <x v="1"/>
    <n v="775"/>
    <n v="1108.25"/>
  </r>
  <r>
    <x v="0"/>
    <x v="0"/>
    <s v="Jun"/>
    <x v="0"/>
    <x v="0"/>
    <s v="Order assembled"/>
    <x v="1"/>
    <x v="0"/>
    <x v="0"/>
    <n v="320"/>
    <n v="457.6"/>
  </r>
  <r>
    <x v="1"/>
    <x v="0"/>
    <s v="Jun"/>
    <x v="0"/>
    <x v="0"/>
    <s v="Order assembled"/>
    <x v="1"/>
    <x v="0"/>
    <x v="0"/>
    <n v="314"/>
    <n v="449.02"/>
  </r>
  <r>
    <x v="0"/>
    <x v="0"/>
    <s v="Jun"/>
    <x v="0"/>
    <x v="0"/>
    <s v="Order assembled"/>
    <x v="1"/>
    <x v="0"/>
    <x v="0"/>
    <n v="308"/>
    <n v="440.44"/>
  </r>
  <r>
    <x v="1"/>
    <x v="0"/>
    <s v="Jun"/>
    <x v="0"/>
    <x v="0"/>
    <s v="Order assembled"/>
    <x v="1"/>
    <x v="0"/>
    <x v="1"/>
    <n v="224"/>
    <n v="320.32"/>
  </r>
  <r>
    <x v="0"/>
    <x v="0"/>
    <s v="Jun"/>
    <x v="0"/>
    <x v="0"/>
    <s v="Order assembled"/>
    <x v="1"/>
    <x v="0"/>
    <x v="1"/>
    <n v="272"/>
    <n v="388.96"/>
  </r>
  <r>
    <x v="2"/>
    <x v="0"/>
    <s v="Jun"/>
    <x v="0"/>
    <x v="0"/>
    <s v="Order assembled"/>
    <x v="1"/>
    <x v="0"/>
    <x v="1"/>
    <n v="200"/>
    <n v="286"/>
  </r>
  <r>
    <x v="1"/>
    <x v="0"/>
    <s v="Jun"/>
    <x v="0"/>
    <x v="0"/>
    <s v="Order assembled"/>
    <x v="1"/>
    <x v="0"/>
    <x v="1"/>
    <n v="226"/>
    <n v="323.18"/>
  </r>
  <r>
    <x v="1"/>
    <x v="0"/>
    <s v="Jun"/>
    <x v="0"/>
    <x v="0"/>
    <s v="Order assembled"/>
    <x v="1"/>
    <x v="0"/>
    <x v="1"/>
    <n v="274"/>
    <n v="391.82"/>
  </r>
  <r>
    <x v="1"/>
    <x v="0"/>
    <s v="Jun"/>
    <x v="0"/>
    <x v="0"/>
    <s v="Order assembled"/>
    <x v="1"/>
    <x v="0"/>
    <x v="1"/>
    <n v="196"/>
    <n v="280.27999999999997"/>
  </r>
  <r>
    <x v="0"/>
    <x v="0"/>
    <s v="Jun"/>
    <x v="0"/>
    <x v="0"/>
    <s v="Order assembled"/>
    <x v="1"/>
    <x v="0"/>
    <x v="1"/>
    <n v="318"/>
    <n v="526.24"/>
  </r>
  <r>
    <x v="4"/>
    <x v="0"/>
    <s v="Jun"/>
    <x v="0"/>
    <x v="0"/>
    <s v="Order assembled"/>
    <x v="1"/>
    <x v="0"/>
    <x v="1"/>
    <n v="312"/>
    <n v="526.24"/>
  </r>
  <r>
    <x v="2"/>
    <x v="0"/>
    <s v="Jun"/>
    <x v="0"/>
    <x v="0"/>
    <s v="Order assembled"/>
    <x v="1"/>
    <x v="0"/>
    <x v="1"/>
    <n v="712"/>
    <n v="1018.16"/>
  </r>
  <r>
    <x v="0"/>
    <x v="0"/>
    <s v="Jun"/>
    <x v="0"/>
    <x v="0"/>
    <s v="Order assembled"/>
    <x v="1"/>
    <x v="0"/>
    <x v="1"/>
    <n v="765"/>
    <n v="1093.95"/>
  </r>
  <r>
    <x v="1"/>
    <x v="0"/>
    <s v="Jun"/>
    <x v="0"/>
    <x v="0"/>
    <s v="Order assembled"/>
    <x v="1"/>
    <x v="0"/>
    <x v="0"/>
    <n v="321"/>
    <n v="459.03"/>
  </r>
  <r>
    <x v="0"/>
    <x v="0"/>
    <s v="Jun"/>
    <x v="0"/>
    <x v="0"/>
    <s v="Order assembled"/>
    <x v="1"/>
    <x v="0"/>
    <x v="1"/>
    <n v="315"/>
    <n v="450.45"/>
  </r>
  <r>
    <x v="2"/>
    <x v="0"/>
    <s v="Jun"/>
    <x v="0"/>
    <x v="0"/>
    <s v="Order assembled"/>
    <x v="1"/>
    <x v="0"/>
    <x v="1"/>
    <n v="309"/>
    <n v="441.87"/>
  </r>
  <r>
    <x v="0"/>
    <x v="0"/>
    <s v="Jun"/>
    <x v="0"/>
    <x v="0"/>
    <s v="Order assembled"/>
    <x v="1"/>
    <x v="0"/>
    <x v="1"/>
    <n v="225"/>
    <n v="321.75"/>
  </r>
  <r>
    <x v="0"/>
    <x v="0"/>
    <s v="Jun"/>
    <x v="0"/>
    <x v="0"/>
    <s v="Order assembled"/>
    <x v="1"/>
    <x v="0"/>
    <x v="1"/>
    <n v="751"/>
    <n v="526.24"/>
  </r>
  <r>
    <x v="1"/>
    <x v="0"/>
    <s v="Jun"/>
    <x v="0"/>
    <x v="0"/>
    <s v="Order assembled"/>
    <x v="1"/>
    <x v="0"/>
    <x v="1"/>
    <n v="223"/>
    <n v="318.89"/>
  </r>
  <r>
    <x v="4"/>
    <x v="0"/>
    <s v="Jun"/>
    <x v="0"/>
    <x v="0"/>
    <s v="Order assembled"/>
    <x v="1"/>
    <x v="0"/>
    <x v="1"/>
    <n v="271"/>
    <n v="387.53"/>
  </r>
  <r>
    <x v="1"/>
    <x v="0"/>
    <s v="Jun"/>
    <x v="0"/>
    <x v="0"/>
    <s v="Order assembled"/>
    <x v="1"/>
    <x v="0"/>
    <x v="1"/>
    <n v="199"/>
    <n v="284.57"/>
  </r>
  <r>
    <x v="2"/>
    <x v="0"/>
    <s v="Jun"/>
    <x v="0"/>
    <x v="0"/>
    <s v="Order assembled"/>
    <x v="1"/>
    <x v="0"/>
    <x v="0"/>
    <n v="882"/>
    <n v="1261.26"/>
  </r>
  <r>
    <x v="0"/>
    <x v="0"/>
    <s v="Jun"/>
    <x v="0"/>
    <x v="0"/>
    <s v="Order assembled"/>
    <x v="1"/>
    <x v="0"/>
    <x v="0"/>
    <n v="883"/>
    <n v="1262.69"/>
  </r>
  <r>
    <x v="2"/>
    <x v="0"/>
    <s v="Jun"/>
    <x v="0"/>
    <x v="0"/>
    <s v="Order assembled"/>
    <x v="1"/>
    <x v="0"/>
    <x v="1"/>
    <n v="227"/>
    <n v="324.61"/>
  </r>
  <r>
    <x v="1"/>
    <x v="0"/>
    <s v="Jun"/>
    <x v="0"/>
    <x v="0"/>
    <s v="Order assembled"/>
    <x v="1"/>
    <x v="0"/>
    <x v="1"/>
    <n v="774"/>
    <n v="1106.82"/>
  </r>
  <r>
    <x v="2"/>
    <x v="0"/>
    <s v="Mar"/>
    <x v="0"/>
    <x v="0"/>
    <s v="Order assembled"/>
    <x v="1"/>
    <x v="0"/>
    <x v="1"/>
    <n v="368"/>
    <n v="526.24"/>
  </r>
  <r>
    <x v="2"/>
    <x v="0"/>
    <s v="Mar"/>
    <x v="0"/>
    <x v="0"/>
    <s v="Order assembled"/>
    <x v="1"/>
    <x v="0"/>
    <x v="0"/>
    <n v="362"/>
    <n v="517.66"/>
  </r>
  <r>
    <x v="2"/>
    <x v="0"/>
    <s v="Mar"/>
    <x v="0"/>
    <x v="0"/>
    <s v="Order assembled"/>
    <x v="1"/>
    <x v="0"/>
    <x v="0"/>
    <n v="356"/>
    <n v="509.08"/>
  </r>
  <r>
    <x v="3"/>
    <x v="0"/>
    <s v="Mar"/>
    <x v="0"/>
    <x v="0"/>
    <s v="Order assembled"/>
    <x v="1"/>
    <x v="0"/>
    <x v="1"/>
    <n v="242"/>
    <n v="346.06"/>
  </r>
  <r>
    <x v="0"/>
    <x v="0"/>
    <s v="Mar"/>
    <x v="0"/>
    <x v="0"/>
    <s v="Order assembled"/>
    <x v="1"/>
    <x v="0"/>
    <x v="1"/>
    <n v="290"/>
    <n v="414.7"/>
  </r>
  <r>
    <x v="1"/>
    <x v="0"/>
    <s v="Mar"/>
    <x v="0"/>
    <x v="0"/>
    <s v="Order assembled"/>
    <x v="1"/>
    <x v="0"/>
    <x v="1"/>
    <n v="212"/>
    <n v="303.15999999999997"/>
  </r>
  <r>
    <x v="4"/>
    <x v="0"/>
    <s v="Mar"/>
    <x v="0"/>
    <x v="0"/>
    <s v="Order assembled"/>
    <x v="1"/>
    <x v="0"/>
    <x v="1"/>
    <n v="286"/>
    <n v="408.98"/>
  </r>
  <r>
    <x v="3"/>
    <x v="0"/>
    <s v="Mar"/>
    <x v="0"/>
    <x v="0"/>
    <s v="Order assembled"/>
    <x v="1"/>
    <x v="0"/>
    <x v="1"/>
    <n v="214"/>
    <n v="306.02"/>
  </r>
  <r>
    <x v="1"/>
    <x v="0"/>
    <s v="Mar"/>
    <x v="0"/>
    <x v="0"/>
    <s v="Order assembled"/>
    <x v="1"/>
    <x v="0"/>
    <x v="1"/>
    <n v="366"/>
    <n v="526.24"/>
  </r>
  <r>
    <x v="1"/>
    <x v="0"/>
    <s v="Mar"/>
    <x v="0"/>
    <x v="0"/>
    <s v="Order assembled"/>
    <x v="1"/>
    <x v="0"/>
    <x v="0"/>
    <n v="360"/>
    <n v="526.24"/>
  </r>
  <r>
    <x v="2"/>
    <x v="0"/>
    <s v="Mar"/>
    <x v="0"/>
    <x v="0"/>
    <s v="Order assembled"/>
    <x v="1"/>
    <x v="0"/>
    <x v="1"/>
    <n v="676"/>
    <n v="966.68000000000006"/>
  </r>
  <r>
    <x v="2"/>
    <x v="0"/>
    <s v="Mar"/>
    <x v="0"/>
    <x v="0"/>
    <s v="Order assembled"/>
    <x v="1"/>
    <x v="0"/>
    <x v="1"/>
    <n v="709"/>
    <n v="1013.87"/>
  </r>
  <r>
    <x v="0"/>
    <x v="0"/>
    <s v="Mar"/>
    <x v="0"/>
    <x v="0"/>
    <s v="Order assembled"/>
    <x v="1"/>
    <x v="0"/>
    <x v="1"/>
    <n v="762"/>
    <n v="1089.6599999999999"/>
  </r>
  <r>
    <x v="0"/>
    <x v="0"/>
    <s v="Mar"/>
    <x v="0"/>
    <x v="0"/>
    <s v="Order assembled"/>
    <x v="1"/>
    <x v="0"/>
    <x v="1"/>
    <n v="369"/>
    <n v="527.66999999999996"/>
  </r>
  <r>
    <x v="2"/>
    <x v="0"/>
    <s v="Mar"/>
    <x v="0"/>
    <x v="0"/>
    <s v="Order assembled"/>
    <x v="1"/>
    <x v="0"/>
    <x v="1"/>
    <n v="363"/>
    <n v="519.09"/>
  </r>
  <r>
    <x v="4"/>
    <x v="0"/>
    <s v="Mar"/>
    <x v="0"/>
    <x v="0"/>
    <s v="Order assembled"/>
    <x v="1"/>
    <x v="0"/>
    <x v="0"/>
    <n v="357"/>
    <n v="510.51"/>
  </r>
  <r>
    <x v="0"/>
    <x v="0"/>
    <s v="Mar"/>
    <x v="0"/>
    <x v="0"/>
    <s v="Order assembled"/>
    <x v="1"/>
    <x v="0"/>
    <x v="1"/>
    <n v="243"/>
    <n v="347.49"/>
  </r>
  <r>
    <x v="2"/>
    <x v="0"/>
    <s v="Mar"/>
    <x v="0"/>
    <x v="0"/>
    <s v="Order assembled"/>
    <x v="1"/>
    <x v="0"/>
    <x v="1"/>
    <n v="802"/>
    <n v="526.24"/>
  </r>
  <r>
    <x v="3"/>
    <x v="0"/>
    <s v="Mar"/>
    <x v="0"/>
    <x v="0"/>
    <s v="Order assembled"/>
    <x v="1"/>
    <x v="0"/>
    <x v="1"/>
    <n v="241"/>
    <n v="344.63"/>
  </r>
  <r>
    <x v="1"/>
    <x v="0"/>
    <s v="Mar"/>
    <x v="0"/>
    <x v="0"/>
    <s v="Order assembled"/>
    <x v="1"/>
    <x v="0"/>
    <x v="1"/>
    <n v="289"/>
    <n v="413.27"/>
  </r>
  <r>
    <x v="2"/>
    <x v="0"/>
    <s v="Mar"/>
    <x v="0"/>
    <x v="0"/>
    <s v="Order assembled"/>
    <x v="1"/>
    <x v="0"/>
    <x v="1"/>
    <n v="874"/>
    <n v="1249.82"/>
  </r>
  <r>
    <x v="0"/>
    <x v="0"/>
    <s v="Mar"/>
    <x v="0"/>
    <x v="0"/>
    <s v="Order assembled"/>
    <x v="1"/>
    <x v="0"/>
    <x v="0"/>
    <n v="875"/>
    <n v="1251.25"/>
  </r>
  <r>
    <x v="1"/>
    <x v="0"/>
    <s v="Mar"/>
    <x v="0"/>
    <x v="0"/>
    <s v="Order assembled"/>
    <x v="1"/>
    <x v="0"/>
    <x v="1"/>
    <n v="239"/>
    <n v="341.77"/>
  </r>
  <r>
    <x v="1"/>
    <x v="0"/>
    <s v="Mar"/>
    <x v="0"/>
    <x v="0"/>
    <s v="Order assembled"/>
    <x v="1"/>
    <x v="0"/>
    <x v="1"/>
    <n v="287"/>
    <n v="410.40999999999997"/>
  </r>
  <r>
    <x v="3"/>
    <x v="0"/>
    <s v="Mar"/>
    <x v="0"/>
    <x v="0"/>
    <s v="Order assembled"/>
    <x v="1"/>
    <x v="0"/>
    <x v="1"/>
    <n v="771"/>
    <n v="1102.53"/>
  </r>
  <r>
    <x v="0"/>
    <x v="0"/>
    <s v="May"/>
    <x v="0"/>
    <x v="0"/>
    <s v="Order assembled"/>
    <x v="1"/>
    <x v="0"/>
    <x v="0"/>
    <n v="338"/>
    <n v="483.34000000000003"/>
  </r>
  <r>
    <x v="0"/>
    <x v="0"/>
    <s v="May"/>
    <x v="0"/>
    <x v="0"/>
    <s v="Order assembled"/>
    <x v="1"/>
    <x v="0"/>
    <x v="0"/>
    <n v="332"/>
    <n v="474.76"/>
  </r>
  <r>
    <x v="1"/>
    <x v="0"/>
    <s v="May"/>
    <x v="0"/>
    <x v="0"/>
    <s v="Order assembled"/>
    <x v="1"/>
    <x v="0"/>
    <x v="0"/>
    <n v="326"/>
    <n v="466.18"/>
  </r>
  <r>
    <x v="1"/>
    <x v="0"/>
    <s v="May"/>
    <x v="0"/>
    <x v="0"/>
    <s v="Order assembled"/>
    <x v="1"/>
    <x v="0"/>
    <x v="1"/>
    <n v="230"/>
    <n v="328.9"/>
  </r>
  <r>
    <x v="2"/>
    <x v="0"/>
    <s v="May"/>
    <x v="0"/>
    <x v="0"/>
    <s v="Order assembled"/>
    <x v="1"/>
    <x v="0"/>
    <x v="1"/>
    <n v="278"/>
    <n v="397.53999999999996"/>
  </r>
  <r>
    <x v="1"/>
    <x v="0"/>
    <s v="May"/>
    <x v="0"/>
    <x v="0"/>
    <s v="Order assembled"/>
    <x v="1"/>
    <x v="0"/>
    <x v="1"/>
    <n v="206"/>
    <n v="294.58"/>
  </r>
  <r>
    <x v="0"/>
    <x v="0"/>
    <s v="May"/>
    <x v="0"/>
    <x v="0"/>
    <s v="Order assembled"/>
    <x v="1"/>
    <x v="0"/>
    <x v="1"/>
    <n v="232"/>
    <n v="331.76"/>
  </r>
  <r>
    <x v="0"/>
    <x v="0"/>
    <s v="May"/>
    <x v="0"/>
    <x v="0"/>
    <s v="Order assembled"/>
    <x v="1"/>
    <x v="0"/>
    <x v="1"/>
    <n v="202"/>
    <n v="288.86"/>
  </r>
  <r>
    <x v="2"/>
    <x v="0"/>
    <s v="May"/>
    <x v="0"/>
    <x v="0"/>
    <s v="Order assembled"/>
    <x v="1"/>
    <x v="0"/>
    <x v="0"/>
    <n v="336"/>
    <n v="526.24"/>
  </r>
  <r>
    <x v="1"/>
    <x v="0"/>
    <s v="May"/>
    <x v="0"/>
    <x v="0"/>
    <s v="Order assembled"/>
    <x v="1"/>
    <x v="0"/>
    <x v="0"/>
    <n v="330"/>
    <n v="526.24"/>
  </r>
  <r>
    <x v="0"/>
    <x v="0"/>
    <s v="May"/>
    <x v="0"/>
    <x v="0"/>
    <s v="Order assembled"/>
    <x v="1"/>
    <x v="0"/>
    <x v="0"/>
    <n v="324"/>
    <n v="526.24"/>
  </r>
  <r>
    <x v="1"/>
    <x v="0"/>
    <s v="May"/>
    <x v="0"/>
    <x v="0"/>
    <s v="Order assembled"/>
    <x v="1"/>
    <x v="0"/>
    <x v="1"/>
    <n v="678"/>
    <n v="969.54"/>
  </r>
  <r>
    <x v="2"/>
    <x v="0"/>
    <s v="May"/>
    <x v="0"/>
    <x v="0"/>
    <s v="Order assembled"/>
    <x v="1"/>
    <x v="0"/>
    <x v="1"/>
    <n v="711"/>
    <n v="1016.73"/>
  </r>
  <r>
    <x v="1"/>
    <x v="0"/>
    <s v="May"/>
    <x v="0"/>
    <x v="0"/>
    <s v="Order assembled"/>
    <x v="1"/>
    <x v="0"/>
    <x v="1"/>
    <n v="764"/>
    <n v="1092.52"/>
  </r>
  <r>
    <x v="2"/>
    <x v="0"/>
    <s v="May"/>
    <x v="0"/>
    <x v="0"/>
    <s v="Order assembled"/>
    <x v="1"/>
    <x v="0"/>
    <x v="0"/>
    <n v="333"/>
    <n v="476.19"/>
  </r>
  <r>
    <x v="2"/>
    <x v="0"/>
    <s v="May"/>
    <x v="0"/>
    <x v="0"/>
    <s v="Order assembled"/>
    <x v="1"/>
    <x v="0"/>
    <x v="0"/>
    <n v="327"/>
    <n v="467.61"/>
  </r>
  <r>
    <x v="1"/>
    <x v="0"/>
    <s v="May"/>
    <x v="0"/>
    <x v="0"/>
    <s v="Order assembled"/>
    <x v="1"/>
    <x v="0"/>
    <x v="1"/>
    <n v="231"/>
    <n v="330.33"/>
  </r>
  <r>
    <x v="2"/>
    <x v="0"/>
    <s v="May"/>
    <x v="0"/>
    <x v="0"/>
    <s v="Order assembled"/>
    <x v="1"/>
    <x v="0"/>
    <x v="1"/>
    <n v="750"/>
    <n v="526.24"/>
  </r>
  <r>
    <x v="1"/>
    <x v="0"/>
    <s v="May"/>
    <x v="0"/>
    <x v="0"/>
    <s v="Order assembled"/>
    <x v="1"/>
    <x v="0"/>
    <x v="1"/>
    <n v="804"/>
    <n v="526.24"/>
  </r>
  <r>
    <x v="0"/>
    <x v="0"/>
    <s v="May"/>
    <x v="0"/>
    <x v="0"/>
    <s v="Order assembled"/>
    <x v="1"/>
    <x v="0"/>
    <x v="1"/>
    <n v="229"/>
    <n v="327.47000000000003"/>
  </r>
  <r>
    <x v="1"/>
    <x v="0"/>
    <s v="May"/>
    <x v="0"/>
    <x v="0"/>
    <s v="Order assembled"/>
    <x v="1"/>
    <x v="0"/>
    <x v="1"/>
    <n v="277"/>
    <n v="396.11"/>
  </r>
  <r>
    <x v="0"/>
    <x v="0"/>
    <s v="May"/>
    <x v="0"/>
    <x v="0"/>
    <s v="Order assembled"/>
    <x v="0"/>
    <x v="0"/>
    <x v="1"/>
    <n v="205"/>
    <n v="293.14999999999998"/>
  </r>
  <r>
    <x v="0"/>
    <x v="0"/>
    <s v="May"/>
    <x v="0"/>
    <x v="0"/>
    <s v="Order assembled"/>
    <x v="0"/>
    <x v="0"/>
    <x v="0"/>
    <n v="879"/>
    <n v="1256.97"/>
  </r>
  <r>
    <x v="4"/>
    <x v="0"/>
    <s v="May"/>
    <x v="0"/>
    <x v="0"/>
    <s v="Order assembled"/>
    <x v="0"/>
    <x v="0"/>
    <x v="0"/>
    <n v="880"/>
    <n v="1258.4000000000001"/>
  </r>
  <r>
    <x v="1"/>
    <x v="0"/>
    <s v="May"/>
    <x v="0"/>
    <x v="0"/>
    <s v="Order assembled"/>
    <x v="0"/>
    <x v="0"/>
    <x v="0"/>
    <n v="881"/>
    <n v="1259.83"/>
  </r>
  <r>
    <x v="1"/>
    <x v="0"/>
    <s v="May"/>
    <x v="0"/>
    <x v="0"/>
    <s v="Order assembled"/>
    <x v="0"/>
    <x v="0"/>
    <x v="1"/>
    <n v="233"/>
    <n v="333.19"/>
  </r>
  <r>
    <x v="0"/>
    <x v="0"/>
    <s v="May"/>
    <x v="0"/>
    <x v="0"/>
    <s v="Order assembled"/>
    <x v="0"/>
    <x v="0"/>
    <x v="1"/>
    <n v="275"/>
    <n v="393.25"/>
  </r>
  <r>
    <x v="1"/>
    <x v="0"/>
    <s v="May"/>
    <x v="0"/>
    <x v="0"/>
    <s v="Order assembled"/>
    <x v="0"/>
    <x v="0"/>
    <x v="1"/>
    <n v="773"/>
    <n v="1105.3899999999999"/>
  </r>
  <r>
    <x v="3"/>
    <x v="0"/>
    <s v="Nov"/>
    <x v="0"/>
    <x v="0"/>
    <s v="Order assembled"/>
    <x v="0"/>
    <x v="0"/>
    <x v="0"/>
    <n v="242"/>
    <n v="526.24"/>
  </r>
  <r>
    <x v="1"/>
    <x v="0"/>
    <s v="Nov"/>
    <x v="0"/>
    <x v="0"/>
    <s v="Order assembled"/>
    <x v="0"/>
    <x v="0"/>
    <x v="0"/>
    <n v="236"/>
    <n v="526.24"/>
  </r>
  <r>
    <x v="2"/>
    <x v="0"/>
    <s v="Nov"/>
    <x v="0"/>
    <x v="0"/>
    <s v="Order assembled"/>
    <x v="0"/>
    <x v="0"/>
    <x v="0"/>
    <n v="230"/>
    <n v="526.24"/>
  </r>
  <r>
    <x v="3"/>
    <x v="0"/>
    <s v="Nov"/>
    <x v="0"/>
    <x v="0"/>
    <s v="Order assembled"/>
    <x v="0"/>
    <x v="0"/>
    <x v="1"/>
    <n v="200"/>
    <n v="286"/>
  </r>
  <r>
    <x v="2"/>
    <x v="0"/>
    <s v="Nov"/>
    <x v="0"/>
    <x v="0"/>
    <s v="Order assembled"/>
    <x v="0"/>
    <x v="0"/>
    <x v="1"/>
    <n v="170"/>
    <n v="243.1"/>
  </r>
  <r>
    <x v="2"/>
    <x v="0"/>
    <s v="Nov"/>
    <x v="0"/>
    <x v="0"/>
    <s v="Order assembled"/>
    <x v="0"/>
    <x v="0"/>
    <x v="1"/>
    <n v="196"/>
    <n v="280.27999999999997"/>
  </r>
  <r>
    <x v="1"/>
    <x v="0"/>
    <s v="Nov"/>
    <x v="0"/>
    <x v="0"/>
    <s v="Order assembled"/>
    <x v="0"/>
    <x v="0"/>
    <x v="1"/>
    <n v="244"/>
    <n v="348.92"/>
  </r>
  <r>
    <x v="0"/>
    <x v="0"/>
    <s v="Nov"/>
    <x v="0"/>
    <x v="0"/>
    <s v="Order assembled"/>
    <x v="0"/>
    <x v="0"/>
    <x v="1"/>
    <n v="172"/>
    <n v="245.95999999999998"/>
  </r>
  <r>
    <x v="0"/>
    <x v="0"/>
    <s v="Nov"/>
    <x v="0"/>
    <x v="0"/>
    <s v="Order assembled"/>
    <x v="0"/>
    <x v="0"/>
    <x v="0"/>
    <n v="240"/>
    <n v="526.24"/>
  </r>
  <r>
    <x v="2"/>
    <x v="0"/>
    <s v="Nov"/>
    <x v="0"/>
    <x v="0"/>
    <s v="Order assembled"/>
    <x v="0"/>
    <x v="0"/>
    <x v="0"/>
    <n v="234"/>
    <n v="526.24"/>
  </r>
  <r>
    <x v="1"/>
    <x v="0"/>
    <s v="Nov"/>
    <x v="0"/>
    <x v="0"/>
    <s v="Order assembled"/>
    <x v="0"/>
    <x v="0"/>
    <x v="0"/>
    <n v="228"/>
    <n v="526.24"/>
  </r>
  <r>
    <x v="0"/>
    <x v="0"/>
    <s v="Nov"/>
    <x v="0"/>
    <x v="0"/>
    <s v="Order assembled"/>
    <x v="0"/>
    <x v="0"/>
    <x v="1"/>
    <n v="683"/>
    <n v="976.69"/>
  </r>
  <r>
    <x v="1"/>
    <x v="0"/>
    <s v="Nov"/>
    <x v="0"/>
    <x v="0"/>
    <s v="Order assembled"/>
    <x v="0"/>
    <x v="0"/>
    <x v="1"/>
    <n v="716"/>
    <n v="1023.88"/>
  </r>
  <r>
    <x v="2"/>
    <x v="0"/>
    <s v="Nov"/>
    <x v="0"/>
    <x v="0"/>
    <s v="Order assembled"/>
    <x v="0"/>
    <x v="0"/>
    <x v="1"/>
    <n v="769"/>
    <n v="1099.67"/>
  </r>
  <r>
    <x v="1"/>
    <x v="0"/>
    <s v="Nov"/>
    <x v="0"/>
    <x v="0"/>
    <s v="Order assembled"/>
    <x v="0"/>
    <x v="0"/>
    <x v="0"/>
    <n v="237"/>
    <n v="338.90999999999997"/>
  </r>
  <r>
    <x v="1"/>
    <x v="0"/>
    <s v="Nov"/>
    <x v="0"/>
    <x v="0"/>
    <s v="Order assembled"/>
    <x v="0"/>
    <x v="0"/>
    <x v="0"/>
    <n v="231"/>
    <n v="330.33"/>
  </r>
  <r>
    <x v="2"/>
    <x v="0"/>
    <s v="Nov"/>
    <x v="0"/>
    <x v="0"/>
    <s v="Order assembled"/>
    <x v="0"/>
    <x v="0"/>
    <x v="1"/>
    <n v="201"/>
    <n v="287.43"/>
  </r>
  <r>
    <x v="1"/>
    <x v="0"/>
    <s v="Nov"/>
    <x v="0"/>
    <x v="0"/>
    <s v="Order assembled"/>
    <x v="0"/>
    <x v="0"/>
    <x v="1"/>
    <n v="756"/>
    <n v="526.24"/>
  </r>
  <r>
    <x v="0"/>
    <x v="0"/>
    <s v="Nov"/>
    <x v="0"/>
    <x v="0"/>
    <s v="Order assembled"/>
    <x v="0"/>
    <x v="0"/>
    <x v="1"/>
    <n v="809"/>
    <n v="526.24"/>
  </r>
  <r>
    <x v="0"/>
    <x v="0"/>
    <s v="Nov"/>
    <x v="0"/>
    <x v="0"/>
    <s v="Order assembled"/>
    <x v="0"/>
    <x v="0"/>
    <x v="1"/>
    <n v="199"/>
    <n v="284.57"/>
  </r>
  <r>
    <x v="0"/>
    <x v="0"/>
    <s v="Nov"/>
    <x v="0"/>
    <x v="0"/>
    <s v="Order assembled"/>
    <x v="0"/>
    <x v="0"/>
    <x v="1"/>
    <n v="247"/>
    <n v="353.21"/>
  </r>
  <r>
    <x v="2"/>
    <x v="0"/>
    <s v="Nov"/>
    <x v="0"/>
    <x v="0"/>
    <s v="Order assembled"/>
    <x v="0"/>
    <x v="0"/>
    <x v="1"/>
    <n v="169"/>
    <n v="241.67000000000002"/>
  </r>
  <r>
    <x v="0"/>
    <x v="0"/>
    <s v="Nov"/>
    <x v="0"/>
    <x v="0"/>
    <s v="Order assembled"/>
    <x v="0"/>
    <x v="0"/>
    <x v="0"/>
    <n v="239"/>
    <n v="341.77"/>
  </r>
  <r>
    <x v="1"/>
    <x v="0"/>
    <s v="Nov"/>
    <x v="0"/>
    <x v="0"/>
    <s v="Order assembled"/>
    <x v="0"/>
    <x v="0"/>
    <x v="0"/>
    <n v="233"/>
    <n v="333.19"/>
  </r>
  <r>
    <x v="2"/>
    <x v="0"/>
    <s v="Nov"/>
    <x v="0"/>
    <x v="0"/>
    <s v="Order assembled"/>
    <x v="0"/>
    <x v="0"/>
    <x v="0"/>
    <n v="227"/>
    <n v="324.61"/>
  </r>
  <r>
    <x v="2"/>
    <x v="0"/>
    <s v="Nov"/>
    <x v="0"/>
    <x v="0"/>
    <s v="Order assembled"/>
    <x v="0"/>
    <x v="0"/>
    <x v="1"/>
    <n v="197"/>
    <n v="281.70999999999998"/>
  </r>
  <r>
    <x v="2"/>
    <x v="0"/>
    <s v="Nov"/>
    <x v="0"/>
    <x v="0"/>
    <s v="Order assembled"/>
    <x v="0"/>
    <x v="0"/>
    <x v="1"/>
    <n v="245"/>
    <n v="350.35"/>
  </r>
  <r>
    <x v="3"/>
    <x v="0"/>
    <s v="Nov"/>
    <x v="0"/>
    <x v="0"/>
    <s v="Order assembled"/>
    <x v="0"/>
    <x v="0"/>
    <x v="1"/>
    <n v="778"/>
    <n v="1112.54"/>
  </r>
  <r>
    <x v="1"/>
    <x v="0"/>
    <s v="Oct"/>
    <x v="0"/>
    <x v="0"/>
    <s v="Order assembled"/>
    <x v="0"/>
    <x v="0"/>
    <x v="0"/>
    <n v="254"/>
    <n v="526.24"/>
  </r>
  <r>
    <x v="1"/>
    <x v="0"/>
    <s v="Oct"/>
    <x v="0"/>
    <x v="0"/>
    <s v="Order assembled"/>
    <x v="0"/>
    <x v="0"/>
    <x v="0"/>
    <n v="248"/>
    <n v="526.24"/>
  </r>
  <r>
    <x v="1"/>
    <x v="0"/>
    <s v="Oct"/>
    <x v="0"/>
    <x v="0"/>
    <s v="Order assembled"/>
    <x v="0"/>
    <x v="0"/>
    <x v="1"/>
    <n v="206"/>
    <n v="294.58"/>
  </r>
  <r>
    <x v="0"/>
    <x v="0"/>
    <s v="Oct"/>
    <x v="0"/>
    <x v="0"/>
    <s v="Order assembled"/>
    <x v="0"/>
    <x v="0"/>
    <x v="1"/>
    <n v="248"/>
    <n v="354.64"/>
  </r>
  <r>
    <x v="2"/>
    <x v="0"/>
    <s v="Oct"/>
    <x v="0"/>
    <x v="0"/>
    <s v="Order assembled"/>
    <x v="0"/>
    <x v="0"/>
    <x v="1"/>
    <n v="176"/>
    <n v="251.68"/>
  </r>
  <r>
    <x v="4"/>
    <x v="0"/>
    <s v="Oct"/>
    <x v="0"/>
    <x v="0"/>
    <s v="Order assembled"/>
    <x v="0"/>
    <x v="0"/>
    <x v="1"/>
    <n v="202"/>
    <n v="288.86"/>
  </r>
  <r>
    <x v="1"/>
    <x v="0"/>
    <s v="Oct"/>
    <x v="0"/>
    <x v="0"/>
    <s v="Order assembled"/>
    <x v="0"/>
    <x v="0"/>
    <x v="1"/>
    <n v="250"/>
    <n v="357.5"/>
  </r>
  <r>
    <x v="0"/>
    <x v="0"/>
    <s v="Oct"/>
    <x v="0"/>
    <x v="0"/>
    <s v="Order assembled"/>
    <x v="0"/>
    <x v="0"/>
    <x v="1"/>
    <n v="178"/>
    <n v="254.54"/>
  </r>
  <r>
    <x v="0"/>
    <x v="0"/>
    <s v="Oct"/>
    <x v="0"/>
    <x v="0"/>
    <s v="Order assembled"/>
    <x v="0"/>
    <x v="0"/>
    <x v="1"/>
    <n v="258"/>
    <n v="526.24"/>
  </r>
  <r>
    <x v="0"/>
    <x v="0"/>
    <s v="Oct"/>
    <x v="0"/>
    <x v="0"/>
    <s v="Order assembled"/>
    <x v="0"/>
    <x v="0"/>
    <x v="1"/>
    <n v="252"/>
    <n v="526.24"/>
  </r>
  <r>
    <x v="0"/>
    <x v="0"/>
    <s v="Oct"/>
    <x v="0"/>
    <x v="0"/>
    <s v="Order assembled"/>
    <x v="0"/>
    <x v="0"/>
    <x v="0"/>
    <n v="246"/>
    <n v="526.24"/>
  </r>
  <r>
    <x v="2"/>
    <x v="0"/>
    <s v="Oct"/>
    <x v="0"/>
    <x v="0"/>
    <s v="Order assembled"/>
    <x v="0"/>
    <x v="0"/>
    <x v="1"/>
    <n v="682"/>
    <n v="975.26"/>
  </r>
  <r>
    <x v="1"/>
    <x v="0"/>
    <s v="Oct"/>
    <x v="0"/>
    <x v="0"/>
    <s v="Order assembled"/>
    <x v="0"/>
    <x v="0"/>
    <x v="1"/>
    <n v="715"/>
    <n v="1022.45"/>
  </r>
  <r>
    <x v="1"/>
    <x v="0"/>
    <s v="Oct"/>
    <x v="0"/>
    <x v="0"/>
    <s v="Order assembled"/>
    <x v="0"/>
    <x v="0"/>
    <x v="1"/>
    <n v="255"/>
    <n v="364.65"/>
  </r>
  <r>
    <x v="1"/>
    <x v="0"/>
    <s v="Oct"/>
    <x v="0"/>
    <x v="0"/>
    <s v="Order assembled"/>
    <x v="0"/>
    <x v="0"/>
    <x v="1"/>
    <n v="249"/>
    <n v="356.07"/>
  </r>
  <r>
    <x v="0"/>
    <x v="0"/>
    <s v="Oct"/>
    <x v="0"/>
    <x v="0"/>
    <s v="Order assembled"/>
    <x v="0"/>
    <x v="0"/>
    <x v="0"/>
    <n v="243"/>
    <n v="347.49"/>
  </r>
  <r>
    <x v="0"/>
    <x v="0"/>
    <s v="Oct"/>
    <x v="0"/>
    <x v="0"/>
    <s v="Order assembled"/>
    <x v="0"/>
    <x v="0"/>
    <x v="1"/>
    <n v="755"/>
    <n v="526.24"/>
  </r>
  <r>
    <x v="2"/>
    <x v="0"/>
    <s v="Oct"/>
    <x v="0"/>
    <x v="0"/>
    <s v="Order assembled"/>
    <x v="0"/>
    <x v="0"/>
    <x v="1"/>
    <n v="808"/>
    <n v="526.24"/>
  </r>
  <r>
    <x v="0"/>
    <x v="0"/>
    <s v="Oct"/>
    <x v="0"/>
    <x v="0"/>
    <s v="Order assembled"/>
    <x v="0"/>
    <x v="0"/>
    <x v="1"/>
    <n v="205"/>
    <n v="293.14999999999998"/>
  </r>
  <r>
    <x v="0"/>
    <x v="0"/>
    <s v="Oct"/>
    <x v="0"/>
    <x v="0"/>
    <s v="Order assembled"/>
    <x v="0"/>
    <x v="0"/>
    <x v="1"/>
    <n v="253"/>
    <n v="361.78999999999996"/>
  </r>
  <r>
    <x v="4"/>
    <x v="0"/>
    <s v="Oct"/>
    <x v="0"/>
    <x v="0"/>
    <s v="Order assembled"/>
    <x v="0"/>
    <x v="0"/>
    <x v="1"/>
    <n v="175"/>
    <n v="250.25"/>
  </r>
  <r>
    <x v="3"/>
    <x v="0"/>
    <s v="Oct"/>
    <x v="0"/>
    <x v="0"/>
    <s v="Order assembled"/>
    <x v="0"/>
    <x v="0"/>
    <x v="0"/>
    <n v="257"/>
    <n v="367.51"/>
  </r>
  <r>
    <x v="3"/>
    <x v="0"/>
    <s v="Oct"/>
    <x v="0"/>
    <x v="0"/>
    <s v="Order assembled"/>
    <x v="0"/>
    <x v="0"/>
    <x v="0"/>
    <n v="251"/>
    <n v="358.93"/>
  </r>
  <r>
    <x v="1"/>
    <x v="0"/>
    <s v="Oct"/>
    <x v="0"/>
    <x v="0"/>
    <s v="Order assembled"/>
    <x v="0"/>
    <x v="0"/>
    <x v="0"/>
    <n v="245"/>
    <n v="350.35"/>
  </r>
  <r>
    <x v="2"/>
    <x v="0"/>
    <s v="Oct"/>
    <x v="0"/>
    <x v="0"/>
    <s v="Order assembled"/>
    <x v="0"/>
    <x v="0"/>
    <x v="1"/>
    <n v="203"/>
    <n v="290.28999999999996"/>
  </r>
  <r>
    <x v="0"/>
    <x v="0"/>
    <s v="Oct"/>
    <x v="0"/>
    <x v="0"/>
    <s v="Order assembled"/>
    <x v="0"/>
    <x v="0"/>
    <x v="1"/>
    <n v="251"/>
    <n v="358.93"/>
  </r>
  <r>
    <x v="1"/>
    <x v="0"/>
    <s v="Oct"/>
    <x v="0"/>
    <x v="0"/>
    <s v="Order assembled"/>
    <x v="0"/>
    <x v="0"/>
    <x v="1"/>
    <n v="777"/>
    <n v="1111.1100000000001"/>
  </r>
  <r>
    <x v="0"/>
    <x v="0"/>
    <s v="Sep"/>
    <x v="0"/>
    <x v="0"/>
    <s v="Order assembled"/>
    <x v="0"/>
    <x v="0"/>
    <x v="0"/>
    <n v="272"/>
    <n v="526.24"/>
  </r>
  <r>
    <x v="0"/>
    <x v="0"/>
    <s v="Sep"/>
    <x v="0"/>
    <x v="0"/>
    <s v="Order assembled"/>
    <x v="0"/>
    <x v="0"/>
    <x v="0"/>
    <n v="266"/>
    <n v="526.24"/>
  </r>
  <r>
    <x v="0"/>
    <x v="0"/>
    <s v="Sep"/>
    <x v="0"/>
    <x v="0"/>
    <s v="Order assembled"/>
    <x v="0"/>
    <x v="0"/>
    <x v="0"/>
    <n v="260"/>
    <n v="526.24"/>
  </r>
  <r>
    <x v="2"/>
    <x v="0"/>
    <s v="Sep"/>
    <x v="0"/>
    <x v="0"/>
    <s v="Order assembled"/>
    <x v="0"/>
    <x v="0"/>
    <x v="1"/>
    <n v="254"/>
    <n v="363.22"/>
  </r>
  <r>
    <x v="0"/>
    <x v="0"/>
    <s v="Sep"/>
    <x v="0"/>
    <x v="0"/>
    <s v="Order assembled"/>
    <x v="0"/>
    <x v="0"/>
    <x v="1"/>
    <n v="182"/>
    <n v="260.26"/>
  </r>
  <r>
    <x v="3"/>
    <x v="0"/>
    <s v="Sep"/>
    <x v="0"/>
    <x v="0"/>
    <s v="Order assembled"/>
    <x v="0"/>
    <x v="0"/>
    <x v="1"/>
    <n v="208"/>
    <n v="297.44"/>
  </r>
  <r>
    <x v="3"/>
    <x v="0"/>
    <s v="Sep"/>
    <x v="0"/>
    <x v="0"/>
    <s v="Order assembled"/>
    <x v="0"/>
    <x v="0"/>
    <x v="1"/>
    <n v="256"/>
    <n v="366.08"/>
  </r>
  <r>
    <x v="2"/>
    <x v="0"/>
    <s v="Sep"/>
    <x v="0"/>
    <x v="0"/>
    <s v="Order assembled"/>
    <x v="0"/>
    <x v="0"/>
    <x v="1"/>
    <n v="184"/>
    <n v="263.12"/>
  </r>
  <r>
    <x v="4"/>
    <x v="0"/>
    <s v="Sep"/>
    <x v="0"/>
    <x v="0"/>
    <s v="Order assembled"/>
    <x v="0"/>
    <x v="0"/>
    <x v="1"/>
    <n v="270"/>
    <n v="526.24"/>
  </r>
  <r>
    <x v="0"/>
    <x v="0"/>
    <s v="Sep"/>
    <x v="0"/>
    <x v="0"/>
    <s v="Order assembled"/>
    <x v="0"/>
    <x v="0"/>
    <x v="1"/>
    <n v="264"/>
    <n v="526.24"/>
  </r>
  <r>
    <x v="3"/>
    <x v="0"/>
    <s v="Sep"/>
    <x v="0"/>
    <x v="0"/>
    <s v="Order assembled"/>
    <x v="0"/>
    <x v="0"/>
    <x v="1"/>
    <n v="681"/>
    <n v="973.82999999999993"/>
  </r>
  <r>
    <x v="0"/>
    <x v="0"/>
    <s v="Sep"/>
    <x v="0"/>
    <x v="0"/>
    <s v="Order assembled"/>
    <x v="0"/>
    <x v="0"/>
    <x v="1"/>
    <n v="714"/>
    <n v="1021.02"/>
  </r>
  <r>
    <x v="0"/>
    <x v="0"/>
    <s v="Sep"/>
    <x v="0"/>
    <x v="0"/>
    <s v="Order assembled"/>
    <x v="0"/>
    <x v="0"/>
    <x v="1"/>
    <n v="768"/>
    <n v="1098.24"/>
  </r>
  <r>
    <x v="0"/>
    <x v="0"/>
    <s v="Sep"/>
    <x v="0"/>
    <x v="0"/>
    <s v="Order assembled"/>
    <x v="0"/>
    <x v="0"/>
    <x v="1"/>
    <n v="273"/>
    <n v="390.39"/>
  </r>
  <r>
    <x v="3"/>
    <x v="0"/>
    <s v="Sep"/>
    <x v="0"/>
    <x v="0"/>
    <s v="Order assembled"/>
    <x v="0"/>
    <x v="0"/>
    <x v="1"/>
    <n v="267"/>
    <n v="381.81"/>
  </r>
  <r>
    <x v="2"/>
    <x v="0"/>
    <s v="Sep"/>
    <x v="0"/>
    <x v="0"/>
    <s v="Order assembled"/>
    <x v="0"/>
    <x v="0"/>
    <x v="1"/>
    <n v="261"/>
    <n v="373.23"/>
  </r>
  <r>
    <x v="0"/>
    <x v="0"/>
    <s v="Sep"/>
    <x v="0"/>
    <x v="0"/>
    <s v="Order assembled"/>
    <x v="0"/>
    <x v="0"/>
    <x v="1"/>
    <n v="207"/>
    <n v="296.01"/>
  </r>
  <r>
    <x v="0"/>
    <x v="0"/>
    <s v="Sep"/>
    <x v="0"/>
    <x v="0"/>
    <s v="Order assembled"/>
    <x v="0"/>
    <x v="0"/>
    <x v="1"/>
    <n v="754"/>
    <n v="526.24"/>
  </r>
  <r>
    <x v="3"/>
    <x v="0"/>
    <s v="Sep"/>
    <x v="0"/>
    <x v="0"/>
    <s v="Order assembled"/>
    <x v="0"/>
    <x v="0"/>
    <x v="1"/>
    <n v="807"/>
    <n v="526.24"/>
  </r>
  <r>
    <x v="2"/>
    <x v="0"/>
    <s v="Sep"/>
    <x v="0"/>
    <x v="0"/>
    <s v="Order assembled"/>
    <x v="0"/>
    <x v="0"/>
    <x v="1"/>
    <n v="211"/>
    <n v="301.73"/>
  </r>
  <r>
    <x v="3"/>
    <x v="0"/>
    <s v="Sep"/>
    <x v="0"/>
    <x v="0"/>
    <s v="Order assembled"/>
    <x v="0"/>
    <x v="0"/>
    <x v="1"/>
    <n v="181"/>
    <n v="258.83"/>
  </r>
  <r>
    <x v="0"/>
    <x v="0"/>
    <s v="Sep"/>
    <x v="0"/>
    <x v="0"/>
    <s v="Order assembled"/>
    <x v="0"/>
    <x v="0"/>
    <x v="0"/>
    <n v="269"/>
    <n v="384.67"/>
  </r>
  <r>
    <x v="1"/>
    <x v="0"/>
    <s v="Sep"/>
    <x v="0"/>
    <x v="0"/>
    <s v="Order assembled"/>
    <x v="0"/>
    <x v="0"/>
    <x v="0"/>
    <n v="263"/>
    <n v="376.09000000000003"/>
  </r>
  <r>
    <x v="0"/>
    <x v="0"/>
    <s v="Sep"/>
    <x v="0"/>
    <x v="0"/>
    <s v="Order assembled"/>
    <x v="0"/>
    <x v="0"/>
    <x v="1"/>
    <n v="209"/>
    <n v="298.87"/>
  </r>
  <r>
    <x v="4"/>
    <x v="0"/>
    <s v="Sep"/>
    <x v="0"/>
    <x v="0"/>
    <s v="Order assembled"/>
    <x v="0"/>
    <x v="0"/>
    <x v="1"/>
    <n v="257"/>
    <n v="367.51"/>
  </r>
  <r>
    <x v="0"/>
    <x v="0"/>
    <s v="Apr"/>
    <x v="1"/>
    <x v="0"/>
    <s v="Order assembled"/>
    <x v="0"/>
    <x v="0"/>
    <x v="0"/>
    <n v="128"/>
    <n v="183.04"/>
  </r>
  <r>
    <x v="2"/>
    <x v="0"/>
    <s v="Apr"/>
    <x v="1"/>
    <x v="0"/>
    <s v="Order assembled"/>
    <x v="0"/>
    <x v="0"/>
    <x v="0"/>
    <n v="302"/>
    <n v="431.86"/>
  </r>
  <r>
    <x v="1"/>
    <x v="0"/>
    <s v="Apr"/>
    <x v="1"/>
    <x v="0"/>
    <s v="Order assembled"/>
    <x v="0"/>
    <x v="0"/>
    <x v="0"/>
    <n v="328"/>
    <n v="526.24"/>
  </r>
  <r>
    <x v="0"/>
    <x v="0"/>
    <s v="Apr"/>
    <x v="1"/>
    <x v="0"/>
    <s v="Order assembled"/>
    <x v="0"/>
    <x v="0"/>
    <x v="0"/>
    <n v="130"/>
    <n v="526.24"/>
  </r>
  <r>
    <x v="0"/>
    <x v="0"/>
    <s v="Apr"/>
    <x v="1"/>
    <x v="0"/>
    <s v="Order assembled"/>
    <x v="0"/>
    <x v="0"/>
    <x v="0"/>
    <n v="304"/>
    <n v="526.24"/>
  </r>
  <r>
    <x v="1"/>
    <x v="0"/>
    <s v="Apr"/>
    <x v="1"/>
    <x v="0"/>
    <s v="Order assembled"/>
    <x v="0"/>
    <x v="0"/>
    <x v="0"/>
    <n v="989"/>
    <n v="1414.27"/>
  </r>
  <r>
    <x v="0"/>
    <x v="0"/>
    <s v="Apr"/>
    <x v="1"/>
    <x v="0"/>
    <s v="Order assembled"/>
    <x v="0"/>
    <x v="0"/>
    <x v="0"/>
    <n v="1022"/>
    <n v="1461.46"/>
  </r>
  <r>
    <x v="2"/>
    <x v="0"/>
    <s v="Apr"/>
    <x v="1"/>
    <x v="0"/>
    <s v="Order assembled"/>
    <x v="0"/>
    <x v="0"/>
    <x v="0"/>
    <n v="300"/>
    <n v="429"/>
  </r>
  <r>
    <x v="2"/>
    <x v="0"/>
    <s v="Apr"/>
    <x v="1"/>
    <x v="0"/>
    <s v="Order assembled"/>
    <x v="0"/>
    <x v="0"/>
    <x v="0"/>
    <n v="327"/>
    <n v="467.61"/>
  </r>
  <r>
    <x v="0"/>
    <x v="0"/>
    <s v="Apr"/>
    <x v="1"/>
    <x v="0"/>
    <s v="Order assembled"/>
    <x v="0"/>
    <x v="0"/>
    <x v="0"/>
    <n v="129"/>
    <n v="184.47"/>
  </r>
  <r>
    <x v="1"/>
    <x v="0"/>
    <s v="Apr"/>
    <x v="1"/>
    <x v="0"/>
    <s v="Order assembled"/>
    <x v="0"/>
    <x v="0"/>
    <x v="0"/>
    <n v="303"/>
    <n v="433.28999999999996"/>
  </r>
  <r>
    <x v="0"/>
    <x v="0"/>
    <s v="Apr"/>
    <x v="1"/>
    <x v="0"/>
    <s v="Order assembled"/>
    <x v="0"/>
    <x v="0"/>
    <x v="0"/>
    <n v="770"/>
    <n v="1101.0999999999999"/>
  </r>
  <r>
    <x v="1"/>
    <x v="0"/>
    <s v="Apr"/>
    <x v="1"/>
    <x v="0"/>
    <s v="Order assembled"/>
    <x v="0"/>
    <x v="0"/>
    <x v="0"/>
    <n v="857"/>
    <n v="1225.51"/>
  </r>
  <r>
    <x v="2"/>
    <x v="0"/>
    <s v="Apr"/>
    <x v="1"/>
    <x v="0"/>
    <s v="Order assembled"/>
    <x v="0"/>
    <x v="0"/>
    <x v="0"/>
    <n v="329"/>
    <n v="470.47"/>
  </r>
  <r>
    <x v="0"/>
    <x v="0"/>
    <s v="Apr"/>
    <x v="1"/>
    <x v="0"/>
    <s v="Order assembled"/>
    <x v="0"/>
    <x v="0"/>
    <x v="0"/>
    <n v="131"/>
    <n v="187.32999999999998"/>
  </r>
  <r>
    <x v="2"/>
    <x v="0"/>
    <s v="Aug"/>
    <x v="1"/>
    <x v="0"/>
    <s v="Order assembled"/>
    <x v="0"/>
    <x v="0"/>
    <x v="0"/>
    <n v="308"/>
    <n v="440.44"/>
  </r>
  <r>
    <x v="0"/>
    <x v="0"/>
    <s v="Aug"/>
    <x v="1"/>
    <x v="0"/>
    <s v="Order assembled"/>
    <x v="0"/>
    <x v="0"/>
    <x v="0"/>
    <n v="356"/>
    <n v="509.08"/>
  </r>
  <r>
    <x v="1"/>
    <x v="0"/>
    <s v="Aug"/>
    <x v="1"/>
    <x v="0"/>
    <s v="Order assembled"/>
    <x v="0"/>
    <x v="0"/>
    <x v="0"/>
    <n v="310"/>
    <n v="526.24"/>
  </r>
  <r>
    <x v="1"/>
    <x v="0"/>
    <s v="Aug"/>
    <x v="1"/>
    <x v="0"/>
    <s v="Order assembled"/>
    <x v="0"/>
    <x v="0"/>
    <x v="0"/>
    <n v="352"/>
    <n v="526.24"/>
  </r>
  <r>
    <x v="1"/>
    <x v="0"/>
    <s v="Aug"/>
    <x v="1"/>
    <x v="0"/>
    <s v="Order assembled"/>
    <x v="0"/>
    <x v="0"/>
    <x v="0"/>
    <n v="280"/>
    <n v="526.24"/>
  </r>
  <r>
    <x v="1"/>
    <x v="0"/>
    <s v="Aug"/>
    <x v="1"/>
    <x v="0"/>
    <s v="Order assembled"/>
    <x v="0"/>
    <x v="0"/>
    <x v="0"/>
    <n v="993"/>
    <n v="1419.99"/>
  </r>
  <r>
    <x v="1"/>
    <x v="0"/>
    <s v="Aug"/>
    <x v="1"/>
    <x v="0"/>
    <s v="Order assembled"/>
    <x v="0"/>
    <x v="0"/>
    <x v="0"/>
    <n v="1026"/>
    <n v="1467.18"/>
  </r>
  <r>
    <x v="2"/>
    <x v="0"/>
    <s v="Aug"/>
    <x v="1"/>
    <x v="0"/>
    <s v="Order assembled"/>
    <x v="0"/>
    <x v="0"/>
    <x v="0"/>
    <n v="282"/>
    <n v="403.26"/>
  </r>
  <r>
    <x v="2"/>
    <x v="0"/>
    <s v="Aug"/>
    <x v="1"/>
    <x v="0"/>
    <s v="Order assembled"/>
    <x v="0"/>
    <x v="0"/>
    <x v="0"/>
    <n v="309"/>
    <n v="441.87"/>
  </r>
  <r>
    <x v="0"/>
    <x v="0"/>
    <s v="Aug"/>
    <x v="1"/>
    <x v="0"/>
    <s v="Order assembled"/>
    <x v="0"/>
    <x v="0"/>
    <x v="0"/>
    <n v="357"/>
    <n v="510.51"/>
  </r>
  <r>
    <x v="1"/>
    <x v="0"/>
    <s v="Aug"/>
    <x v="1"/>
    <x v="0"/>
    <s v="Order assembled"/>
    <x v="0"/>
    <x v="0"/>
    <x v="0"/>
    <n v="279"/>
    <n v="398.97"/>
  </r>
  <r>
    <x v="1"/>
    <x v="0"/>
    <s v="Aug"/>
    <x v="1"/>
    <x v="0"/>
    <s v="Order assembled"/>
    <x v="0"/>
    <x v="0"/>
    <x v="0"/>
    <n v="774"/>
    <n v="1106.82"/>
  </r>
  <r>
    <x v="0"/>
    <x v="0"/>
    <s v="Aug"/>
    <x v="1"/>
    <x v="0"/>
    <s v="Order assembled"/>
    <x v="0"/>
    <x v="0"/>
    <x v="0"/>
    <n v="807"/>
    <n v="1154.01"/>
  </r>
  <r>
    <x v="1"/>
    <x v="0"/>
    <s v="Aug"/>
    <x v="1"/>
    <x v="0"/>
    <s v="Order assembled"/>
    <x v="0"/>
    <x v="0"/>
    <x v="0"/>
    <n v="860"/>
    <n v="1229.8"/>
  </r>
  <r>
    <x v="4"/>
    <x v="0"/>
    <s v="Aug"/>
    <x v="1"/>
    <x v="0"/>
    <s v="Order assembled"/>
    <x v="0"/>
    <x v="0"/>
    <x v="0"/>
    <n v="353"/>
    <n v="504.78999999999996"/>
  </r>
  <r>
    <x v="2"/>
    <x v="0"/>
    <s v="Aug"/>
    <x v="1"/>
    <x v="0"/>
    <s v="Order assembled"/>
    <x v="0"/>
    <x v="0"/>
    <x v="0"/>
    <n v="281"/>
    <n v="401.83"/>
  </r>
  <r>
    <x v="2"/>
    <x v="0"/>
    <s v="Dec"/>
    <x v="1"/>
    <x v="0"/>
    <s v="Order assembled"/>
    <x v="0"/>
    <x v="0"/>
    <x v="0"/>
    <n v="284"/>
    <n v="406.12"/>
  </r>
  <r>
    <x v="1"/>
    <x v="0"/>
    <s v="Dec"/>
    <x v="1"/>
    <x v="0"/>
    <s v="Order assembled"/>
    <x v="0"/>
    <x v="0"/>
    <x v="0"/>
    <n v="332"/>
    <n v="474.76"/>
  </r>
  <r>
    <x v="2"/>
    <x v="0"/>
    <s v="Dec"/>
    <x v="1"/>
    <x v="0"/>
    <s v="Order assembled"/>
    <x v="0"/>
    <x v="0"/>
    <x v="0"/>
    <n v="260"/>
    <n v="371.8"/>
  </r>
  <r>
    <x v="1"/>
    <x v="0"/>
    <s v="Dec"/>
    <x v="1"/>
    <x v="0"/>
    <s v="Order assembled"/>
    <x v="0"/>
    <x v="0"/>
    <x v="0"/>
    <n v="286"/>
    <n v="526.24"/>
  </r>
  <r>
    <x v="0"/>
    <x v="0"/>
    <s v="Dec"/>
    <x v="1"/>
    <x v="0"/>
    <s v="Order assembled"/>
    <x v="0"/>
    <x v="0"/>
    <x v="0"/>
    <n v="334"/>
    <n v="526.24"/>
  </r>
  <r>
    <x v="1"/>
    <x v="0"/>
    <s v="Dec"/>
    <x v="1"/>
    <x v="0"/>
    <s v="Order assembled"/>
    <x v="0"/>
    <x v="0"/>
    <x v="0"/>
    <n v="262"/>
    <n v="526.24"/>
  </r>
  <r>
    <x v="0"/>
    <x v="0"/>
    <s v="Dec"/>
    <x v="1"/>
    <x v="0"/>
    <s v="Order assembled"/>
    <x v="0"/>
    <x v="0"/>
    <x v="0"/>
    <n v="996"/>
    <n v="1424.28"/>
  </r>
  <r>
    <x v="1"/>
    <x v="0"/>
    <s v="Dec"/>
    <x v="1"/>
    <x v="0"/>
    <s v="Order assembled"/>
    <x v="0"/>
    <x v="0"/>
    <x v="0"/>
    <n v="258"/>
    <n v="368.94"/>
  </r>
  <r>
    <x v="1"/>
    <x v="0"/>
    <s v="Dec"/>
    <x v="1"/>
    <x v="0"/>
    <s v="Order assembled"/>
    <x v="0"/>
    <x v="0"/>
    <x v="0"/>
    <n v="285"/>
    <n v="407.55"/>
  </r>
  <r>
    <x v="0"/>
    <x v="0"/>
    <s v="Dec"/>
    <x v="1"/>
    <x v="0"/>
    <s v="Order assembled"/>
    <x v="0"/>
    <x v="0"/>
    <x v="0"/>
    <n v="333"/>
    <n v="476.19"/>
  </r>
  <r>
    <x v="0"/>
    <x v="0"/>
    <s v="Dec"/>
    <x v="1"/>
    <x v="0"/>
    <s v="Order assembled"/>
    <x v="0"/>
    <x v="0"/>
    <x v="0"/>
    <n v="261"/>
    <n v="373.23"/>
  </r>
  <r>
    <x v="1"/>
    <x v="0"/>
    <s v="Dec"/>
    <x v="1"/>
    <x v="0"/>
    <s v="Order assembled"/>
    <x v="0"/>
    <x v="0"/>
    <x v="0"/>
    <n v="777"/>
    <n v="1111.1100000000001"/>
  </r>
  <r>
    <x v="0"/>
    <x v="0"/>
    <s v="Dec"/>
    <x v="1"/>
    <x v="0"/>
    <s v="Order assembled"/>
    <x v="0"/>
    <x v="0"/>
    <x v="0"/>
    <n v="811"/>
    <n v="1159.73"/>
  </r>
  <r>
    <x v="1"/>
    <x v="0"/>
    <s v="Dec"/>
    <x v="1"/>
    <x v="0"/>
    <s v="Order assembled"/>
    <x v="0"/>
    <x v="0"/>
    <x v="0"/>
    <n v="864"/>
    <n v="1235.52"/>
  </r>
  <r>
    <x v="2"/>
    <x v="0"/>
    <s v="Dec"/>
    <x v="1"/>
    <x v="0"/>
    <s v="Order assembled"/>
    <x v="0"/>
    <x v="0"/>
    <x v="0"/>
    <n v="287"/>
    <n v="410.40999999999997"/>
  </r>
  <r>
    <x v="0"/>
    <x v="0"/>
    <s v="Dec"/>
    <x v="1"/>
    <x v="0"/>
    <s v="Order assembled"/>
    <x v="0"/>
    <x v="0"/>
    <x v="0"/>
    <n v="335"/>
    <n v="479.05"/>
  </r>
  <r>
    <x v="2"/>
    <x v="0"/>
    <s v="Dec"/>
    <x v="1"/>
    <x v="0"/>
    <s v="Order assembled"/>
    <x v="0"/>
    <x v="0"/>
    <x v="0"/>
    <n v="257"/>
    <n v="367.51"/>
  </r>
  <r>
    <x v="1"/>
    <x v="0"/>
    <s v="Feb"/>
    <x v="1"/>
    <x v="0"/>
    <s v="Order assembled"/>
    <x v="0"/>
    <x v="0"/>
    <x v="1"/>
    <n v="350"/>
    <n v="500.5"/>
  </r>
  <r>
    <x v="2"/>
    <x v="0"/>
    <s v="Feb"/>
    <x v="1"/>
    <x v="0"/>
    <s v="Order assembled"/>
    <x v="0"/>
    <x v="0"/>
    <x v="1"/>
    <n v="344"/>
    <n v="491.91999999999996"/>
  </r>
  <r>
    <x v="0"/>
    <x v="0"/>
    <s v="Feb"/>
    <x v="1"/>
    <x v="0"/>
    <s v="Order assembled"/>
    <x v="0"/>
    <x v="0"/>
    <x v="0"/>
    <n v="338"/>
    <n v="483.34000000000003"/>
  </r>
  <r>
    <x v="0"/>
    <x v="0"/>
    <s v="Feb"/>
    <x v="1"/>
    <x v="0"/>
    <s v="Order assembled"/>
    <x v="0"/>
    <x v="0"/>
    <x v="0"/>
    <n v="140"/>
    <n v="200.2"/>
  </r>
  <r>
    <x v="3"/>
    <x v="0"/>
    <s v="Feb"/>
    <x v="1"/>
    <x v="0"/>
    <s v="Order assembled"/>
    <x v="0"/>
    <x v="0"/>
    <x v="0"/>
    <n v="314"/>
    <n v="449.02"/>
  </r>
  <r>
    <x v="0"/>
    <x v="0"/>
    <s v="Feb"/>
    <x v="1"/>
    <x v="0"/>
    <s v="Order assembled"/>
    <x v="0"/>
    <x v="0"/>
    <x v="1"/>
    <n v="352"/>
    <n v="503.36"/>
  </r>
  <r>
    <x v="0"/>
    <x v="0"/>
    <s v="Feb"/>
    <x v="1"/>
    <x v="0"/>
    <s v="Order assembled"/>
    <x v="0"/>
    <x v="0"/>
    <x v="1"/>
    <n v="346"/>
    <n v="494.78"/>
  </r>
  <r>
    <x v="1"/>
    <x v="0"/>
    <s v="Feb"/>
    <x v="1"/>
    <x v="0"/>
    <s v="Order assembled"/>
    <x v="0"/>
    <x v="0"/>
    <x v="1"/>
    <n v="340"/>
    <n v="486.2"/>
  </r>
  <r>
    <x v="1"/>
    <x v="0"/>
    <s v="Feb"/>
    <x v="1"/>
    <x v="0"/>
    <s v="Order assembled"/>
    <x v="0"/>
    <x v="0"/>
    <x v="0"/>
    <n v="340"/>
    <n v="526.24"/>
  </r>
  <r>
    <x v="0"/>
    <x v="0"/>
    <s v="Feb"/>
    <x v="1"/>
    <x v="0"/>
    <s v="Order assembled"/>
    <x v="0"/>
    <x v="0"/>
    <x v="0"/>
    <n v="142"/>
    <n v="526.24"/>
  </r>
  <r>
    <x v="1"/>
    <x v="0"/>
    <s v="Feb"/>
    <x v="1"/>
    <x v="0"/>
    <s v="Order assembled"/>
    <x v="0"/>
    <x v="0"/>
    <x v="0"/>
    <n v="987"/>
    <n v="1411.4099999999999"/>
  </r>
  <r>
    <x v="1"/>
    <x v="0"/>
    <s v="Feb"/>
    <x v="1"/>
    <x v="0"/>
    <s v="Order assembled"/>
    <x v="0"/>
    <x v="0"/>
    <x v="0"/>
    <n v="1021"/>
    <n v="1460.03"/>
  </r>
  <r>
    <x v="1"/>
    <x v="0"/>
    <s v="Feb"/>
    <x v="1"/>
    <x v="0"/>
    <s v="Order assembled"/>
    <x v="0"/>
    <x v="0"/>
    <x v="0"/>
    <n v="312"/>
    <n v="446.15999999999997"/>
  </r>
  <r>
    <x v="1"/>
    <x v="0"/>
    <s v="Feb"/>
    <x v="1"/>
    <x v="0"/>
    <s v="Order assembled"/>
    <x v="0"/>
    <x v="0"/>
    <x v="0"/>
    <n v="339"/>
    <n v="484.77"/>
  </r>
  <r>
    <x v="0"/>
    <x v="0"/>
    <s v="Feb"/>
    <x v="1"/>
    <x v="0"/>
    <s v="Order assembled"/>
    <x v="0"/>
    <x v="0"/>
    <x v="0"/>
    <n v="141"/>
    <n v="201.63"/>
  </r>
  <r>
    <x v="1"/>
    <x v="0"/>
    <s v="Feb"/>
    <x v="1"/>
    <x v="0"/>
    <s v="Order assembled"/>
    <x v="0"/>
    <x v="0"/>
    <x v="0"/>
    <n v="315"/>
    <n v="450.45"/>
  </r>
  <r>
    <x v="1"/>
    <x v="0"/>
    <s v="Feb"/>
    <x v="1"/>
    <x v="0"/>
    <s v="Order assembled"/>
    <x v="0"/>
    <x v="0"/>
    <x v="0"/>
    <n v="355"/>
    <n v="507.65"/>
  </r>
  <r>
    <x v="0"/>
    <x v="0"/>
    <s v="Feb"/>
    <x v="1"/>
    <x v="0"/>
    <s v="Order assembled"/>
    <x v="0"/>
    <x v="0"/>
    <x v="1"/>
    <n v="349"/>
    <n v="499.07"/>
  </r>
  <r>
    <x v="1"/>
    <x v="0"/>
    <s v="Feb"/>
    <x v="1"/>
    <x v="0"/>
    <s v="Order assembled"/>
    <x v="0"/>
    <x v="0"/>
    <x v="1"/>
    <n v="343"/>
    <n v="490.49"/>
  </r>
  <r>
    <x v="1"/>
    <x v="0"/>
    <s v="Feb"/>
    <x v="1"/>
    <x v="0"/>
    <s v="Order assembled"/>
    <x v="0"/>
    <x v="0"/>
    <x v="0"/>
    <n v="802"/>
    <n v="1146.8600000000001"/>
  </r>
  <r>
    <x v="1"/>
    <x v="0"/>
    <s v="Feb"/>
    <x v="1"/>
    <x v="0"/>
    <s v="Order assembled"/>
    <x v="0"/>
    <x v="0"/>
    <x v="0"/>
    <n v="855"/>
    <n v="1222.6500000000001"/>
  </r>
  <r>
    <x v="1"/>
    <x v="0"/>
    <s v="Feb"/>
    <x v="1"/>
    <x v="0"/>
    <s v="Order assembled"/>
    <x v="0"/>
    <x v="0"/>
    <x v="1"/>
    <n v="789"/>
    <n v="1128.27"/>
  </r>
  <r>
    <x v="0"/>
    <x v="0"/>
    <s v="Feb"/>
    <x v="1"/>
    <x v="0"/>
    <s v="Order assembled"/>
    <x v="0"/>
    <x v="0"/>
    <x v="1"/>
    <n v="790"/>
    <n v="1129.7"/>
  </r>
  <r>
    <x v="1"/>
    <x v="0"/>
    <s v="Feb"/>
    <x v="1"/>
    <x v="0"/>
    <s v="Order assembled"/>
    <x v="0"/>
    <x v="0"/>
    <x v="1"/>
    <n v="791"/>
    <n v="1131.1300000000001"/>
  </r>
  <r>
    <x v="3"/>
    <x v="0"/>
    <s v="Feb"/>
    <x v="1"/>
    <x v="0"/>
    <s v="Order assembled"/>
    <x v="0"/>
    <x v="0"/>
    <x v="0"/>
    <n v="341"/>
    <n v="487.63"/>
  </r>
  <r>
    <x v="1"/>
    <x v="0"/>
    <s v="Feb"/>
    <x v="1"/>
    <x v="0"/>
    <s v="Order assembled"/>
    <x v="0"/>
    <x v="0"/>
    <x v="0"/>
    <n v="143"/>
    <n v="204.49"/>
  </r>
  <r>
    <x v="0"/>
    <x v="0"/>
    <s v="Feb"/>
    <x v="1"/>
    <x v="0"/>
    <s v="Order assembled"/>
    <x v="0"/>
    <x v="0"/>
    <x v="0"/>
    <n v="311"/>
    <n v="444.73"/>
  </r>
  <r>
    <x v="0"/>
    <x v="0"/>
    <s v="Jan"/>
    <x v="1"/>
    <x v="0"/>
    <s v="Order assembled"/>
    <x v="0"/>
    <x v="0"/>
    <x v="0"/>
    <n v="356"/>
    <n v="509.08"/>
  </r>
  <r>
    <x v="2"/>
    <x v="0"/>
    <s v="Jan"/>
    <x v="1"/>
    <x v="0"/>
    <s v="Order assembled"/>
    <x v="0"/>
    <x v="0"/>
    <x v="0"/>
    <n v="344"/>
    <n v="491.91999999999996"/>
  </r>
  <r>
    <x v="1"/>
    <x v="0"/>
    <s v="Jan"/>
    <x v="1"/>
    <x v="0"/>
    <s v="Order assembled"/>
    <x v="0"/>
    <x v="0"/>
    <x v="0"/>
    <n v="146"/>
    <n v="208.78"/>
  </r>
  <r>
    <x v="1"/>
    <x v="0"/>
    <s v="Jan"/>
    <x v="1"/>
    <x v="0"/>
    <s v="Order assembled"/>
    <x v="0"/>
    <x v="0"/>
    <x v="0"/>
    <n v="320"/>
    <n v="457.6"/>
  </r>
  <r>
    <x v="1"/>
    <x v="0"/>
    <s v="Jan"/>
    <x v="1"/>
    <x v="0"/>
    <s v="Order assembled"/>
    <x v="0"/>
    <x v="0"/>
    <x v="0"/>
    <n v="358"/>
    <n v="511.94"/>
  </r>
  <r>
    <x v="0"/>
    <x v="0"/>
    <s v="Jan"/>
    <x v="1"/>
    <x v="0"/>
    <s v="Order assembled"/>
    <x v="0"/>
    <x v="0"/>
    <x v="0"/>
    <n v="262"/>
    <n v="374.65999999999997"/>
  </r>
  <r>
    <x v="2"/>
    <x v="0"/>
    <s v="Jan"/>
    <x v="1"/>
    <x v="0"/>
    <s v="Order assembled"/>
    <x v="0"/>
    <x v="0"/>
    <x v="0"/>
    <n v="346"/>
    <n v="526.24"/>
  </r>
  <r>
    <x v="2"/>
    <x v="0"/>
    <s v="Jan"/>
    <x v="1"/>
    <x v="0"/>
    <s v="Order assembled"/>
    <x v="0"/>
    <x v="0"/>
    <x v="0"/>
    <n v="148"/>
    <n v="526.24"/>
  </r>
  <r>
    <x v="1"/>
    <x v="0"/>
    <s v="Jan"/>
    <x v="1"/>
    <x v="0"/>
    <s v="Order assembled"/>
    <x v="0"/>
    <x v="0"/>
    <x v="0"/>
    <n v="316"/>
    <n v="526.24"/>
  </r>
  <r>
    <x v="2"/>
    <x v="0"/>
    <s v="Jan"/>
    <x v="1"/>
    <x v="0"/>
    <s v="Order assembled"/>
    <x v="0"/>
    <x v="0"/>
    <x v="0"/>
    <n v="959"/>
    <n v="1371.37"/>
  </r>
  <r>
    <x v="1"/>
    <x v="0"/>
    <s v="Jan"/>
    <x v="1"/>
    <x v="0"/>
    <s v="Order assembled"/>
    <x v="0"/>
    <x v="0"/>
    <x v="0"/>
    <n v="1020"/>
    <n v="1458.6"/>
  </r>
  <r>
    <x v="1"/>
    <x v="0"/>
    <s v="Jan"/>
    <x v="1"/>
    <x v="0"/>
    <s v="Order assembled"/>
    <x v="0"/>
    <x v="0"/>
    <x v="0"/>
    <n v="318"/>
    <n v="454.74"/>
  </r>
  <r>
    <x v="1"/>
    <x v="0"/>
    <s v="Jan"/>
    <x v="1"/>
    <x v="0"/>
    <s v="Order assembled"/>
    <x v="0"/>
    <x v="0"/>
    <x v="0"/>
    <n v="345"/>
    <n v="493.35"/>
  </r>
  <r>
    <x v="2"/>
    <x v="0"/>
    <s v="Jan"/>
    <x v="1"/>
    <x v="0"/>
    <s v="Order assembled"/>
    <x v="0"/>
    <x v="0"/>
    <x v="0"/>
    <n v="147"/>
    <n v="210.21"/>
  </r>
  <r>
    <x v="2"/>
    <x v="0"/>
    <s v="Jan"/>
    <x v="1"/>
    <x v="0"/>
    <s v="Order assembled"/>
    <x v="0"/>
    <x v="0"/>
    <x v="0"/>
    <n v="265"/>
    <n v="378.95"/>
  </r>
  <r>
    <x v="1"/>
    <x v="0"/>
    <s v="Jan"/>
    <x v="1"/>
    <x v="0"/>
    <s v="Order assembled"/>
    <x v="0"/>
    <x v="0"/>
    <x v="0"/>
    <n v="768"/>
    <n v="1098.24"/>
  </r>
  <r>
    <x v="0"/>
    <x v="0"/>
    <s v="Jan"/>
    <x v="1"/>
    <x v="0"/>
    <s v="Order assembled"/>
    <x v="0"/>
    <x v="0"/>
    <x v="0"/>
    <n v="801"/>
    <n v="1145.43"/>
  </r>
  <r>
    <x v="2"/>
    <x v="0"/>
    <s v="Jan"/>
    <x v="1"/>
    <x v="0"/>
    <s v="Order assembled"/>
    <x v="0"/>
    <x v="0"/>
    <x v="0"/>
    <n v="854"/>
    <n v="1221.22"/>
  </r>
  <r>
    <x v="0"/>
    <x v="0"/>
    <s v="Jan"/>
    <x v="1"/>
    <x v="0"/>
    <s v="Order assembled"/>
    <x v="0"/>
    <x v="0"/>
    <x v="0"/>
    <n v="788"/>
    <n v="1126.8399999999999"/>
  </r>
  <r>
    <x v="1"/>
    <x v="0"/>
    <s v="Jan"/>
    <x v="1"/>
    <x v="0"/>
    <s v="Order assembled"/>
    <x v="0"/>
    <x v="0"/>
    <x v="0"/>
    <n v="263"/>
    <n v="376.09000000000003"/>
  </r>
  <r>
    <x v="1"/>
    <x v="0"/>
    <s v="Jan"/>
    <x v="1"/>
    <x v="0"/>
    <s v="Order assembled"/>
    <x v="0"/>
    <x v="0"/>
    <x v="0"/>
    <n v="347"/>
    <n v="496.21000000000004"/>
  </r>
  <r>
    <x v="2"/>
    <x v="0"/>
    <s v="Jan"/>
    <x v="1"/>
    <x v="0"/>
    <s v="Order assembled"/>
    <x v="0"/>
    <x v="0"/>
    <x v="0"/>
    <n v="317"/>
    <n v="453.31"/>
  </r>
  <r>
    <x v="1"/>
    <x v="0"/>
    <s v="Jul"/>
    <x v="1"/>
    <x v="0"/>
    <s v="Order assembled"/>
    <x v="0"/>
    <x v="0"/>
    <x v="0"/>
    <n v="314"/>
    <n v="449.02"/>
  </r>
  <r>
    <x v="2"/>
    <x v="0"/>
    <s v="Jul"/>
    <x v="1"/>
    <x v="0"/>
    <s v="Order assembled"/>
    <x v="0"/>
    <x v="0"/>
    <x v="0"/>
    <n v="362"/>
    <n v="517.66"/>
  </r>
  <r>
    <x v="1"/>
    <x v="0"/>
    <s v="Jul"/>
    <x v="1"/>
    <x v="0"/>
    <s v="Order assembled"/>
    <x v="0"/>
    <x v="0"/>
    <x v="0"/>
    <n v="284"/>
    <n v="406.12"/>
  </r>
  <r>
    <x v="1"/>
    <x v="0"/>
    <s v="Jul"/>
    <x v="1"/>
    <x v="0"/>
    <s v="Order assembled"/>
    <x v="0"/>
    <x v="0"/>
    <x v="0"/>
    <n v="358"/>
    <n v="526.24"/>
  </r>
  <r>
    <x v="1"/>
    <x v="0"/>
    <s v="Jul"/>
    <x v="1"/>
    <x v="0"/>
    <s v="Order assembled"/>
    <x v="0"/>
    <x v="0"/>
    <x v="0"/>
    <n v="286"/>
    <n v="526.24"/>
  </r>
  <r>
    <x v="1"/>
    <x v="0"/>
    <s v="Jul"/>
    <x v="1"/>
    <x v="0"/>
    <s v="Order assembled"/>
    <x v="0"/>
    <x v="0"/>
    <x v="0"/>
    <n v="992"/>
    <n v="1418.56"/>
  </r>
  <r>
    <x v="1"/>
    <x v="0"/>
    <s v="Jul"/>
    <x v="1"/>
    <x v="0"/>
    <s v="Order assembled"/>
    <x v="0"/>
    <x v="0"/>
    <x v="0"/>
    <n v="1025"/>
    <n v="1465.75"/>
  </r>
  <r>
    <x v="0"/>
    <x v="0"/>
    <s v="Jul"/>
    <x v="1"/>
    <x v="0"/>
    <s v="Order assembled"/>
    <x v="0"/>
    <x v="0"/>
    <x v="0"/>
    <n v="288"/>
    <n v="411.84000000000003"/>
  </r>
  <r>
    <x v="0"/>
    <x v="0"/>
    <s v="Jul"/>
    <x v="1"/>
    <x v="0"/>
    <s v="Order assembled"/>
    <x v="0"/>
    <x v="0"/>
    <x v="0"/>
    <n v="315"/>
    <n v="450.45"/>
  </r>
  <r>
    <x v="1"/>
    <x v="0"/>
    <s v="Jul"/>
    <x v="1"/>
    <x v="0"/>
    <s v="Order assembled"/>
    <x v="0"/>
    <x v="0"/>
    <x v="0"/>
    <n v="285"/>
    <n v="407.55"/>
  </r>
  <r>
    <x v="1"/>
    <x v="0"/>
    <s v="Jul"/>
    <x v="1"/>
    <x v="0"/>
    <s v="Order assembled"/>
    <x v="0"/>
    <x v="0"/>
    <x v="0"/>
    <n v="773"/>
    <n v="1105.3899999999999"/>
  </r>
  <r>
    <x v="0"/>
    <x v="0"/>
    <s v="Jul"/>
    <x v="1"/>
    <x v="0"/>
    <s v="Order assembled"/>
    <x v="0"/>
    <x v="0"/>
    <x v="0"/>
    <n v="806"/>
    <n v="1152.58"/>
  </r>
  <r>
    <x v="1"/>
    <x v="0"/>
    <s v="Jul"/>
    <x v="1"/>
    <x v="0"/>
    <s v="Order assembled"/>
    <x v="0"/>
    <x v="0"/>
    <x v="0"/>
    <n v="311"/>
    <n v="444.73"/>
  </r>
  <r>
    <x v="1"/>
    <x v="0"/>
    <s v="Jul"/>
    <x v="1"/>
    <x v="0"/>
    <s v="Order assembled"/>
    <x v="0"/>
    <x v="0"/>
    <x v="0"/>
    <n v="359"/>
    <n v="513.37"/>
  </r>
  <r>
    <x v="1"/>
    <x v="0"/>
    <s v="Jul"/>
    <x v="1"/>
    <x v="0"/>
    <s v="Order assembled"/>
    <x v="0"/>
    <x v="0"/>
    <x v="0"/>
    <n v="287"/>
    <n v="410.40999999999997"/>
  </r>
  <r>
    <x v="1"/>
    <x v="0"/>
    <s v="Jun"/>
    <x v="1"/>
    <x v="0"/>
    <s v="Order assembled"/>
    <x v="0"/>
    <x v="0"/>
    <x v="0"/>
    <n v="320"/>
    <n v="457.6"/>
  </r>
  <r>
    <x v="1"/>
    <x v="0"/>
    <s v="Jun"/>
    <x v="1"/>
    <x v="0"/>
    <s v="Order assembled"/>
    <x v="0"/>
    <x v="0"/>
    <x v="0"/>
    <n v="290"/>
    <n v="414.7"/>
  </r>
  <r>
    <x v="4"/>
    <x v="0"/>
    <s v="Jun"/>
    <x v="1"/>
    <x v="0"/>
    <s v="Order assembled"/>
    <x v="0"/>
    <x v="0"/>
    <x v="0"/>
    <n v="316"/>
    <n v="526.24"/>
  </r>
  <r>
    <x v="0"/>
    <x v="0"/>
    <s v="Jun"/>
    <x v="1"/>
    <x v="0"/>
    <s v="Order assembled"/>
    <x v="0"/>
    <x v="0"/>
    <x v="0"/>
    <n v="364"/>
    <n v="526.24"/>
  </r>
  <r>
    <x v="4"/>
    <x v="0"/>
    <s v="Jun"/>
    <x v="1"/>
    <x v="0"/>
    <s v="Order assembled"/>
    <x v="0"/>
    <x v="0"/>
    <x v="0"/>
    <n v="292"/>
    <n v="526.24"/>
  </r>
  <r>
    <x v="1"/>
    <x v="0"/>
    <s v="Jun"/>
    <x v="1"/>
    <x v="0"/>
    <s v="Order assembled"/>
    <x v="0"/>
    <x v="0"/>
    <x v="0"/>
    <n v="991"/>
    <n v="1417.13"/>
  </r>
  <r>
    <x v="2"/>
    <x v="0"/>
    <s v="Jun"/>
    <x v="1"/>
    <x v="0"/>
    <s v="Order assembled"/>
    <x v="0"/>
    <x v="0"/>
    <x v="0"/>
    <n v="1024"/>
    <n v="1464.32"/>
  </r>
  <r>
    <x v="0"/>
    <x v="0"/>
    <s v="Jun"/>
    <x v="1"/>
    <x v="0"/>
    <s v="Order assembled"/>
    <x v="0"/>
    <x v="0"/>
    <x v="0"/>
    <n v="294"/>
    <n v="420.42"/>
  </r>
  <r>
    <x v="0"/>
    <x v="0"/>
    <s v="Jun"/>
    <x v="1"/>
    <x v="0"/>
    <s v="Order assembled"/>
    <x v="0"/>
    <x v="0"/>
    <x v="0"/>
    <n v="321"/>
    <n v="459.03"/>
  </r>
  <r>
    <x v="0"/>
    <x v="0"/>
    <s v="Jun"/>
    <x v="1"/>
    <x v="0"/>
    <s v="Order assembled"/>
    <x v="0"/>
    <x v="0"/>
    <x v="0"/>
    <n v="363"/>
    <n v="519.09"/>
  </r>
  <r>
    <x v="1"/>
    <x v="0"/>
    <s v="Jun"/>
    <x v="1"/>
    <x v="0"/>
    <s v="Order assembled"/>
    <x v="0"/>
    <x v="0"/>
    <x v="0"/>
    <n v="291"/>
    <n v="416.13"/>
  </r>
  <r>
    <x v="4"/>
    <x v="0"/>
    <s v="Jun"/>
    <x v="1"/>
    <x v="0"/>
    <s v="Order assembled"/>
    <x v="0"/>
    <x v="0"/>
    <x v="0"/>
    <n v="772"/>
    <n v="1103.96"/>
  </r>
  <r>
    <x v="0"/>
    <x v="0"/>
    <s v="Jun"/>
    <x v="1"/>
    <x v="0"/>
    <s v="Order assembled"/>
    <x v="0"/>
    <x v="0"/>
    <x v="0"/>
    <n v="805"/>
    <n v="1151.1500000000001"/>
  </r>
  <r>
    <x v="4"/>
    <x v="0"/>
    <s v="Jun"/>
    <x v="1"/>
    <x v="0"/>
    <s v="Order assembled"/>
    <x v="0"/>
    <x v="0"/>
    <x v="0"/>
    <n v="859"/>
    <n v="1228.3699999999999"/>
  </r>
  <r>
    <x v="1"/>
    <x v="0"/>
    <s v="Jun"/>
    <x v="1"/>
    <x v="0"/>
    <s v="Order assembled"/>
    <x v="0"/>
    <x v="0"/>
    <x v="0"/>
    <n v="317"/>
    <n v="453.31"/>
  </r>
  <r>
    <x v="1"/>
    <x v="0"/>
    <s v="Jun"/>
    <x v="1"/>
    <x v="0"/>
    <s v="Order assembled"/>
    <x v="0"/>
    <x v="0"/>
    <x v="0"/>
    <n v="365"/>
    <n v="521.95000000000005"/>
  </r>
  <r>
    <x v="1"/>
    <x v="0"/>
    <s v="Jun"/>
    <x v="1"/>
    <x v="0"/>
    <s v="Order assembled"/>
    <x v="0"/>
    <x v="0"/>
    <x v="0"/>
    <n v="293"/>
    <n v="418.99"/>
  </r>
  <r>
    <x v="2"/>
    <x v="0"/>
    <s v="Mar"/>
    <x v="1"/>
    <x v="0"/>
    <s v="Order assembled"/>
    <x v="0"/>
    <x v="0"/>
    <x v="0"/>
    <n v="332"/>
    <n v="474.76"/>
  </r>
  <r>
    <x v="0"/>
    <x v="0"/>
    <s v="Mar"/>
    <x v="1"/>
    <x v="0"/>
    <s v="Order assembled"/>
    <x v="0"/>
    <x v="0"/>
    <x v="0"/>
    <n v="134"/>
    <n v="191.62"/>
  </r>
  <r>
    <x v="1"/>
    <x v="0"/>
    <s v="Mar"/>
    <x v="1"/>
    <x v="0"/>
    <s v="Order assembled"/>
    <x v="0"/>
    <x v="0"/>
    <x v="0"/>
    <n v="308"/>
    <n v="440.44"/>
  </r>
  <r>
    <x v="2"/>
    <x v="0"/>
    <s v="Mar"/>
    <x v="1"/>
    <x v="0"/>
    <s v="Order assembled"/>
    <x v="0"/>
    <x v="0"/>
    <x v="0"/>
    <n v="334"/>
    <n v="526.24"/>
  </r>
  <r>
    <x v="2"/>
    <x v="0"/>
    <s v="Mar"/>
    <x v="1"/>
    <x v="0"/>
    <s v="Order assembled"/>
    <x v="0"/>
    <x v="0"/>
    <x v="0"/>
    <n v="136"/>
    <n v="526.24"/>
  </r>
  <r>
    <x v="1"/>
    <x v="0"/>
    <s v="Mar"/>
    <x v="1"/>
    <x v="0"/>
    <s v="Order assembled"/>
    <x v="0"/>
    <x v="0"/>
    <x v="0"/>
    <n v="310"/>
    <n v="526.24"/>
  </r>
  <r>
    <x v="1"/>
    <x v="0"/>
    <s v="Mar"/>
    <x v="1"/>
    <x v="0"/>
    <s v="Order assembled"/>
    <x v="0"/>
    <x v="0"/>
    <x v="0"/>
    <n v="988"/>
    <n v="1412.84"/>
  </r>
  <r>
    <x v="0"/>
    <x v="0"/>
    <s v="Mar"/>
    <x v="1"/>
    <x v="0"/>
    <s v="Order assembled"/>
    <x v="0"/>
    <x v="0"/>
    <x v="0"/>
    <n v="306"/>
    <n v="437.58"/>
  </r>
  <r>
    <x v="0"/>
    <x v="0"/>
    <s v="Mar"/>
    <x v="1"/>
    <x v="0"/>
    <s v="Order assembled"/>
    <x v="0"/>
    <x v="0"/>
    <x v="0"/>
    <n v="333"/>
    <n v="476.19"/>
  </r>
  <r>
    <x v="2"/>
    <x v="0"/>
    <s v="Mar"/>
    <x v="1"/>
    <x v="0"/>
    <s v="Order assembled"/>
    <x v="0"/>
    <x v="0"/>
    <x v="0"/>
    <n v="135"/>
    <n v="193.05"/>
  </r>
  <r>
    <x v="1"/>
    <x v="0"/>
    <s v="Mar"/>
    <x v="1"/>
    <x v="0"/>
    <s v="Order assembled"/>
    <x v="0"/>
    <x v="0"/>
    <x v="0"/>
    <n v="309"/>
    <n v="441.87"/>
  </r>
  <r>
    <x v="1"/>
    <x v="0"/>
    <s v="Mar"/>
    <x v="1"/>
    <x v="0"/>
    <s v="Order assembled"/>
    <x v="0"/>
    <x v="0"/>
    <x v="0"/>
    <n v="769"/>
    <n v="1099.67"/>
  </r>
  <r>
    <x v="2"/>
    <x v="0"/>
    <s v="Mar"/>
    <x v="1"/>
    <x v="0"/>
    <s v="Order assembled"/>
    <x v="0"/>
    <x v="0"/>
    <x v="0"/>
    <n v="803"/>
    <n v="1148.29"/>
  </r>
  <r>
    <x v="2"/>
    <x v="0"/>
    <s v="Mar"/>
    <x v="1"/>
    <x v="0"/>
    <s v="Order assembled"/>
    <x v="0"/>
    <x v="0"/>
    <x v="0"/>
    <n v="856"/>
    <n v="1224.08"/>
  </r>
  <r>
    <x v="1"/>
    <x v="0"/>
    <s v="Mar"/>
    <x v="1"/>
    <x v="0"/>
    <s v="Order assembled"/>
    <x v="0"/>
    <x v="0"/>
    <x v="0"/>
    <n v="335"/>
    <n v="479.05"/>
  </r>
  <r>
    <x v="2"/>
    <x v="0"/>
    <s v="Mar"/>
    <x v="1"/>
    <x v="0"/>
    <s v="Order assembled"/>
    <x v="0"/>
    <x v="0"/>
    <x v="0"/>
    <n v="137"/>
    <n v="195.91"/>
  </r>
  <r>
    <x v="2"/>
    <x v="0"/>
    <s v="Mar"/>
    <x v="1"/>
    <x v="0"/>
    <s v="Order assembled"/>
    <x v="0"/>
    <x v="0"/>
    <x v="0"/>
    <n v="305"/>
    <n v="436.15"/>
  </r>
  <r>
    <x v="0"/>
    <x v="0"/>
    <s v="May"/>
    <x v="1"/>
    <x v="0"/>
    <s v="Order assembled"/>
    <x v="0"/>
    <x v="0"/>
    <x v="0"/>
    <n v="326"/>
    <n v="466.18"/>
  </r>
  <r>
    <x v="1"/>
    <x v="0"/>
    <s v="May"/>
    <x v="1"/>
    <x v="0"/>
    <s v="Order assembled"/>
    <x v="0"/>
    <x v="0"/>
    <x v="0"/>
    <n v="368"/>
    <n v="526.24"/>
  </r>
  <r>
    <x v="1"/>
    <x v="0"/>
    <s v="May"/>
    <x v="1"/>
    <x v="0"/>
    <s v="Order assembled"/>
    <x v="0"/>
    <x v="0"/>
    <x v="0"/>
    <n v="296"/>
    <n v="423.28"/>
  </r>
  <r>
    <x v="1"/>
    <x v="0"/>
    <s v="May"/>
    <x v="1"/>
    <x v="0"/>
    <s v="Order assembled"/>
    <x v="0"/>
    <x v="0"/>
    <x v="0"/>
    <n v="322"/>
    <n v="526.24"/>
  </r>
  <r>
    <x v="4"/>
    <x v="0"/>
    <s v="May"/>
    <x v="1"/>
    <x v="0"/>
    <s v="Order assembled"/>
    <x v="0"/>
    <x v="0"/>
    <x v="0"/>
    <n v="370"/>
    <n v="526.24"/>
  </r>
  <r>
    <x v="2"/>
    <x v="0"/>
    <s v="May"/>
    <x v="1"/>
    <x v="0"/>
    <s v="Order assembled"/>
    <x v="0"/>
    <x v="0"/>
    <x v="0"/>
    <n v="298"/>
    <n v="526.24"/>
  </r>
  <r>
    <x v="2"/>
    <x v="0"/>
    <s v="May"/>
    <x v="1"/>
    <x v="0"/>
    <s v="Order assembled"/>
    <x v="0"/>
    <x v="0"/>
    <x v="0"/>
    <n v="990"/>
    <n v="1415.7"/>
  </r>
  <r>
    <x v="0"/>
    <x v="0"/>
    <s v="May"/>
    <x v="1"/>
    <x v="0"/>
    <s v="Order assembled"/>
    <x v="0"/>
    <x v="0"/>
    <x v="0"/>
    <n v="1023"/>
    <n v="1462.8899999999999"/>
  </r>
  <r>
    <x v="1"/>
    <x v="0"/>
    <s v="May"/>
    <x v="1"/>
    <x v="0"/>
    <s v="Order assembled"/>
    <x v="0"/>
    <x v="0"/>
    <x v="0"/>
    <n v="369"/>
    <n v="527.66999999999996"/>
  </r>
  <r>
    <x v="2"/>
    <x v="0"/>
    <s v="May"/>
    <x v="1"/>
    <x v="0"/>
    <s v="Order assembled"/>
    <x v="0"/>
    <x v="0"/>
    <x v="0"/>
    <n v="297"/>
    <n v="424.71"/>
  </r>
  <r>
    <x v="2"/>
    <x v="0"/>
    <s v="May"/>
    <x v="1"/>
    <x v="0"/>
    <s v="Order assembled"/>
    <x v="0"/>
    <x v="0"/>
    <x v="0"/>
    <n v="771"/>
    <n v="1102.53"/>
  </r>
  <r>
    <x v="0"/>
    <x v="0"/>
    <s v="May"/>
    <x v="1"/>
    <x v="0"/>
    <s v="Order assembled"/>
    <x v="0"/>
    <x v="0"/>
    <x v="0"/>
    <n v="804"/>
    <n v="1149.72"/>
  </r>
  <r>
    <x v="1"/>
    <x v="0"/>
    <s v="May"/>
    <x v="1"/>
    <x v="0"/>
    <s v="Order assembled"/>
    <x v="0"/>
    <x v="0"/>
    <x v="0"/>
    <n v="858"/>
    <n v="1226.94"/>
  </r>
  <r>
    <x v="1"/>
    <x v="0"/>
    <s v="May"/>
    <x v="1"/>
    <x v="0"/>
    <s v="Order assembled"/>
    <x v="0"/>
    <x v="0"/>
    <x v="0"/>
    <n v="323"/>
    <n v="461.89"/>
  </r>
  <r>
    <x v="0"/>
    <x v="0"/>
    <s v="May"/>
    <x v="1"/>
    <x v="0"/>
    <s v="Order assembled"/>
    <x v="0"/>
    <x v="0"/>
    <x v="0"/>
    <n v="371"/>
    <n v="530.53"/>
  </r>
  <r>
    <x v="0"/>
    <x v="0"/>
    <s v="May"/>
    <x v="1"/>
    <x v="0"/>
    <s v="Order assembled"/>
    <x v="0"/>
    <x v="0"/>
    <x v="0"/>
    <n v="299"/>
    <n v="427.57"/>
  </r>
  <r>
    <x v="0"/>
    <x v="0"/>
    <s v="Nov"/>
    <x v="1"/>
    <x v="0"/>
    <s v="Order assembled"/>
    <x v="0"/>
    <x v="0"/>
    <x v="0"/>
    <n v="290"/>
    <n v="414.7"/>
  </r>
  <r>
    <x v="1"/>
    <x v="0"/>
    <s v="Nov"/>
    <x v="1"/>
    <x v="0"/>
    <s v="Order assembled"/>
    <x v="0"/>
    <x v="0"/>
    <x v="0"/>
    <n v="338"/>
    <n v="483.34000000000003"/>
  </r>
  <r>
    <x v="1"/>
    <x v="0"/>
    <s v="Nov"/>
    <x v="1"/>
    <x v="0"/>
    <s v="Order assembled"/>
    <x v="0"/>
    <x v="0"/>
    <x v="0"/>
    <n v="266"/>
    <n v="380.38"/>
  </r>
  <r>
    <x v="0"/>
    <x v="0"/>
    <s v="Nov"/>
    <x v="1"/>
    <x v="0"/>
    <s v="Order assembled"/>
    <x v="0"/>
    <x v="0"/>
    <x v="0"/>
    <n v="292"/>
    <n v="526.24"/>
  </r>
  <r>
    <x v="0"/>
    <x v="0"/>
    <s v="Nov"/>
    <x v="1"/>
    <x v="0"/>
    <s v="Order assembled"/>
    <x v="0"/>
    <x v="0"/>
    <x v="0"/>
    <n v="340"/>
    <n v="526.24"/>
  </r>
  <r>
    <x v="1"/>
    <x v="0"/>
    <s v="Nov"/>
    <x v="1"/>
    <x v="0"/>
    <s v="Order assembled"/>
    <x v="0"/>
    <x v="0"/>
    <x v="0"/>
    <n v="995"/>
    <n v="1422.85"/>
  </r>
  <r>
    <x v="2"/>
    <x v="0"/>
    <s v="Nov"/>
    <x v="1"/>
    <x v="0"/>
    <s v="Order assembled"/>
    <x v="0"/>
    <x v="0"/>
    <x v="0"/>
    <n v="1029"/>
    <n v="1471.47"/>
  </r>
  <r>
    <x v="1"/>
    <x v="0"/>
    <s v="Nov"/>
    <x v="1"/>
    <x v="0"/>
    <s v="Order assembled"/>
    <x v="0"/>
    <x v="0"/>
    <x v="0"/>
    <n v="264"/>
    <n v="377.52"/>
  </r>
  <r>
    <x v="1"/>
    <x v="0"/>
    <s v="Nov"/>
    <x v="1"/>
    <x v="0"/>
    <s v="Order assembled"/>
    <x v="0"/>
    <x v="0"/>
    <x v="0"/>
    <n v="291"/>
    <n v="416.13"/>
  </r>
  <r>
    <x v="1"/>
    <x v="0"/>
    <s v="Nov"/>
    <x v="1"/>
    <x v="0"/>
    <s v="Order assembled"/>
    <x v="0"/>
    <x v="0"/>
    <x v="0"/>
    <n v="339"/>
    <n v="484.77"/>
  </r>
  <r>
    <x v="1"/>
    <x v="0"/>
    <s v="Nov"/>
    <x v="1"/>
    <x v="0"/>
    <s v="Order assembled"/>
    <x v="0"/>
    <x v="0"/>
    <x v="0"/>
    <n v="267"/>
    <n v="381.81"/>
  </r>
  <r>
    <x v="2"/>
    <x v="0"/>
    <s v="Nov"/>
    <x v="1"/>
    <x v="0"/>
    <s v="Order assembled"/>
    <x v="0"/>
    <x v="0"/>
    <x v="0"/>
    <n v="810"/>
    <n v="1158.3"/>
  </r>
  <r>
    <x v="0"/>
    <x v="0"/>
    <s v="Nov"/>
    <x v="1"/>
    <x v="0"/>
    <s v="Order assembled"/>
    <x v="0"/>
    <x v="0"/>
    <x v="0"/>
    <n v="863"/>
    <n v="1234.0899999999999"/>
  </r>
  <r>
    <x v="1"/>
    <x v="0"/>
    <s v="Nov"/>
    <x v="1"/>
    <x v="0"/>
    <s v="Order assembled"/>
    <x v="0"/>
    <x v="1"/>
    <x v="0"/>
    <n v="293"/>
    <n v="418.99"/>
  </r>
  <r>
    <x v="3"/>
    <x v="0"/>
    <s v="Nov"/>
    <x v="1"/>
    <x v="0"/>
    <s v="Order assembled"/>
    <x v="0"/>
    <x v="1"/>
    <x v="0"/>
    <n v="341"/>
    <n v="487.63"/>
  </r>
  <r>
    <x v="0"/>
    <x v="0"/>
    <s v="Nov"/>
    <x v="1"/>
    <x v="0"/>
    <s v="Order assembled"/>
    <x v="0"/>
    <x v="1"/>
    <x v="0"/>
    <n v="263"/>
    <n v="376.09000000000003"/>
  </r>
  <r>
    <x v="1"/>
    <x v="0"/>
    <s v="Oct"/>
    <x v="1"/>
    <x v="0"/>
    <s v="Order assembled"/>
    <x v="0"/>
    <x v="1"/>
    <x v="0"/>
    <n v="296"/>
    <n v="423.28"/>
  </r>
  <r>
    <x v="3"/>
    <x v="0"/>
    <s v="Oct"/>
    <x v="1"/>
    <x v="0"/>
    <s v="Order assembled"/>
    <x v="0"/>
    <x v="1"/>
    <x v="0"/>
    <n v="344"/>
    <n v="491.91999999999996"/>
  </r>
  <r>
    <x v="1"/>
    <x v="0"/>
    <s v="Oct"/>
    <x v="1"/>
    <x v="0"/>
    <s v="Order assembled"/>
    <x v="0"/>
    <x v="1"/>
    <x v="0"/>
    <n v="272"/>
    <n v="388.96"/>
  </r>
  <r>
    <x v="0"/>
    <x v="0"/>
    <s v="Oct"/>
    <x v="1"/>
    <x v="0"/>
    <s v="Order assembled"/>
    <x v="0"/>
    <x v="1"/>
    <x v="0"/>
    <n v="298"/>
    <n v="526.24"/>
  </r>
  <r>
    <x v="3"/>
    <x v="0"/>
    <s v="Oct"/>
    <x v="1"/>
    <x v="0"/>
    <s v="Order assembled"/>
    <x v="0"/>
    <x v="1"/>
    <x v="0"/>
    <n v="346"/>
    <n v="526.24"/>
  </r>
  <r>
    <x v="4"/>
    <x v="0"/>
    <s v="Oct"/>
    <x v="1"/>
    <x v="0"/>
    <s v="Order assembled"/>
    <x v="0"/>
    <x v="1"/>
    <x v="0"/>
    <n v="268"/>
    <n v="526.24"/>
  </r>
  <r>
    <x v="1"/>
    <x v="0"/>
    <s v="Oct"/>
    <x v="1"/>
    <x v="0"/>
    <s v="Order assembled"/>
    <x v="0"/>
    <x v="1"/>
    <x v="0"/>
    <n v="1028"/>
    <n v="1470.04"/>
  </r>
  <r>
    <x v="2"/>
    <x v="0"/>
    <s v="Oct"/>
    <x v="1"/>
    <x v="0"/>
    <s v="Order assembled"/>
    <x v="0"/>
    <x v="1"/>
    <x v="0"/>
    <n v="270"/>
    <n v="386.1"/>
  </r>
  <r>
    <x v="2"/>
    <x v="0"/>
    <s v="Oct"/>
    <x v="1"/>
    <x v="0"/>
    <s v="Order assembled"/>
    <x v="0"/>
    <x v="1"/>
    <x v="0"/>
    <n v="297"/>
    <n v="424.71"/>
  </r>
  <r>
    <x v="1"/>
    <x v="0"/>
    <s v="Oct"/>
    <x v="1"/>
    <x v="0"/>
    <s v="Order assembled"/>
    <x v="0"/>
    <x v="1"/>
    <x v="0"/>
    <n v="345"/>
    <n v="493.35"/>
  </r>
  <r>
    <x v="4"/>
    <x v="0"/>
    <s v="Oct"/>
    <x v="1"/>
    <x v="0"/>
    <s v="Order assembled"/>
    <x v="0"/>
    <x v="1"/>
    <x v="0"/>
    <n v="776"/>
    <n v="1109.68"/>
  </r>
  <r>
    <x v="1"/>
    <x v="0"/>
    <s v="Oct"/>
    <x v="1"/>
    <x v="0"/>
    <s v="Order assembled"/>
    <x v="0"/>
    <x v="1"/>
    <x v="0"/>
    <n v="809"/>
    <n v="1156.8699999999999"/>
  </r>
  <r>
    <x v="0"/>
    <x v="0"/>
    <s v="Oct"/>
    <x v="1"/>
    <x v="0"/>
    <s v="Order assembled"/>
    <x v="0"/>
    <x v="1"/>
    <x v="0"/>
    <n v="862"/>
    <n v="1232.6599999999999"/>
  </r>
  <r>
    <x v="1"/>
    <x v="0"/>
    <s v="Oct"/>
    <x v="1"/>
    <x v="0"/>
    <s v="Order assembled"/>
    <x v="0"/>
    <x v="1"/>
    <x v="0"/>
    <n v="299"/>
    <n v="427.57"/>
  </r>
  <r>
    <x v="1"/>
    <x v="0"/>
    <s v="Oct"/>
    <x v="1"/>
    <x v="0"/>
    <s v="Order assembled"/>
    <x v="0"/>
    <x v="1"/>
    <x v="0"/>
    <n v="269"/>
    <n v="384.67"/>
  </r>
  <r>
    <x v="1"/>
    <x v="0"/>
    <s v="Sep"/>
    <x v="1"/>
    <x v="0"/>
    <s v="Order assembled"/>
    <x v="0"/>
    <x v="1"/>
    <x v="0"/>
    <n v="302"/>
    <n v="431.86"/>
  </r>
  <r>
    <x v="0"/>
    <x v="0"/>
    <s v="Sep"/>
    <x v="1"/>
    <x v="0"/>
    <s v="Order assembled"/>
    <x v="0"/>
    <x v="1"/>
    <x v="0"/>
    <n v="350"/>
    <n v="500.5"/>
  </r>
  <r>
    <x v="0"/>
    <x v="0"/>
    <s v="Sep"/>
    <x v="1"/>
    <x v="0"/>
    <s v="Order assembled"/>
    <x v="0"/>
    <x v="1"/>
    <x v="0"/>
    <n v="278"/>
    <n v="397.53999999999996"/>
  </r>
  <r>
    <x v="1"/>
    <x v="0"/>
    <s v="Sep"/>
    <x v="1"/>
    <x v="0"/>
    <s v="Order assembled"/>
    <x v="0"/>
    <x v="1"/>
    <x v="0"/>
    <n v="304"/>
    <n v="526.24"/>
  </r>
  <r>
    <x v="0"/>
    <x v="0"/>
    <s v="Sep"/>
    <x v="1"/>
    <x v="0"/>
    <s v="Order assembled"/>
    <x v="0"/>
    <x v="1"/>
    <x v="0"/>
    <n v="274"/>
    <n v="526.24"/>
  </r>
  <r>
    <x v="3"/>
    <x v="0"/>
    <s v="Sep"/>
    <x v="1"/>
    <x v="0"/>
    <s v="Order assembled"/>
    <x v="0"/>
    <x v="1"/>
    <x v="0"/>
    <n v="994"/>
    <n v="1421.42"/>
  </r>
  <r>
    <x v="1"/>
    <x v="0"/>
    <s v="Sep"/>
    <x v="1"/>
    <x v="0"/>
    <s v="Order assembled"/>
    <x v="0"/>
    <x v="1"/>
    <x v="0"/>
    <n v="1027"/>
    <n v="1468.6100000000001"/>
  </r>
  <r>
    <x v="0"/>
    <x v="0"/>
    <s v="Sep"/>
    <x v="1"/>
    <x v="0"/>
    <s v="Order assembled"/>
    <x v="0"/>
    <x v="1"/>
    <x v="0"/>
    <n v="276"/>
    <n v="394.68"/>
  </r>
  <r>
    <x v="0"/>
    <x v="0"/>
    <s v="Sep"/>
    <x v="1"/>
    <x v="0"/>
    <s v="Order assembled"/>
    <x v="0"/>
    <x v="1"/>
    <x v="0"/>
    <n v="303"/>
    <n v="433.28999999999996"/>
  </r>
  <r>
    <x v="0"/>
    <x v="0"/>
    <s v="Sep"/>
    <x v="1"/>
    <x v="0"/>
    <s v="Order assembled"/>
    <x v="0"/>
    <x v="1"/>
    <x v="0"/>
    <n v="351"/>
    <n v="501.93"/>
  </r>
  <r>
    <x v="3"/>
    <x v="0"/>
    <s v="Sep"/>
    <x v="1"/>
    <x v="0"/>
    <s v="Order assembled"/>
    <x v="0"/>
    <x v="1"/>
    <x v="0"/>
    <n v="273"/>
    <n v="390.39"/>
  </r>
  <r>
    <x v="0"/>
    <x v="0"/>
    <s v="Sep"/>
    <x v="1"/>
    <x v="0"/>
    <s v="Order assembled"/>
    <x v="0"/>
    <x v="1"/>
    <x v="0"/>
    <n v="775"/>
    <n v="1108.25"/>
  </r>
  <r>
    <x v="0"/>
    <x v="0"/>
    <s v="Sep"/>
    <x v="1"/>
    <x v="0"/>
    <s v="Order assembled"/>
    <x v="0"/>
    <x v="1"/>
    <x v="0"/>
    <n v="808"/>
    <n v="1155.44"/>
  </r>
  <r>
    <x v="1"/>
    <x v="0"/>
    <s v="Sep"/>
    <x v="1"/>
    <x v="0"/>
    <s v="Order assembled"/>
    <x v="0"/>
    <x v="1"/>
    <x v="0"/>
    <n v="861"/>
    <n v="1231.23"/>
  </r>
  <r>
    <x v="0"/>
    <x v="0"/>
    <s v="Sep"/>
    <x v="1"/>
    <x v="0"/>
    <s v="Order assembled"/>
    <x v="0"/>
    <x v="1"/>
    <x v="0"/>
    <n v="305"/>
    <n v="436.15"/>
  </r>
  <r>
    <x v="0"/>
    <x v="0"/>
    <s v="Sep"/>
    <x v="1"/>
    <x v="0"/>
    <s v="Order assembled"/>
    <x v="0"/>
    <x v="1"/>
    <x v="0"/>
    <n v="347"/>
    <n v="496.21000000000004"/>
  </r>
  <r>
    <x v="1"/>
    <x v="0"/>
    <s v="Sep"/>
    <x v="1"/>
    <x v="0"/>
    <s v="Order assembled"/>
    <x v="0"/>
    <x v="1"/>
    <x v="0"/>
    <n v="1111"/>
    <n v="1588.73"/>
  </r>
  <r>
    <x v="1"/>
    <x v="0"/>
    <s v="Apr"/>
    <x v="0"/>
    <x v="1"/>
    <s v="Cancelld"/>
    <x v="1"/>
    <x v="1"/>
    <x v="0"/>
    <n v="352"/>
    <n v="503.36"/>
  </r>
  <r>
    <x v="1"/>
    <x v="0"/>
    <s v="Apr"/>
    <x v="0"/>
    <x v="1"/>
    <s v="Cancelld"/>
    <x v="1"/>
    <x v="1"/>
    <x v="0"/>
    <n v="346"/>
    <n v="494.78"/>
  </r>
  <r>
    <x v="1"/>
    <x v="0"/>
    <s v="Apr"/>
    <x v="0"/>
    <x v="1"/>
    <s v="Cancelld"/>
    <x v="1"/>
    <x v="1"/>
    <x v="0"/>
    <n v="340"/>
    <n v="486.2"/>
  </r>
  <r>
    <x v="2"/>
    <x v="0"/>
    <s v="Apr"/>
    <x v="0"/>
    <x v="1"/>
    <s v="Cancelld"/>
    <x v="1"/>
    <x v="1"/>
    <x v="0"/>
    <n v="349"/>
    <n v="499.07"/>
  </r>
  <r>
    <x v="0"/>
    <x v="0"/>
    <s v="Apr"/>
    <x v="0"/>
    <x v="1"/>
    <s v="Cancelld"/>
    <x v="1"/>
    <x v="1"/>
    <x v="0"/>
    <n v="343"/>
    <n v="490.49"/>
  </r>
  <r>
    <x v="3"/>
    <x v="0"/>
    <s v="Aug"/>
    <x v="0"/>
    <x v="1"/>
    <s v="Cancelld"/>
    <x v="1"/>
    <x v="1"/>
    <x v="2"/>
    <n v="286"/>
    <n v="408.98"/>
  </r>
  <r>
    <x v="1"/>
    <x v="0"/>
    <s v="Aug"/>
    <x v="0"/>
    <x v="1"/>
    <s v="Cancelld"/>
    <x v="1"/>
    <x v="1"/>
    <x v="2"/>
    <n v="280"/>
    <n v="400.4"/>
  </r>
  <r>
    <x v="0"/>
    <x v="0"/>
    <s v="Aug"/>
    <x v="0"/>
    <x v="1"/>
    <s v="Cancelld"/>
    <x v="1"/>
    <x v="1"/>
    <x v="2"/>
    <n v="289"/>
    <n v="413.27"/>
  </r>
  <r>
    <x v="2"/>
    <x v="0"/>
    <s v="Aug"/>
    <x v="0"/>
    <x v="1"/>
    <s v="Cancelld"/>
    <x v="1"/>
    <x v="1"/>
    <x v="2"/>
    <n v="283"/>
    <n v="404.69"/>
  </r>
  <r>
    <x v="0"/>
    <x v="0"/>
    <s v="Aug"/>
    <x v="0"/>
    <x v="1"/>
    <s v="Cancelld"/>
    <x v="1"/>
    <x v="1"/>
    <x v="2"/>
    <n v="277"/>
    <n v="396.11"/>
  </r>
  <r>
    <x v="1"/>
    <x v="0"/>
    <s v="Dec"/>
    <x v="0"/>
    <x v="1"/>
    <s v="Cancelld"/>
    <x v="1"/>
    <x v="1"/>
    <x v="0"/>
    <n v="226"/>
    <n v="323.18"/>
  </r>
  <r>
    <x v="0"/>
    <x v="0"/>
    <s v="Dec"/>
    <x v="0"/>
    <x v="1"/>
    <s v="Cancelld"/>
    <x v="1"/>
    <x v="0"/>
    <x v="0"/>
    <n v="220"/>
    <n v="314.60000000000002"/>
  </r>
  <r>
    <x v="2"/>
    <x v="0"/>
    <s v="Dec"/>
    <x v="0"/>
    <x v="1"/>
    <s v="Cancelld"/>
    <x v="1"/>
    <x v="0"/>
    <x v="0"/>
    <n v="214"/>
    <n v="306.02"/>
  </r>
  <r>
    <x v="0"/>
    <x v="0"/>
    <s v="Dec"/>
    <x v="0"/>
    <x v="1"/>
    <s v="Cancelld"/>
    <x v="1"/>
    <x v="0"/>
    <x v="0"/>
    <n v="223"/>
    <n v="318.89"/>
  </r>
  <r>
    <x v="2"/>
    <x v="0"/>
    <s v="Dec"/>
    <x v="0"/>
    <x v="1"/>
    <s v="Cancelld"/>
    <x v="1"/>
    <x v="0"/>
    <x v="0"/>
    <n v="217"/>
    <n v="310.31"/>
  </r>
  <r>
    <x v="0"/>
    <x v="0"/>
    <s v="Dec"/>
    <x v="0"/>
    <x v="1"/>
    <s v="Cancelld"/>
    <x v="1"/>
    <x v="0"/>
    <x v="0"/>
    <n v="211"/>
    <n v="301.73"/>
  </r>
  <r>
    <x v="0"/>
    <x v="0"/>
    <s v="Jul"/>
    <x v="0"/>
    <x v="1"/>
    <s v="Cancelld"/>
    <x v="1"/>
    <x v="0"/>
    <x v="2"/>
    <n v="304"/>
    <n v="434.72"/>
  </r>
  <r>
    <x v="1"/>
    <x v="0"/>
    <s v="Jul"/>
    <x v="0"/>
    <x v="1"/>
    <s v="Cancelld"/>
    <x v="1"/>
    <x v="0"/>
    <x v="2"/>
    <n v="298"/>
    <n v="426.14"/>
  </r>
  <r>
    <x v="1"/>
    <x v="0"/>
    <s v="Jul"/>
    <x v="0"/>
    <x v="1"/>
    <s v="Cancelld"/>
    <x v="1"/>
    <x v="0"/>
    <x v="2"/>
    <n v="292"/>
    <n v="417.56"/>
  </r>
  <r>
    <x v="2"/>
    <x v="0"/>
    <s v="Jul"/>
    <x v="0"/>
    <x v="1"/>
    <s v="Cancelld"/>
    <x v="1"/>
    <x v="0"/>
    <x v="2"/>
    <n v="301"/>
    <n v="430.43"/>
  </r>
  <r>
    <x v="1"/>
    <x v="0"/>
    <s v="Jul"/>
    <x v="0"/>
    <x v="1"/>
    <s v="Cancelld"/>
    <x v="1"/>
    <x v="0"/>
    <x v="2"/>
    <n v="295"/>
    <n v="421.85"/>
  </r>
  <r>
    <x v="1"/>
    <x v="0"/>
    <s v="Jun"/>
    <x v="0"/>
    <x v="1"/>
    <s v="Cancelld"/>
    <x v="1"/>
    <x v="0"/>
    <x v="0"/>
    <n v="322"/>
    <n v="460.46000000000004"/>
  </r>
  <r>
    <x v="0"/>
    <x v="0"/>
    <s v="Jun"/>
    <x v="0"/>
    <x v="1"/>
    <s v="Cancelld"/>
    <x v="1"/>
    <x v="0"/>
    <x v="2"/>
    <n v="316"/>
    <n v="451.88"/>
  </r>
  <r>
    <x v="2"/>
    <x v="0"/>
    <s v="Jun"/>
    <x v="0"/>
    <x v="1"/>
    <s v="Cancelld"/>
    <x v="1"/>
    <x v="0"/>
    <x v="2"/>
    <n v="310"/>
    <n v="443.3"/>
  </r>
  <r>
    <x v="0"/>
    <x v="0"/>
    <s v="Jun"/>
    <x v="0"/>
    <x v="1"/>
    <s v="Cancelld"/>
    <x v="1"/>
    <x v="0"/>
    <x v="2"/>
    <n v="319"/>
    <n v="456.16999999999996"/>
  </r>
  <r>
    <x v="1"/>
    <x v="0"/>
    <s v="Jun"/>
    <x v="0"/>
    <x v="1"/>
    <s v="Cancelld"/>
    <x v="1"/>
    <x v="0"/>
    <x v="2"/>
    <n v="313"/>
    <n v="447.59000000000003"/>
  </r>
  <r>
    <x v="1"/>
    <x v="0"/>
    <s v="Jun"/>
    <x v="0"/>
    <x v="1"/>
    <s v="Cancelld"/>
    <x v="1"/>
    <x v="0"/>
    <x v="2"/>
    <n v="307"/>
    <n v="439.01"/>
  </r>
  <r>
    <x v="0"/>
    <x v="0"/>
    <s v="May"/>
    <x v="0"/>
    <x v="1"/>
    <s v="Cancelld"/>
    <x v="1"/>
    <x v="0"/>
    <x v="0"/>
    <n v="334"/>
    <n v="477.62"/>
  </r>
  <r>
    <x v="1"/>
    <x v="0"/>
    <s v="May"/>
    <x v="0"/>
    <x v="1"/>
    <s v="Cancelld"/>
    <x v="1"/>
    <x v="0"/>
    <x v="0"/>
    <n v="328"/>
    <n v="469.03999999999996"/>
  </r>
  <r>
    <x v="2"/>
    <x v="0"/>
    <s v="May"/>
    <x v="0"/>
    <x v="1"/>
    <s v="Cancelld"/>
    <x v="1"/>
    <x v="0"/>
    <x v="0"/>
    <n v="337"/>
    <n v="481.90999999999997"/>
  </r>
  <r>
    <x v="1"/>
    <x v="0"/>
    <s v="May"/>
    <x v="0"/>
    <x v="1"/>
    <s v="Cancelld"/>
    <x v="1"/>
    <x v="0"/>
    <x v="0"/>
    <n v="331"/>
    <n v="473.33"/>
  </r>
  <r>
    <x v="3"/>
    <x v="0"/>
    <s v="May"/>
    <x v="0"/>
    <x v="1"/>
    <s v="Cancelld"/>
    <x v="1"/>
    <x v="0"/>
    <x v="0"/>
    <n v="325"/>
    <n v="464.75"/>
  </r>
  <r>
    <x v="0"/>
    <x v="0"/>
    <s v="Nov"/>
    <x v="0"/>
    <x v="1"/>
    <s v="Cancelld"/>
    <x v="1"/>
    <x v="0"/>
    <x v="0"/>
    <n v="238"/>
    <n v="340.34000000000003"/>
  </r>
  <r>
    <x v="0"/>
    <x v="0"/>
    <s v="Nov"/>
    <x v="0"/>
    <x v="1"/>
    <s v="Cancelld"/>
    <x v="1"/>
    <x v="0"/>
    <x v="0"/>
    <n v="232"/>
    <n v="331.76"/>
  </r>
  <r>
    <x v="4"/>
    <x v="0"/>
    <s v="Nov"/>
    <x v="0"/>
    <x v="1"/>
    <s v="Cancelld"/>
    <x v="1"/>
    <x v="0"/>
    <x v="0"/>
    <n v="241"/>
    <n v="344.63"/>
  </r>
  <r>
    <x v="0"/>
    <x v="0"/>
    <s v="Nov"/>
    <x v="0"/>
    <x v="1"/>
    <s v="Cancelld"/>
    <x v="1"/>
    <x v="0"/>
    <x v="0"/>
    <n v="235"/>
    <n v="336.05"/>
  </r>
  <r>
    <x v="1"/>
    <x v="0"/>
    <s v="Nov"/>
    <x v="0"/>
    <x v="1"/>
    <s v="Cancelld"/>
    <x v="1"/>
    <x v="0"/>
    <x v="0"/>
    <n v="229"/>
    <n v="327.47000000000003"/>
  </r>
  <r>
    <x v="1"/>
    <x v="0"/>
    <s v="Oct"/>
    <x v="0"/>
    <x v="1"/>
    <s v="Cancelld"/>
    <x v="1"/>
    <x v="0"/>
    <x v="2"/>
    <n v="256"/>
    <n v="366.08"/>
  </r>
  <r>
    <x v="2"/>
    <x v="0"/>
    <s v="Oct"/>
    <x v="0"/>
    <x v="1"/>
    <s v="Cancelld"/>
    <x v="1"/>
    <x v="0"/>
    <x v="2"/>
    <n v="250"/>
    <n v="357.5"/>
  </r>
  <r>
    <x v="0"/>
    <x v="0"/>
    <s v="Oct"/>
    <x v="0"/>
    <x v="1"/>
    <s v="Cancelld"/>
    <x v="1"/>
    <x v="0"/>
    <x v="0"/>
    <n v="244"/>
    <n v="348.92"/>
  </r>
  <r>
    <x v="1"/>
    <x v="0"/>
    <s v="Oct"/>
    <x v="0"/>
    <x v="1"/>
    <s v="Cancelld"/>
    <x v="1"/>
    <x v="0"/>
    <x v="2"/>
    <n v="253"/>
    <n v="361.78999999999996"/>
  </r>
  <r>
    <x v="0"/>
    <x v="0"/>
    <s v="Oct"/>
    <x v="0"/>
    <x v="1"/>
    <s v="Cancelld"/>
    <x v="1"/>
    <x v="0"/>
    <x v="2"/>
    <n v="247"/>
    <n v="353.21"/>
  </r>
  <r>
    <x v="1"/>
    <x v="0"/>
    <s v="Sep"/>
    <x v="0"/>
    <x v="1"/>
    <s v="Cancelld"/>
    <x v="1"/>
    <x v="0"/>
    <x v="2"/>
    <n v="274"/>
    <n v="391.82"/>
  </r>
  <r>
    <x v="0"/>
    <x v="0"/>
    <s v="Sep"/>
    <x v="0"/>
    <x v="1"/>
    <s v="Cancelld"/>
    <x v="1"/>
    <x v="0"/>
    <x v="2"/>
    <n v="268"/>
    <n v="383.24"/>
  </r>
  <r>
    <x v="2"/>
    <x v="0"/>
    <s v="Sep"/>
    <x v="0"/>
    <x v="1"/>
    <s v="Cancelld"/>
    <x v="1"/>
    <x v="0"/>
    <x v="2"/>
    <n v="262"/>
    <n v="374.65999999999997"/>
  </r>
  <r>
    <x v="1"/>
    <x v="0"/>
    <s v="Sep"/>
    <x v="0"/>
    <x v="1"/>
    <s v="Cancelld"/>
    <x v="1"/>
    <x v="0"/>
    <x v="2"/>
    <n v="271"/>
    <n v="387.53"/>
  </r>
  <r>
    <x v="2"/>
    <x v="0"/>
    <s v="Sep"/>
    <x v="0"/>
    <x v="1"/>
    <s v="Cancelld"/>
    <x v="1"/>
    <x v="0"/>
    <x v="2"/>
    <n v="265"/>
    <n v="378.95"/>
  </r>
  <r>
    <x v="0"/>
    <x v="0"/>
    <s v="Sep"/>
    <x v="0"/>
    <x v="1"/>
    <s v="Cancelld"/>
    <x v="1"/>
    <x v="0"/>
    <x v="2"/>
    <n v="259"/>
    <n v="370.37"/>
  </r>
  <r>
    <x v="2"/>
    <x v="0"/>
    <s v="Apr"/>
    <x v="1"/>
    <x v="1"/>
    <s v="Cancelld"/>
    <x v="1"/>
    <x v="0"/>
    <x v="2"/>
    <n v="158"/>
    <n v="225.94"/>
  </r>
  <r>
    <x v="0"/>
    <x v="0"/>
    <s v="Apr"/>
    <x v="1"/>
    <x v="1"/>
    <s v="Cancelld"/>
    <x v="1"/>
    <x v="0"/>
    <x v="2"/>
    <n v="206"/>
    <n v="294.58"/>
  </r>
  <r>
    <x v="1"/>
    <x v="0"/>
    <s v="Apr"/>
    <x v="1"/>
    <x v="1"/>
    <s v="Cancelld"/>
    <x v="1"/>
    <x v="0"/>
    <x v="2"/>
    <n v="134"/>
    <n v="191.62"/>
  </r>
  <r>
    <x v="2"/>
    <x v="0"/>
    <s v="Apr"/>
    <x v="1"/>
    <x v="1"/>
    <s v="Cancelld"/>
    <x v="1"/>
    <x v="0"/>
    <x v="2"/>
    <n v="160"/>
    <n v="228.8"/>
  </r>
  <r>
    <x v="2"/>
    <x v="0"/>
    <s v="Apr"/>
    <x v="1"/>
    <x v="1"/>
    <s v="Cancelld"/>
    <x v="1"/>
    <x v="0"/>
    <x v="2"/>
    <n v="208"/>
    <n v="297.44"/>
  </r>
  <r>
    <x v="2"/>
    <x v="0"/>
    <s v="Apr"/>
    <x v="1"/>
    <x v="1"/>
    <s v="Cancelld"/>
    <x v="1"/>
    <x v="0"/>
    <x v="2"/>
    <n v="136"/>
    <n v="194.48"/>
  </r>
  <r>
    <x v="0"/>
    <x v="0"/>
    <s v="Apr"/>
    <x v="1"/>
    <x v="1"/>
    <s v="Cancelld"/>
    <x v="1"/>
    <x v="0"/>
    <x v="2"/>
    <n v="812"/>
    <n v="1161.1599999999999"/>
  </r>
  <r>
    <x v="1"/>
    <x v="0"/>
    <s v="Apr"/>
    <x v="1"/>
    <x v="1"/>
    <s v="Cancelld"/>
    <x v="1"/>
    <x v="0"/>
    <x v="2"/>
    <n v="899"/>
    <n v="1285.57"/>
  </r>
  <r>
    <x v="1"/>
    <x v="0"/>
    <s v="Apr"/>
    <x v="1"/>
    <x v="1"/>
    <s v="Cancelld"/>
    <x v="1"/>
    <x v="0"/>
    <x v="2"/>
    <n v="852"/>
    <n v="526.24"/>
  </r>
  <r>
    <x v="1"/>
    <x v="0"/>
    <s v="Apr"/>
    <x v="1"/>
    <x v="1"/>
    <s v="Cancelld"/>
    <x v="1"/>
    <x v="0"/>
    <x v="2"/>
    <n v="885"/>
    <n v="526.24"/>
  </r>
  <r>
    <x v="0"/>
    <x v="0"/>
    <s v="Apr"/>
    <x v="1"/>
    <x v="1"/>
    <s v="Cancelld"/>
    <x v="1"/>
    <x v="0"/>
    <x v="2"/>
    <n v="135"/>
    <n v="193.05"/>
  </r>
  <r>
    <x v="2"/>
    <x v="0"/>
    <s v="Apr"/>
    <x v="1"/>
    <x v="1"/>
    <s v="Cancelld"/>
    <x v="1"/>
    <x v="0"/>
    <x v="2"/>
    <n v="163"/>
    <n v="233.09"/>
  </r>
  <r>
    <x v="1"/>
    <x v="0"/>
    <s v="Apr"/>
    <x v="1"/>
    <x v="1"/>
    <s v="Cancelld"/>
    <x v="1"/>
    <x v="0"/>
    <x v="2"/>
    <n v="205"/>
    <n v="293.14999999999998"/>
  </r>
  <r>
    <x v="2"/>
    <x v="0"/>
    <s v="Apr"/>
    <x v="1"/>
    <x v="1"/>
    <s v="Cancelld"/>
    <x v="1"/>
    <x v="0"/>
    <x v="2"/>
    <n v="133"/>
    <n v="190.19"/>
  </r>
  <r>
    <x v="1"/>
    <x v="0"/>
    <s v="Apr"/>
    <x v="1"/>
    <x v="1"/>
    <s v="Cancelld"/>
    <x v="1"/>
    <x v="0"/>
    <x v="2"/>
    <n v="821"/>
    <n v="1174.03"/>
  </r>
  <r>
    <x v="1"/>
    <x v="0"/>
    <s v="Apr"/>
    <x v="1"/>
    <x v="1"/>
    <s v="Cancelld"/>
    <x v="1"/>
    <x v="0"/>
    <x v="2"/>
    <n v="854"/>
    <n v="1221.22"/>
  </r>
  <r>
    <x v="2"/>
    <x v="0"/>
    <s v="Apr"/>
    <x v="1"/>
    <x v="1"/>
    <s v="Cancelld"/>
    <x v="1"/>
    <x v="0"/>
    <x v="2"/>
    <n v="131"/>
    <n v="187.32999999999998"/>
  </r>
  <r>
    <x v="0"/>
    <x v="0"/>
    <s v="Aug"/>
    <x v="1"/>
    <x v="1"/>
    <s v="Cancelld"/>
    <x v="1"/>
    <x v="0"/>
    <x v="2"/>
    <n v="140"/>
    <n v="200.2"/>
  </r>
  <r>
    <x v="0"/>
    <x v="0"/>
    <s v="Aug"/>
    <x v="1"/>
    <x v="1"/>
    <s v="Cancelld"/>
    <x v="1"/>
    <x v="0"/>
    <x v="2"/>
    <n v="188"/>
    <n v="268.84000000000003"/>
  </r>
  <r>
    <x v="2"/>
    <x v="0"/>
    <s v="Aug"/>
    <x v="1"/>
    <x v="1"/>
    <s v="Cancelld"/>
    <x v="1"/>
    <x v="0"/>
    <x v="2"/>
    <n v="356"/>
    <n v="509.08"/>
  </r>
  <r>
    <x v="0"/>
    <x v="0"/>
    <s v="Aug"/>
    <x v="1"/>
    <x v="1"/>
    <s v="Cancelld"/>
    <x v="1"/>
    <x v="0"/>
    <x v="2"/>
    <n v="184"/>
    <n v="263.12"/>
  </r>
  <r>
    <x v="1"/>
    <x v="0"/>
    <s v="Aug"/>
    <x v="1"/>
    <x v="1"/>
    <s v="Cancelld"/>
    <x v="1"/>
    <x v="0"/>
    <x v="2"/>
    <n v="358"/>
    <n v="511.94"/>
  </r>
  <r>
    <x v="4"/>
    <x v="0"/>
    <s v="Aug"/>
    <x v="1"/>
    <x v="1"/>
    <s v="Cancelld"/>
    <x v="1"/>
    <x v="0"/>
    <x v="2"/>
    <n v="816"/>
    <n v="1166.8800000000001"/>
  </r>
  <r>
    <x v="2"/>
    <x v="0"/>
    <s v="Aug"/>
    <x v="1"/>
    <x v="1"/>
    <s v="Cancelld"/>
    <x v="1"/>
    <x v="0"/>
    <x v="2"/>
    <n v="849"/>
    <n v="1214.07"/>
  </r>
  <r>
    <x v="0"/>
    <x v="0"/>
    <s v="Aug"/>
    <x v="1"/>
    <x v="1"/>
    <s v="Cancelld"/>
    <x v="1"/>
    <x v="0"/>
    <x v="2"/>
    <n v="902"/>
    <n v="1289.8600000000001"/>
  </r>
  <r>
    <x v="0"/>
    <x v="0"/>
    <s v="Aug"/>
    <x v="1"/>
    <x v="1"/>
    <s v="Cancelld"/>
    <x v="1"/>
    <x v="0"/>
    <x v="2"/>
    <n v="855"/>
    <n v="526.24"/>
  </r>
  <r>
    <x v="4"/>
    <x v="0"/>
    <s v="Aug"/>
    <x v="1"/>
    <x v="1"/>
    <s v="Cancelld"/>
    <x v="1"/>
    <x v="0"/>
    <x v="2"/>
    <n v="357"/>
    <n v="510.51"/>
  </r>
  <r>
    <x v="1"/>
    <x v="0"/>
    <s v="Aug"/>
    <x v="1"/>
    <x v="1"/>
    <s v="Cancelld"/>
    <x v="1"/>
    <x v="0"/>
    <x v="2"/>
    <n v="139"/>
    <n v="198.76999999999998"/>
  </r>
  <r>
    <x v="3"/>
    <x v="0"/>
    <s v="Aug"/>
    <x v="1"/>
    <x v="1"/>
    <s v="Cancelld"/>
    <x v="1"/>
    <x v="0"/>
    <x v="2"/>
    <n v="187"/>
    <n v="267.40999999999997"/>
  </r>
  <r>
    <x v="2"/>
    <x v="0"/>
    <s v="Aug"/>
    <x v="1"/>
    <x v="1"/>
    <s v="Cancelld"/>
    <x v="1"/>
    <x v="0"/>
    <x v="2"/>
    <n v="825"/>
    <n v="1179.75"/>
  </r>
  <r>
    <x v="1"/>
    <x v="0"/>
    <s v="Aug"/>
    <x v="1"/>
    <x v="1"/>
    <s v="Cancelld"/>
    <x v="1"/>
    <x v="0"/>
    <x v="2"/>
    <n v="858"/>
    <n v="1226.94"/>
  </r>
  <r>
    <x v="0"/>
    <x v="0"/>
    <s v="Aug"/>
    <x v="1"/>
    <x v="1"/>
    <s v="Cancelld"/>
    <x v="1"/>
    <x v="0"/>
    <x v="2"/>
    <n v="359"/>
    <n v="513.37"/>
  </r>
  <r>
    <x v="4"/>
    <x v="0"/>
    <s v="Dec"/>
    <x v="1"/>
    <x v="1"/>
    <s v="Cancelld"/>
    <x v="1"/>
    <x v="0"/>
    <x v="2"/>
    <n v="362"/>
    <n v="517.66"/>
  </r>
  <r>
    <x v="2"/>
    <x v="0"/>
    <s v="Dec"/>
    <x v="1"/>
    <x v="1"/>
    <s v="Cancelld"/>
    <x v="1"/>
    <x v="0"/>
    <x v="2"/>
    <n v="164"/>
    <n v="234.51999999999998"/>
  </r>
  <r>
    <x v="1"/>
    <x v="0"/>
    <s v="Dec"/>
    <x v="1"/>
    <x v="1"/>
    <s v="Cancelld"/>
    <x v="1"/>
    <x v="0"/>
    <x v="2"/>
    <n v="338"/>
    <n v="483.34000000000003"/>
  </r>
  <r>
    <x v="3"/>
    <x v="0"/>
    <s v="Dec"/>
    <x v="1"/>
    <x v="1"/>
    <s v="Cancelld"/>
    <x v="1"/>
    <x v="0"/>
    <x v="2"/>
    <n v="364"/>
    <n v="520.52"/>
  </r>
  <r>
    <x v="0"/>
    <x v="0"/>
    <s v="Dec"/>
    <x v="1"/>
    <x v="1"/>
    <s v="Cancelld"/>
    <x v="1"/>
    <x v="0"/>
    <x v="2"/>
    <n v="166"/>
    <n v="237.38"/>
  </r>
  <r>
    <x v="0"/>
    <x v="0"/>
    <s v="Dec"/>
    <x v="1"/>
    <x v="1"/>
    <s v="Cancelld"/>
    <x v="1"/>
    <x v="0"/>
    <x v="2"/>
    <n v="819"/>
    <n v="1171.17"/>
  </r>
  <r>
    <x v="0"/>
    <x v="0"/>
    <s v="Dec"/>
    <x v="1"/>
    <x v="1"/>
    <s v="Cancelld"/>
    <x v="1"/>
    <x v="0"/>
    <x v="2"/>
    <n v="853"/>
    <n v="1219.79"/>
  </r>
  <r>
    <x v="3"/>
    <x v="0"/>
    <s v="Dec"/>
    <x v="1"/>
    <x v="1"/>
    <s v="Cancelld"/>
    <x v="1"/>
    <x v="0"/>
    <x v="2"/>
    <n v="906"/>
    <n v="1295.58"/>
  </r>
  <r>
    <x v="3"/>
    <x v="0"/>
    <s v="Dec"/>
    <x v="1"/>
    <x v="1"/>
    <s v="Cancelld"/>
    <x v="1"/>
    <x v="0"/>
    <x v="2"/>
    <n v="859"/>
    <n v="526.24"/>
  </r>
  <r>
    <x v="0"/>
    <x v="0"/>
    <s v="Dec"/>
    <x v="1"/>
    <x v="1"/>
    <s v="Cancelld"/>
    <x v="1"/>
    <x v="0"/>
    <x v="2"/>
    <n v="165"/>
    <n v="526.24"/>
  </r>
  <r>
    <x v="0"/>
    <x v="0"/>
    <s v="Dec"/>
    <x v="1"/>
    <x v="1"/>
    <s v="Cancelld"/>
    <x v="1"/>
    <x v="0"/>
    <x v="2"/>
    <n v="339"/>
    <n v="484.77"/>
  </r>
  <r>
    <x v="2"/>
    <x v="0"/>
    <s v="Dec"/>
    <x v="1"/>
    <x v="1"/>
    <s v="Cancelld"/>
    <x v="1"/>
    <x v="0"/>
    <x v="2"/>
    <n v="163"/>
    <n v="233.09"/>
  </r>
  <r>
    <x v="3"/>
    <x v="0"/>
    <s v="Dec"/>
    <x v="1"/>
    <x v="1"/>
    <s v="Cancelld"/>
    <x v="1"/>
    <x v="0"/>
    <x v="2"/>
    <n v="337"/>
    <n v="481.90999999999997"/>
  </r>
  <r>
    <x v="1"/>
    <x v="0"/>
    <s v="Dec"/>
    <x v="1"/>
    <x v="1"/>
    <s v="Cancelld"/>
    <x v="1"/>
    <x v="0"/>
    <x v="2"/>
    <n v="828"/>
    <n v="1184.04"/>
  </r>
  <r>
    <x v="1"/>
    <x v="0"/>
    <s v="Dec"/>
    <x v="1"/>
    <x v="1"/>
    <s v="Cancelld"/>
    <x v="1"/>
    <x v="0"/>
    <x v="2"/>
    <n v="861"/>
    <n v="1231.23"/>
  </r>
  <r>
    <x v="4"/>
    <x v="0"/>
    <s v="Dec"/>
    <x v="1"/>
    <x v="1"/>
    <s v="Cancelld"/>
    <x v="1"/>
    <x v="0"/>
    <x v="2"/>
    <n v="335"/>
    <n v="479.05"/>
  </r>
  <r>
    <x v="0"/>
    <x v="0"/>
    <s v="Feb"/>
    <x v="1"/>
    <x v="1"/>
    <s v="Cancelld"/>
    <x v="1"/>
    <x v="0"/>
    <x v="2"/>
    <n v="170"/>
    <n v="243.1"/>
  </r>
  <r>
    <x v="2"/>
    <x v="0"/>
    <s v="Feb"/>
    <x v="1"/>
    <x v="1"/>
    <s v="Cancelld"/>
    <x v="1"/>
    <x v="0"/>
    <x v="2"/>
    <n v="218"/>
    <n v="311.74"/>
  </r>
  <r>
    <x v="1"/>
    <x v="0"/>
    <s v="Feb"/>
    <x v="1"/>
    <x v="1"/>
    <s v="Cancelld"/>
    <x v="1"/>
    <x v="0"/>
    <x v="2"/>
    <n v="146"/>
    <n v="208.78"/>
  </r>
  <r>
    <x v="2"/>
    <x v="0"/>
    <s v="Feb"/>
    <x v="1"/>
    <x v="1"/>
    <s v="Cancelld"/>
    <x v="1"/>
    <x v="0"/>
    <x v="2"/>
    <n v="172"/>
    <n v="245.95999999999998"/>
  </r>
  <r>
    <x v="3"/>
    <x v="0"/>
    <s v="Feb"/>
    <x v="1"/>
    <x v="1"/>
    <s v="Cancelld"/>
    <x v="1"/>
    <x v="0"/>
    <x v="2"/>
    <n v="220"/>
    <n v="314.60000000000002"/>
  </r>
  <r>
    <x v="0"/>
    <x v="0"/>
    <s v="Feb"/>
    <x v="1"/>
    <x v="1"/>
    <s v="Cancelld"/>
    <x v="1"/>
    <x v="0"/>
    <x v="2"/>
    <n v="142"/>
    <n v="203.06"/>
  </r>
  <r>
    <x v="0"/>
    <x v="0"/>
    <s v="Feb"/>
    <x v="1"/>
    <x v="1"/>
    <s v="Cancelld"/>
    <x v="1"/>
    <x v="0"/>
    <x v="2"/>
    <n v="844"/>
    <n v="1206.92"/>
  </r>
  <r>
    <x v="0"/>
    <x v="0"/>
    <s v="Feb"/>
    <x v="1"/>
    <x v="1"/>
    <s v="Cancelld"/>
    <x v="1"/>
    <x v="0"/>
    <x v="2"/>
    <n v="897"/>
    <n v="1282.71"/>
  </r>
  <r>
    <x v="0"/>
    <x v="0"/>
    <s v="Feb"/>
    <x v="1"/>
    <x v="1"/>
    <s v="Cancelld"/>
    <x v="1"/>
    <x v="0"/>
    <x v="2"/>
    <n v="850"/>
    <n v="526.24"/>
  </r>
  <r>
    <x v="1"/>
    <x v="0"/>
    <s v="Feb"/>
    <x v="1"/>
    <x v="1"/>
    <s v="Cancelld"/>
    <x v="1"/>
    <x v="0"/>
    <x v="2"/>
    <n v="883"/>
    <n v="526.24"/>
  </r>
  <r>
    <x v="0"/>
    <x v="0"/>
    <s v="Feb"/>
    <x v="1"/>
    <x v="1"/>
    <s v="Cancelld"/>
    <x v="1"/>
    <x v="0"/>
    <x v="2"/>
    <n v="169"/>
    <n v="241.67000000000002"/>
  </r>
  <r>
    <x v="1"/>
    <x v="0"/>
    <s v="Feb"/>
    <x v="1"/>
    <x v="1"/>
    <s v="Cancelld"/>
    <x v="1"/>
    <x v="0"/>
    <x v="2"/>
    <n v="217"/>
    <n v="310.31"/>
  </r>
  <r>
    <x v="2"/>
    <x v="0"/>
    <s v="Feb"/>
    <x v="1"/>
    <x v="1"/>
    <s v="Cancelld"/>
    <x v="1"/>
    <x v="0"/>
    <x v="2"/>
    <n v="145"/>
    <n v="207.35"/>
  </r>
  <r>
    <x v="1"/>
    <x v="0"/>
    <s v="Feb"/>
    <x v="1"/>
    <x v="1"/>
    <s v="Cancelld"/>
    <x v="1"/>
    <x v="0"/>
    <x v="2"/>
    <n v="819"/>
    <n v="1171.17"/>
  </r>
  <r>
    <x v="0"/>
    <x v="0"/>
    <s v="Feb"/>
    <x v="1"/>
    <x v="1"/>
    <s v="Cancelld"/>
    <x v="1"/>
    <x v="0"/>
    <x v="2"/>
    <n v="143"/>
    <n v="204.49"/>
  </r>
  <r>
    <x v="4"/>
    <x v="0"/>
    <s v="Jan"/>
    <x v="1"/>
    <x v="1"/>
    <s v="Cancelld"/>
    <x v="1"/>
    <x v="0"/>
    <x v="2"/>
    <n v="176"/>
    <n v="251.68"/>
  </r>
  <r>
    <x v="2"/>
    <x v="0"/>
    <s v="Jan"/>
    <x v="1"/>
    <x v="1"/>
    <s v="Cancelld"/>
    <x v="1"/>
    <x v="0"/>
    <x v="2"/>
    <n v="224"/>
    <n v="320.32"/>
  </r>
  <r>
    <x v="1"/>
    <x v="0"/>
    <s v="Jan"/>
    <x v="1"/>
    <x v="1"/>
    <s v="Cancelld"/>
    <x v="1"/>
    <x v="0"/>
    <x v="2"/>
    <n v="178"/>
    <n v="254.54"/>
  </r>
  <r>
    <x v="0"/>
    <x v="0"/>
    <s v="Jan"/>
    <x v="1"/>
    <x v="1"/>
    <s v="Cancelld"/>
    <x v="1"/>
    <x v="0"/>
    <x v="2"/>
    <n v="148"/>
    <n v="211.64"/>
  </r>
  <r>
    <x v="1"/>
    <x v="0"/>
    <s v="Jan"/>
    <x v="1"/>
    <x v="1"/>
    <s v="Cancelld"/>
    <x v="1"/>
    <x v="0"/>
    <x v="2"/>
    <n v="810"/>
    <n v="1158.3"/>
  </r>
  <r>
    <x v="2"/>
    <x v="0"/>
    <s v="Jan"/>
    <x v="1"/>
    <x v="1"/>
    <s v="Cancelld"/>
    <x v="1"/>
    <x v="0"/>
    <x v="2"/>
    <n v="843"/>
    <n v="1205.49"/>
  </r>
  <r>
    <x v="2"/>
    <x v="0"/>
    <s v="Jan"/>
    <x v="1"/>
    <x v="1"/>
    <s v="Cancelld"/>
    <x v="1"/>
    <x v="0"/>
    <x v="2"/>
    <n v="896"/>
    <n v="1281.28"/>
  </r>
  <r>
    <x v="0"/>
    <x v="0"/>
    <s v="Jan"/>
    <x v="1"/>
    <x v="1"/>
    <s v="Order assembled"/>
    <x v="1"/>
    <x v="0"/>
    <x v="0"/>
    <n v="818"/>
    <n v="526.24"/>
  </r>
  <r>
    <x v="2"/>
    <x v="0"/>
    <s v="Jan"/>
    <x v="1"/>
    <x v="1"/>
    <s v="Cancelld"/>
    <x v="1"/>
    <x v="0"/>
    <x v="2"/>
    <n v="849"/>
    <n v="526.24"/>
  </r>
  <r>
    <x v="0"/>
    <x v="0"/>
    <s v="Jan"/>
    <x v="1"/>
    <x v="1"/>
    <s v="Cancelld"/>
    <x v="1"/>
    <x v="0"/>
    <x v="2"/>
    <n v="882"/>
    <n v="526.24"/>
  </r>
  <r>
    <x v="1"/>
    <x v="0"/>
    <s v="Jan"/>
    <x v="1"/>
    <x v="1"/>
    <s v="Cancelld"/>
    <x v="1"/>
    <x v="0"/>
    <x v="2"/>
    <n v="147"/>
    <n v="210.21"/>
  </r>
  <r>
    <x v="0"/>
    <x v="0"/>
    <s v="Jan"/>
    <x v="1"/>
    <x v="1"/>
    <s v="Cancelld"/>
    <x v="1"/>
    <x v="0"/>
    <x v="2"/>
    <n v="175"/>
    <n v="250.25"/>
  </r>
  <r>
    <x v="3"/>
    <x v="0"/>
    <s v="Jan"/>
    <x v="1"/>
    <x v="1"/>
    <s v="Cancelld"/>
    <x v="1"/>
    <x v="0"/>
    <x v="2"/>
    <n v="223"/>
    <n v="318.89"/>
  </r>
  <r>
    <x v="1"/>
    <x v="0"/>
    <s v="Jan"/>
    <x v="1"/>
    <x v="1"/>
    <s v="Cancelld"/>
    <x v="1"/>
    <x v="0"/>
    <x v="2"/>
    <n v="151"/>
    <n v="215.93"/>
  </r>
  <r>
    <x v="3"/>
    <x v="0"/>
    <s v="Jan"/>
    <x v="1"/>
    <x v="1"/>
    <s v="Cancelld"/>
    <x v="1"/>
    <x v="0"/>
    <x v="2"/>
    <n v="852"/>
    <n v="1218.3600000000001"/>
  </r>
  <r>
    <x v="4"/>
    <x v="0"/>
    <s v="Jan"/>
    <x v="1"/>
    <x v="1"/>
    <s v="Cancelld"/>
    <x v="1"/>
    <x v="0"/>
    <x v="2"/>
    <n v="149"/>
    <n v="213.07"/>
  </r>
  <r>
    <x v="1"/>
    <x v="0"/>
    <s v="Jul"/>
    <x v="1"/>
    <x v="1"/>
    <s v="Cancelld"/>
    <x v="1"/>
    <x v="0"/>
    <x v="2"/>
    <n v="146"/>
    <n v="208.78"/>
  </r>
  <r>
    <x v="0"/>
    <x v="0"/>
    <s v="Jul"/>
    <x v="1"/>
    <x v="1"/>
    <s v="Cancelld"/>
    <x v="1"/>
    <x v="0"/>
    <x v="2"/>
    <n v="362"/>
    <n v="517.66"/>
  </r>
  <r>
    <x v="1"/>
    <x v="0"/>
    <s v="Jul"/>
    <x v="1"/>
    <x v="1"/>
    <s v="Cancelld"/>
    <x v="1"/>
    <x v="0"/>
    <x v="2"/>
    <n v="142"/>
    <n v="203.06"/>
  </r>
  <r>
    <x v="1"/>
    <x v="0"/>
    <s v="Jul"/>
    <x v="1"/>
    <x v="1"/>
    <s v="Cancelld"/>
    <x v="1"/>
    <x v="0"/>
    <x v="2"/>
    <n v="190"/>
    <n v="271.7"/>
  </r>
  <r>
    <x v="0"/>
    <x v="0"/>
    <s v="Jul"/>
    <x v="1"/>
    <x v="1"/>
    <s v="Cancelld"/>
    <x v="1"/>
    <x v="0"/>
    <x v="2"/>
    <n v="364"/>
    <n v="520.52"/>
  </r>
  <r>
    <x v="0"/>
    <x v="0"/>
    <s v="Jul"/>
    <x v="1"/>
    <x v="1"/>
    <s v="Cancelld"/>
    <x v="1"/>
    <x v="0"/>
    <x v="2"/>
    <n v="815"/>
    <n v="1165.45"/>
  </r>
  <r>
    <x v="2"/>
    <x v="0"/>
    <s v="Jul"/>
    <x v="1"/>
    <x v="1"/>
    <s v="Cancelld"/>
    <x v="1"/>
    <x v="0"/>
    <x v="2"/>
    <n v="848"/>
    <n v="1212.6399999999999"/>
  </r>
  <r>
    <x v="0"/>
    <x v="0"/>
    <s v="Jul"/>
    <x v="1"/>
    <x v="1"/>
    <s v="Cancelld"/>
    <x v="1"/>
    <x v="0"/>
    <x v="2"/>
    <n v="901"/>
    <n v="1288.43"/>
  </r>
  <r>
    <x v="0"/>
    <x v="0"/>
    <s v="Jul"/>
    <x v="1"/>
    <x v="1"/>
    <s v="Cancelld"/>
    <x v="1"/>
    <x v="0"/>
    <x v="2"/>
    <n v="854"/>
    <n v="526.24"/>
  </r>
  <r>
    <x v="1"/>
    <x v="0"/>
    <s v="Jul"/>
    <x v="1"/>
    <x v="1"/>
    <s v="Cancelld"/>
    <x v="1"/>
    <x v="0"/>
    <x v="2"/>
    <n v="189"/>
    <n v="526.24"/>
  </r>
  <r>
    <x v="0"/>
    <x v="0"/>
    <s v="Jul"/>
    <x v="1"/>
    <x v="1"/>
    <s v="Cancelld"/>
    <x v="1"/>
    <x v="0"/>
    <x v="2"/>
    <n v="363"/>
    <n v="519.09"/>
  </r>
  <r>
    <x v="0"/>
    <x v="0"/>
    <s v="Jul"/>
    <x v="1"/>
    <x v="1"/>
    <s v="Cancelld"/>
    <x v="1"/>
    <x v="0"/>
    <x v="2"/>
    <n v="145"/>
    <n v="207.35"/>
  </r>
  <r>
    <x v="0"/>
    <x v="0"/>
    <s v="Jul"/>
    <x v="1"/>
    <x v="1"/>
    <s v="Cancelld"/>
    <x v="1"/>
    <x v="0"/>
    <x v="2"/>
    <n v="193"/>
    <n v="275.99"/>
  </r>
  <r>
    <x v="1"/>
    <x v="0"/>
    <s v="Jul"/>
    <x v="1"/>
    <x v="1"/>
    <s v="Cancelld"/>
    <x v="1"/>
    <x v="0"/>
    <x v="2"/>
    <n v="361"/>
    <n v="516.23"/>
  </r>
  <r>
    <x v="0"/>
    <x v="0"/>
    <s v="Jul"/>
    <x v="1"/>
    <x v="1"/>
    <s v="Cancelld"/>
    <x v="1"/>
    <x v="0"/>
    <x v="2"/>
    <n v="824"/>
    <n v="1178.32"/>
  </r>
  <r>
    <x v="1"/>
    <x v="0"/>
    <s v="Jul"/>
    <x v="1"/>
    <x v="1"/>
    <s v="Cancelld"/>
    <x v="1"/>
    <x v="0"/>
    <x v="2"/>
    <n v="857"/>
    <n v="1225.51"/>
  </r>
  <r>
    <x v="1"/>
    <x v="0"/>
    <s v="Jul"/>
    <x v="1"/>
    <x v="1"/>
    <s v="Cancelld"/>
    <x v="1"/>
    <x v="0"/>
    <x v="2"/>
    <n v="365"/>
    <n v="521.95000000000005"/>
  </r>
  <r>
    <x v="1"/>
    <x v="0"/>
    <s v="Jun"/>
    <x v="1"/>
    <x v="1"/>
    <s v="Cancelld"/>
    <x v="1"/>
    <x v="0"/>
    <x v="2"/>
    <n v="152"/>
    <n v="217.36"/>
  </r>
  <r>
    <x v="1"/>
    <x v="0"/>
    <s v="Jun"/>
    <x v="1"/>
    <x v="1"/>
    <s v="Cancelld"/>
    <x v="1"/>
    <x v="0"/>
    <x v="2"/>
    <n v="194"/>
    <n v="277.42"/>
  </r>
  <r>
    <x v="4"/>
    <x v="0"/>
    <s v="Jun"/>
    <x v="1"/>
    <x v="1"/>
    <s v="Cancelld"/>
    <x v="1"/>
    <x v="0"/>
    <x v="2"/>
    <n v="368"/>
    <n v="526.24"/>
  </r>
  <r>
    <x v="2"/>
    <x v="0"/>
    <s v="Jun"/>
    <x v="1"/>
    <x v="1"/>
    <s v="Cancelld"/>
    <x v="1"/>
    <x v="0"/>
    <x v="2"/>
    <n v="148"/>
    <n v="211.64"/>
  </r>
  <r>
    <x v="1"/>
    <x v="0"/>
    <s v="Jun"/>
    <x v="1"/>
    <x v="1"/>
    <s v="Cancelld"/>
    <x v="1"/>
    <x v="0"/>
    <x v="2"/>
    <n v="196"/>
    <n v="280.27999999999997"/>
  </r>
  <r>
    <x v="4"/>
    <x v="0"/>
    <s v="Jun"/>
    <x v="1"/>
    <x v="1"/>
    <s v="Cancelld"/>
    <x v="1"/>
    <x v="0"/>
    <x v="2"/>
    <n v="370"/>
    <n v="529.1"/>
  </r>
  <r>
    <x v="1"/>
    <x v="0"/>
    <s v="Jun"/>
    <x v="1"/>
    <x v="1"/>
    <s v="Cancelld"/>
    <x v="1"/>
    <x v="0"/>
    <x v="2"/>
    <n v="814"/>
    <n v="1164.02"/>
  </r>
  <r>
    <x v="0"/>
    <x v="0"/>
    <s v="Jun"/>
    <x v="1"/>
    <x v="1"/>
    <s v="Cancelld"/>
    <x v="1"/>
    <x v="0"/>
    <x v="2"/>
    <n v="847"/>
    <n v="1211.21"/>
  </r>
  <r>
    <x v="2"/>
    <x v="0"/>
    <s v="Jun"/>
    <x v="1"/>
    <x v="1"/>
    <s v="Cancelld"/>
    <x v="1"/>
    <x v="0"/>
    <x v="2"/>
    <n v="195"/>
    <n v="526.24"/>
  </r>
  <r>
    <x v="1"/>
    <x v="0"/>
    <s v="Jun"/>
    <x v="1"/>
    <x v="1"/>
    <s v="Cancelld"/>
    <x v="1"/>
    <x v="0"/>
    <x v="2"/>
    <n v="369"/>
    <n v="527.66999999999996"/>
  </r>
  <r>
    <x v="4"/>
    <x v="0"/>
    <s v="Jun"/>
    <x v="1"/>
    <x v="1"/>
    <s v="Cancelld"/>
    <x v="1"/>
    <x v="0"/>
    <x v="2"/>
    <n v="151"/>
    <n v="215.93"/>
  </r>
  <r>
    <x v="1"/>
    <x v="0"/>
    <s v="Jun"/>
    <x v="1"/>
    <x v="1"/>
    <s v="Cancelld"/>
    <x v="1"/>
    <x v="0"/>
    <x v="2"/>
    <n v="199"/>
    <n v="284.57"/>
  </r>
  <r>
    <x v="2"/>
    <x v="0"/>
    <s v="Jun"/>
    <x v="1"/>
    <x v="1"/>
    <s v="Cancelld"/>
    <x v="1"/>
    <x v="0"/>
    <x v="2"/>
    <n v="367"/>
    <n v="524.80999999999995"/>
  </r>
  <r>
    <x v="4"/>
    <x v="0"/>
    <s v="Jun"/>
    <x v="1"/>
    <x v="1"/>
    <s v="Cancelld"/>
    <x v="1"/>
    <x v="0"/>
    <x v="2"/>
    <n v="823"/>
    <n v="1176.8899999999999"/>
  </r>
  <r>
    <x v="0"/>
    <x v="0"/>
    <s v="Jun"/>
    <x v="1"/>
    <x v="1"/>
    <s v="Cancelld"/>
    <x v="1"/>
    <x v="0"/>
    <x v="2"/>
    <n v="856"/>
    <n v="1224.08"/>
  </r>
  <r>
    <x v="1"/>
    <x v="0"/>
    <s v="Jun"/>
    <x v="1"/>
    <x v="1"/>
    <s v="Cancelld"/>
    <x v="1"/>
    <x v="0"/>
    <x v="2"/>
    <n v="371"/>
    <n v="530.53"/>
  </r>
  <r>
    <x v="1"/>
    <x v="0"/>
    <s v="Mar"/>
    <x v="1"/>
    <x v="1"/>
    <s v="Cancelld"/>
    <x v="1"/>
    <x v="0"/>
    <x v="2"/>
    <n v="164"/>
    <n v="234.51999999999998"/>
  </r>
  <r>
    <x v="4"/>
    <x v="0"/>
    <s v="Mar"/>
    <x v="1"/>
    <x v="1"/>
    <s v="Cancelld"/>
    <x v="1"/>
    <x v="0"/>
    <x v="2"/>
    <n v="212"/>
    <n v="303.15999999999997"/>
  </r>
  <r>
    <x v="1"/>
    <x v="0"/>
    <s v="Mar"/>
    <x v="1"/>
    <x v="1"/>
    <s v="Cancelld"/>
    <x v="1"/>
    <x v="0"/>
    <x v="2"/>
    <n v="140"/>
    <n v="200.2"/>
  </r>
  <r>
    <x v="1"/>
    <x v="0"/>
    <s v="Mar"/>
    <x v="1"/>
    <x v="1"/>
    <s v="Cancelld"/>
    <x v="1"/>
    <x v="0"/>
    <x v="2"/>
    <n v="166"/>
    <n v="237.38"/>
  </r>
  <r>
    <x v="0"/>
    <x v="0"/>
    <s v="Mar"/>
    <x v="1"/>
    <x v="1"/>
    <s v="Cancelld"/>
    <x v="1"/>
    <x v="0"/>
    <x v="2"/>
    <n v="214"/>
    <n v="306.02"/>
  </r>
  <r>
    <x v="0"/>
    <x v="0"/>
    <s v="Mar"/>
    <x v="1"/>
    <x v="1"/>
    <s v="Cancelld"/>
    <x v="1"/>
    <x v="0"/>
    <x v="2"/>
    <n v="811"/>
    <n v="1159.73"/>
  </r>
  <r>
    <x v="0"/>
    <x v="0"/>
    <s v="Mar"/>
    <x v="1"/>
    <x v="1"/>
    <s v="Cancelld"/>
    <x v="1"/>
    <x v="0"/>
    <x v="2"/>
    <n v="845"/>
    <n v="1208.3499999999999"/>
  </r>
  <r>
    <x v="1"/>
    <x v="0"/>
    <s v="Mar"/>
    <x v="1"/>
    <x v="1"/>
    <s v="Cancelld"/>
    <x v="1"/>
    <x v="0"/>
    <x v="2"/>
    <n v="898"/>
    <n v="1284.1399999999999"/>
  </r>
  <r>
    <x v="1"/>
    <x v="0"/>
    <s v="Mar"/>
    <x v="1"/>
    <x v="1"/>
    <s v="Cancelld"/>
    <x v="1"/>
    <x v="0"/>
    <x v="2"/>
    <n v="851"/>
    <n v="526.24"/>
  </r>
  <r>
    <x v="0"/>
    <x v="0"/>
    <s v="Mar"/>
    <x v="1"/>
    <x v="1"/>
    <s v="Cancelld"/>
    <x v="1"/>
    <x v="0"/>
    <x v="2"/>
    <n v="884"/>
    <n v="526.24"/>
  </r>
  <r>
    <x v="0"/>
    <x v="0"/>
    <s v="Mar"/>
    <x v="1"/>
    <x v="1"/>
    <s v="Cancelld"/>
    <x v="1"/>
    <x v="0"/>
    <x v="2"/>
    <n v="141"/>
    <n v="201.63"/>
  </r>
  <r>
    <x v="1"/>
    <x v="0"/>
    <s v="Mar"/>
    <x v="1"/>
    <x v="1"/>
    <s v="Cancelld"/>
    <x v="1"/>
    <x v="0"/>
    <x v="2"/>
    <n v="211"/>
    <n v="301.73"/>
  </r>
  <r>
    <x v="1"/>
    <x v="0"/>
    <s v="Mar"/>
    <x v="1"/>
    <x v="1"/>
    <s v="Cancelld"/>
    <x v="1"/>
    <x v="0"/>
    <x v="2"/>
    <n v="139"/>
    <n v="198.76999999999998"/>
  </r>
  <r>
    <x v="1"/>
    <x v="0"/>
    <s v="Mar"/>
    <x v="1"/>
    <x v="1"/>
    <s v="Cancelld"/>
    <x v="1"/>
    <x v="0"/>
    <x v="2"/>
    <n v="820"/>
    <n v="1172.5999999999999"/>
  </r>
  <r>
    <x v="1"/>
    <x v="0"/>
    <s v="Mar"/>
    <x v="1"/>
    <x v="1"/>
    <s v="Cancelld"/>
    <x v="1"/>
    <x v="0"/>
    <x v="2"/>
    <n v="853"/>
    <n v="1219.79"/>
  </r>
  <r>
    <x v="1"/>
    <x v="0"/>
    <s v="Mar"/>
    <x v="1"/>
    <x v="1"/>
    <s v="Cancelld"/>
    <x v="1"/>
    <x v="0"/>
    <x v="2"/>
    <n v="137"/>
    <n v="195.91"/>
  </r>
  <r>
    <x v="3"/>
    <x v="0"/>
    <s v="May"/>
    <x v="1"/>
    <x v="1"/>
    <s v="Cancelld"/>
    <x v="1"/>
    <x v="0"/>
    <x v="2"/>
    <n v="200"/>
    <n v="286"/>
  </r>
  <r>
    <x v="1"/>
    <x v="0"/>
    <s v="May"/>
    <x v="1"/>
    <x v="1"/>
    <s v="Cancelld"/>
    <x v="1"/>
    <x v="0"/>
    <x v="2"/>
    <n v="128"/>
    <n v="183.04"/>
  </r>
  <r>
    <x v="1"/>
    <x v="0"/>
    <s v="May"/>
    <x v="1"/>
    <x v="1"/>
    <s v="Cancelld"/>
    <x v="1"/>
    <x v="0"/>
    <x v="2"/>
    <n v="154"/>
    <n v="220.22"/>
  </r>
  <r>
    <x v="1"/>
    <x v="0"/>
    <s v="May"/>
    <x v="1"/>
    <x v="1"/>
    <s v="Cancelld"/>
    <x v="1"/>
    <x v="0"/>
    <x v="2"/>
    <n v="202"/>
    <n v="288.86"/>
  </r>
  <r>
    <x v="1"/>
    <x v="0"/>
    <s v="May"/>
    <x v="1"/>
    <x v="1"/>
    <s v="Cancelld"/>
    <x v="1"/>
    <x v="0"/>
    <x v="2"/>
    <n v="130"/>
    <n v="185.9"/>
  </r>
  <r>
    <x v="3"/>
    <x v="0"/>
    <s v="May"/>
    <x v="1"/>
    <x v="1"/>
    <s v="Cancelld"/>
    <x v="1"/>
    <x v="0"/>
    <x v="2"/>
    <n v="813"/>
    <n v="1162.5899999999999"/>
  </r>
  <r>
    <x v="2"/>
    <x v="0"/>
    <s v="May"/>
    <x v="1"/>
    <x v="1"/>
    <s v="Cancelld"/>
    <x v="1"/>
    <x v="0"/>
    <x v="2"/>
    <n v="846"/>
    <n v="1209.78"/>
  </r>
  <r>
    <x v="0"/>
    <x v="0"/>
    <s v="May"/>
    <x v="1"/>
    <x v="1"/>
    <s v="Cancelld"/>
    <x v="1"/>
    <x v="0"/>
    <x v="2"/>
    <n v="900"/>
    <n v="1287"/>
  </r>
  <r>
    <x v="0"/>
    <x v="0"/>
    <s v="May"/>
    <x v="1"/>
    <x v="1"/>
    <s v="Cancelld"/>
    <x v="1"/>
    <x v="1"/>
    <x v="2"/>
    <n v="853"/>
    <n v="526.24"/>
  </r>
  <r>
    <x v="1"/>
    <x v="0"/>
    <s v="May"/>
    <x v="1"/>
    <x v="1"/>
    <s v="Cancelld"/>
    <x v="1"/>
    <x v="1"/>
    <x v="2"/>
    <n v="886"/>
    <n v="526.24"/>
  </r>
  <r>
    <x v="3"/>
    <x v="0"/>
    <s v="May"/>
    <x v="1"/>
    <x v="1"/>
    <s v="Cancelld"/>
    <x v="1"/>
    <x v="1"/>
    <x v="2"/>
    <n v="129"/>
    <n v="184.47"/>
  </r>
  <r>
    <x v="1"/>
    <x v="0"/>
    <s v="May"/>
    <x v="1"/>
    <x v="1"/>
    <s v="Cancelld"/>
    <x v="1"/>
    <x v="1"/>
    <x v="2"/>
    <n v="157"/>
    <n v="224.51"/>
  </r>
  <r>
    <x v="1"/>
    <x v="0"/>
    <s v="May"/>
    <x v="1"/>
    <x v="1"/>
    <s v="Cancelld"/>
    <x v="1"/>
    <x v="1"/>
    <x v="2"/>
    <n v="127"/>
    <n v="181.61"/>
  </r>
  <r>
    <x v="1"/>
    <x v="0"/>
    <s v="May"/>
    <x v="1"/>
    <x v="1"/>
    <s v="Cancelld"/>
    <x v="1"/>
    <x v="1"/>
    <x v="2"/>
    <n v="822"/>
    <n v="1175.46"/>
  </r>
  <r>
    <x v="0"/>
    <x v="0"/>
    <s v="May"/>
    <x v="1"/>
    <x v="1"/>
    <s v="Cancelld"/>
    <x v="1"/>
    <x v="1"/>
    <x v="2"/>
    <n v="855"/>
    <n v="1222.6500000000001"/>
  </r>
  <r>
    <x v="0"/>
    <x v="0"/>
    <s v="Nov"/>
    <x v="1"/>
    <x v="1"/>
    <s v="Cancelld"/>
    <x v="1"/>
    <x v="1"/>
    <x v="2"/>
    <n v="368"/>
    <n v="526.24"/>
  </r>
  <r>
    <x v="0"/>
    <x v="0"/>
    <s v="Nov"/>
    <x v="1"/>
    <x v="1"/>
    <s v="Cancelld"/>
    <x v="1"/>
    <x v="1"/>
    <x v="2"/>
    <n v="170"/>
    <n v="243.1"/>
  </r>
  <r>
    <x v="1"/>
    <x v="0"/>
    <s v="Nov"/>
    <x v="1"/>
    <x v="1"/>
    <s v="Cancelld"/>
    <x v="1"/>
    <x v="1"/>
    <x v="2"/>
    <n v="344"/>
    <n v="491.91999999999996"/>
  </r>
  <r>
    <x v="1"/>
    <x v="0"/>
    <s v="Nov"/>
    <x v="1"/>
    <x v="1"/>
    <s v="Cancelld"/>
    <x v="1"/>
    <x v="1"/>
    <x v="2"/>
    <n v="370"/>
    <n v="529.1"/>
  </r>
  <r>
    <x v="4"/>
    <x v="0"/>
    <s v="Nov"/>
    <x v="1"/>
    <x v="1"/>
    <s v="Cancelld"/>
    <x v="1"/>
    <x v="1"/>
    <x v="2"/>
    <n v="172"/>
    <n v="245.95999999999998"/>
  </r>
  <r>
    <x v="2"/>
    <x v="0"/>
    <s v="Nov"/>
    <x v="1"/>
    <x v="1"/>
    <s v="Cancelld"/>
    <x v="1"/>
    <x v="1"/>
    <x v="2"/>
    <n v="340"/>
    <n v="486.2"/>
  </r>
  <r>
    <x v="1"/>
    <x v="0"/>
    <s v="Nov"/>
    <x v="1"/>
    <x v="1"/>
    <s v="Cancelld"/>
    <x v="1"/>
    <x v="1"/>
    <x v="2"/>
    <n v="852"/>
    <n v="1218.3600000000001"/>
  </r>
  <r>
    <x v="1"/>
    <x v="0"/>
    <s v="Nov"/>
    <x v="1"/>
    <x v="1"/>
    <s v="Cancelld"/>
    <x v="1"/>
    <x v="1"/>
    <x v="2"/>
    <n v="905"/>
    <n v="1294.1500000000001"/>
  </r>
  <r>
    <x v="1"/>
    <x v="0"/>
    <s v="Nov"/>
    <x v="1"/>
    <x v="1"/>
    <s v="Cancelld"/>
    <x v="1"/>
    <x v="1"/>
    <x v="2"/>
    <n v="858"/>
    <n v="526.24"/>
  </r>
  <r>
    <x v="0"/>
    <x v="0"/>
    <s v="Nov"/>
    <x v="1"/>
    <x v="1"/>
    <s v="Cancelld"/>
    <x v="1"/>
    <x v="1"/>
    <x v="2"/>
    <n v="171"/>
    <n v="526.24"/>
  </r>
  <r>
    <x v="2"/>
    <x v="0"/>
    <s v="Nov"/>
    <x v="1"/>
    <x v="1"/>
    <s v="Cancelld"/>
    <x v="1"/>
    <x v="1"/>
    <x v="2"/>
    <n v="367"/>
    <n v="524.80999999999995"/>
  </r>
  <r>
    <x v="0"/>
    <x v="0"/>
    <s v="Nov"/>
    <x v="1"/>
    <x v="1"/>
    <s v="Cancelld"/>
    <x v="1"/>
    <x v="1"/>
    <x v="2"/>
    <n v="169"/>
    <n v="241.67000000000002"/>
  </r>
  <r>
    <x v="1"/>
    <x v="0"/>
    <s v="Nov"/>
    <x v="1"/>
    <x v="1"/>
    <s v="Cancelld"/>
    <x v="1"/>
    <x v="1"/>
    <x v="2"/>
    <n v="343"/>
    <n v="490.49"/>
  </r>
  <r>
    <x v="1"/>
    <x v="0"/>
    <s v="Nov"/>
    <x v="1"/>
    <x v="1"/>
    <s v="Cancelld"/>
    <x v="1"/>
    <x v="1"/>
    <x v="2"/>
    <n v="827"/>
    <n v="1182.6100000000001"/>
  </r>
  <r>
    <x v="0"/>
    <x v="0"/>
    <s v="Nov"/>
    <x v="1"/>
    <x v="1"/>
    <s v="Cancelld"/>
    <x v="1"/>
    <x v="1"/>
    <x v="2"/>
    <n v="341"/>
    <n v="487.63"/>
  </r>
  <r>
    <x v="1"/>
    <x v="0"/>
    <s v="Oct"/>
    <x v="1"/>
    <x v="1"/>
    <s v="Cancelld"/>
    <x v="1"/>
    <x v="1"/>
    <x v="2"/>
    <n v="128"/>
    <n v="183.04"/>
  </r>
  <r>
    <x v="1"/>
    <x v="0"/>
    <s v="Oct"/>
    <x v="1"/>
    <x v="1"/>
    <s v="Cancelld"/>
    <x v="1"/>
    <x v="1"/>
    <x v="2"/>
    <n v="176"/>
    <n v="251.68"/>
  </r>
  <r>
    <x v="1"/>
    <x v="0"/>
    <s v="Oct"/>
    <x v="1"/>
    <x v="1"/>
    <s v="Cancelld"/>
    <x v="1"/>
    <x v="1"/>
    <x v="2"/>
    <n v="350"/>
    <n v="500.5"/>
  </r>
  <r>
    <x v="1"/>
    <x v="0"/>
    <s v="Oct"/>
    <x v="1"/>
    <x v="1"/>
    <s v="Cancelld"/>
    <x v="1"/>
    <x v="1"/>
    <x v="2"/>
    <n v="130"/>
    <n v="185.9"/>
  </r>
  <r>
    <x v="3"/>
    <x v="0"/>
    <s v="Oct"/>
    <x v="1"/>
    <x v="1"/>
    <s v="Cancelld"/>
    <x v="1"/>
    <x v="1"/>
    <x v="2"/>
    <n v="346"/>
    <n v="494.78"/>
  </r>
  <r>
    <x v="1"/>
    <x v="0"/>
    <s v="Oct"/>
    <x v="1"/>
    <x v="1"/>
    <s v="Cancelld"/>
    <x v="1"/>
    <x v="1"/>
    <x v="2"/>
    <n v="818"/>
    <n v="1169.74"/>
  </r>
  <r>
    <x v="0"/>
    <x v="0"/>
    <s v="Oct"/>
    <x v="1"/>
    <x v="1"/>
    <s v="Cancelld"/>
    <x v="1"/>
    <x v="1"/>
    <x v="2"/>
    <n v="851"/>
    <n v="1216.93"/>
  </r>
  <r>
    <x v="2"/>
    <x v="0"/>
    <s v="Oct"/>
    <x v="1"/>
    <x v="1"/>
    <s v="Cancelld"/>
    <x v="1"/>
    <x v="1"/>
    <x v="2"/>
    <n v="904"/>
    <n v="1292.72"/>
  </r>
  <r>
    <x v="2"/>
    <x v="0"/>
    <s v="Oct"/>
    <x v="1"/>
    <x v="1"/>
    <s v="Cancelld"/>
    <x v="1"/>
    <x v="1"/>
    <x v="2"/>
    <n v="857"/>
    <n v="526.24"/>
  </r>
  <r>
    <x v="1"/>
    <x v="0"/>
    <s v="Oct"/>
    <x v="1"/>
    <x v="1"/>
    <s v="Cancelld"/>
    <x v="1"/>
    <x v="1"/>
    <x v="2"/>
    <n v="177"/>
    <n v="526.24"/>
  </r>
  <r>
    <x v="1"/>
    <x v="0"/>
    <s v="Oct"/>
    <x v="1"/>
    <x v="1"/>
    <s v="Cancelld"/>
    <x v="1"/>
    <x v="1"/>
    <x v="2"/>
    <n v="345"/>
    <n v="493.35"/>
  </r>
  <r>
    <x v="3"/>
    <x v="0"/>
    <s v="Oct"/>
    <x v="1"/>
    <x v="1"/>
    <s v="Cancelld"/>
    <x v="1"/>
    <x v="1"/>
    <x v="2"/>
    <n v="127"/>
    <n v="181.61"/>
  </r>
  <r>
    <x v="2"/>
    <x v="0"/>
    <s v="Oct"/>
    <x v="1"/>
    <x v="1"/>
    <s v="Cancelld"/>
    <x v="1"/>
    <x v="1"/>
    <x v="2"/>
    <n v="175"/>
    <n v="250.25"/>
  </r>
  <r>
    <x v="1"/>
    <x v="0"/>
    <s v="Oct"/>
    <x v="1"/>
    <x v="1"/>
    <s v="Cancelld"/>
    <x v="1"/>
    <x v="1"/>
    <x v="2"/>
    <n v="349"/>
    <n v="499.07"/>
  </r>
  <r>
    <x v="1"/>
    <x v="0"/>
    <s v="Oct"/>
    <x v="1"/>
    <x v="1"/>
    <s v="Cancelld"/>
    <x v="1"/>
    <x v="1"/>
    <x v="2"/>
    <n v="826"/>
    <n v="1181.18"/>
  </r>
  <r>
    <x v="0"/>
    <x v="0"/>
    <s v="Oct"/>
    <x v="1"/>
    <x v="1"/>
    <s v="Cancelld"/>
    <x v="1"/>
    <x v="1"/>
    <x v="2"/>
    <n v="860"/>
    <n v="1229.8"/>
  </r>
  <r>
    <x v="1"/>
    <x v="0"/>
    <s v="Oct"/>
    <x v="1"/>
    <x v="1"/>
    <s v="Cancelld"/>
    <x v="1"/>
    <x v="1"/>
    <x v="2"/>
    <n v="347"/>
    <n v="496.21000000000004"/>
  </r>
  <r>
    <x v="3"/>
    <x v="0"/>
    <s v="Sep"/>
    <x v="1"/>
    <x v="1"/>
    <s v="Cancelld"/>
    <x v="1"/>
    <x v="1"/>
    <x v="2"/>
    <n v="134"/>
    <n v="191.62"/>
  </r>
  <r>
    <x v="1"/>
    <x v="0"/>
    <s v="Sep"/>
    <x v="1"/>
    <x v="1"/>
    <s v="Cancelld"/>
    <x v="1"/>
    <x v="1"/>
    <x v="2"/>
    <n v="182"/>
    <n v="260.26"/>
  </r>
  <r>
    <x v="1"/>
    <x v="0"/>
    <s v="Sep"/>
    <x v="1"/>
    <x v="1"/>
    <s v="Cancelld"/>
    <x v="1"/>
    <x v="1"/>
    <x v="2"/>
    <n v="136"/>
    <n v="194.48"/>
  </r>
  <r>
    <x v="0"/>
    <x v="0"/>
    <s v="Sep"/>
    <x v="1"/>
    <x v="1"/>
    <s v="Cancelld"/>
    <x v="1"/>
    <x v="1"/>
    <x v="2"/>
    <n v="178"/>
    <n v="254.54"/>
  </r>
  <r>
    <x v="2"/>
    <x v="0"/>
    <s v="Sep"/>
    <x v="1"/>
    <x v="1"/>
    <s v="Cancelld"/>
    <x v="1"/>
    <x v="1"/>
    <x v="2"/>
    <n v="352"/>
    <n v="503.36"/>
  </r>
  <r>
    <x v="1"/>
    <x v="0"/>
    <s v="Sep"/>
    <x v="1"/>
    <x v="1"/>
    <s v="Cancelld"/>
    <x v="1"/>
    <x v="1"/>
    <x v="2"/>
    <n v="817"/>
    <n v="1168.31"/>
  </r>
  <r>
    <x v="2"/>
    <x v="0"/>
    <s v="Sep"/>
    <x v="1"/>
    <x v="1"/>
    <s v="Cancelld"/>
    <x v="1"/>
    <x v="1"/>
    <x v="2"/>
    <n v="850"/>
    <n v="1215.5"/>
  </r>
  <r>
    <x v="2"/>
    <x v="0"/>
    <s v="Sep"/>
    <x v="1"/>
    <x v="1"/>
    <s v="Cancelld"/>
    <x v="1"/>
    <x v="1"/>
    <x v="2"/>
    <n v="903"/>
    <n v="1291.29"/>
  </r>
  <r>
    <x v="2"/>
    <x v="0"/>
    <s v="Sep"/>
    <x v="1"/>
    <x v="1"/>
    <s v="Cancelld"/>
    <x v="1"/>
    <x v="1"/>
    <x v="2"/>
    <n v="856"/>
    <n v="526.24"/>
  </r>
  <r>
    <x v="1"/>
    <x v="0"/>
    <s v="Sep"/>
    <x v="1"/>
    <x v="1"/>
    <s v="Cancelld"/>
    <x v="1"/>
    <x v="1"/>
    <x v="2"/>
    <n v="183"/>
    <n v="526.24"/>
  </r>
  <r>
    <x v="1"/>
    <x v="0"/>
    <s v="Sep"/>
    <x v="1"/>
    <x v="1"/>
    <s v="Cancelld"/>
    <x v="1"/>
    <x v="1"/>
    <x v="2"/>
    <n v="351"/>
    <n v="501.93"/>
  </r>
  <r>
    <x v="2"/>
    <x v="0"/>
    <s v="Sep"/>
    <x v="1"/>
    <x v="1"/>
    <s v="Cancelld"/>
    <x v="1"/>
    <x v="1"/>
    <x v="2"/>
    <n v="133"/>
    <n v="190.19"/>
  </r>
  <r>
    <x v="0"/>
    <x v="0"/>
    <s v="Sep"/>
    <x v="1"/>
    <x v="1"/>
    <s v="Cancelld"/>
    <x v="1"/>
    <x v="1"/>
    <x v="2"/>
    <n v="181"/>
    <n v="258.83"/>
  </r>
  <r>
    <x v="1"/>
    <x v="0"/>
    <s v="Sep"/>
    <x v="1"/>
    <x v="1"/>
    <s v="Cancelld"/>
    <x v="1"/>
    <x v="1"/>
    <x v="2"/>
    <n v="355"/>
    <n v="507.65"/>
  </r>
  <r>
    <x v="2"/>
    <x v="0"/>
    <s v="Sep"/>
    <x v="1"/>
    <x v="1"/>
    <s v="Cancelld"/>
    <x v="1"/>
    <x v="1"/>
    <x v="2"/>
    <n v="859"/>
    <n v="1228.3699999999999"/>
  </r>
  <r>
    <x v="3"/>
    <x v="0"/>
    <s v="Sep"/>
    <x v="1"/>
    <x v="1"/>
    <s v="Cancelld"/>
    <x v="1"/>
    <x v="1"/>
    <x v="2"/>
    <n v="353"/>
    <n v="504.78999999999996"/>
  </r>
  <r>
    <x v="0"/>
    <x v="0"/>
    <s v="Mar"/>
    <x v="0"/>
    <x v="1"/>
    <s v="Order assembled"/>
    <x v="1"/>
    <x v="1"/>
    <x v="1"/>
    <n v="364"/>
    <n v="520.52"/>
  </r>
  <r>
    <x v="1"/>
    <x v="0"/>
    <s v="Mar"/>
    <x v="0"/>
    <x v="1"/>
    <s v="Order assembled"/>
    <x v="1"/>
    <x v="1"/>
    <x v="0"/>
    <n v="358"/>
    <n v="511.94"/>
  </r>
  <r>
    <x v="0"/>
    <x v="0"/>
    <s v="Mar"/>
    <x v="0"/>
    <x v="1"/>
    <s v="Order assembled"/>
    <x v="1"/>
    <x v="1"/>
    <x v="1"/>
    <n v="367"/>
    <n v="524.80999999999995"/>
  </r>
  <r>
    <x v="4"/>
    <x v="0"/>
    <s v="Mar"/>
    <x v="0"/>
    <x v="1"/>
    <s v="Order assembled"/>
    <x v="1"/>
    <x v="1"/>
    <x v="0"/>
    <n v="361"/>
    <n v="516.23"/>
  </r>
  <r>
    <x v="0"/>
    <x v="0"/>
    <s v="Mar"/>
    <x v="0"/>
    <x v="1"/>
    <s v="Cancelld"/>
    <x v="1"/>
    <x v="1"/>
    <x v="0"/>
    <n v="355"/>
    <n v="507.65"/>
  </r>
  <r>
    <x v="3"/>
    <x v="0"/>
    <s v="Feb"/>
    <x v="1"/>
    <x v="1"/>
    <s v="Order assembled"/>
    <x v="0"/>
    <x v="1"/>
    <x v="1"/>
    <n v="780"/>
    <n v="1115.4000000000001"/>
  </r>
  <r>
    <x v="2"/>
    <x v="0"/>
    <s v="Feb"/>
    <x v="1"/>
    <x v="1"/>
    <s v="Order assembled"/>
    <x v="0"/>
    <x v="1"/>
    <x v="1"/>
    <n v="781"/>
    <n v="1116.83"/>
  </r>
  <r>
    <x v="0"/>
    <x v="0"/>
    <s v="Feb"/>
    <x v="1"/>
    <x v="1"/>
    <s v="Order assembled"/>
    <x v="0"/>
    <x v="1"/>
    <x v="1"/>
    <n v="782"/>
    <n v="1118.26"/>
  </r>
  <r>
    <x v="1"/>
    <x v="0"/>
    <s v="Feb"/>
    <x v="1"/>
    <x v="1"/>
    <s v="Order assembled"/>
    <x v="0"/>
    <x v="1"/>
    <x v="1"/>
    <n v="820"/>
    <n v="526.24"/>
  </r>
  <r>
    <x v="1"/>
    <x v="0"/>
    <s v="Feb"/>
    <x v="1"/>
    <x v="1"/>
    <s v="Order assembled"/>
    <x v="0"/>
    <x v="1"/>
    <x v="1"/>
    <n v="821"/>
    <n v="526.24"/>
  </r>
  <r>
    <x v="2"/>
    <x v="0"/>
    <s v="Jan"/>
    <x v="1"/>
    <x v="1"/>
    <s v="Order assembled"/>
    <x v="0"/>
    <x v="1"/>
    <x v="0"/>
    <n v="362"/>
    <n v="517.66"/>
  </r>
  <r>
    <x v="2"/>
    <x v="0"/>
    <s v="Jan"/>
    <x v="1"/>
    <x v="1"/>
    <s v="Order assembled"/>
    <x v="0"/>
    <x v="1"/>
    <x v="0"/>
    <n v="779"/>
    <n v="1113.97"/>
  </r>
  <r>
    <x v="3"/>
    <x v="0"/>
    <s v="Jan"/>
    <x v="1"/>
    <x v="1"/>
    <s v="Order assembled"/>
    <x v="0"/>
    <x v="1"/>
    <x v="0"/>
    <n v="819"/>
    <n v="526.24"/>
  </r>
  <r>
    <x v="3"/>
    <x v="0"/>
    <s v="Jan"/>
    <x v="1"/>
    <x v="1"/>
    <s v="Order assembled"/>
    <x v="0"/>
    <x v="1"/>
    <x v="0"/>
    <n v="361"/>
    <n v="516.23"/>
  </r>
  <r>
    <x v="1"/>
    <x v="0"/>
    <s v="Mar"/>
    <x v="1"/>
    <x v="1"/>
    <s v="Order assembled"/>
    <x v="0"/>
    <x v="1"/>
    <x v="1"/>
    <n v="822"/>
    <n v="526.24"/>
  </r>
  <r>
    <x v="1"/>
    <x v="1"/>
    <s v="Dec"/>
    <x v="0"/>
    <x v="0"/>
    <s v="Order assembled"/>
    <x v="1"/>
    <x v="0"/>
    <x v="0"/>
    <n v="278"/>
    <n v="397.53999999999996"/>
  </r>
  <r>
    <x v="0"/>
    <x v="1"/>
    <s v="Dec"/>
    <x v="0"/>
    <x v="0"/>
    <s v="Order assembled"/>
    <x v="1"/>
    <x v="0"/>
    <x v="0"/>
    <n v="272"/>
    <n v="388.96"/>
  </r>
  <r>
    <x v="0"/>
    <x v="1"/>
    <s v="Dec"/>
    <x v="0"/>
    <x v="0"/>
    <s v="Order assembled"/>
    <x v="1"/>
    <x v="0"/>
    <x v="0"/>
    <n v="266"/>
    <n v="380.38"/>
  </r>
  <r>
    <x v="2"/>
    <x v="1"/>
    <s v="Dec"/>
    <x v="0"/>
    <x v="0"/>
    <s v="Order assembled"/>
    <x v="1"/>
    <x v="0"/>
    <x v="0"/>
    <n v="276"/>
    <n v="526.24"/>
  </r>
  <r>
    <x v="1"/>
    <x v="1"/>
    <s v="Dec"/>
    <x v="0"/>
    <x v="0"/>
    <s v="Order assembled"/>
    <x v="1"/>
    <x v="0"/>
    <x v="0"/>
    <n v="270"/>
    <n v="526.24"/>
  </r>
  <r>
    <x v="1"/>
    <x v="1"/>
    <s v="Dec"/>
    <x v="0"/>
    <x v="0"/>
    <s v="Order assembled"/>
    <x v="1"/>
    <x v="0"/>
    <x v="0"/>
    <n v="279"/>
    <n v="398.97"/>
  </r>
  <r>
    <x v="1"/>
    <x v="1"/>
    <s v="Dec"/>
    <x v="0"/>
    <x v="0"/>
    <s v="Order assembled"/>
    <x v="1"/>
    <x v="0"/>
    <x v="0"/>
    <n v="273"/>
    <n v="390.39"/>
  </r>
  <r>
    <x v="0"/>
    <x v="1"/>
    <s v="Dec"/>
    <x v="0"/>
    <x v="0"/>
    <s v="Order assembled"/>
    <x v="1"/>
    <x v="0"/>
    <x v="0"/>
    <n v="267"/>
    <n v="381.81"/>
  </r>
  <r>
    <x v="1"/>
    <x v="1"/>
    <s v="Dec"/>
    <x v="0"/>
    <x v="0"/>
    <s v="Order assembled"/>
    <x v="1"/>
    <x v="0"/>
    <x v="0"/>
    <n v="275"/>
    <n v="393.25"/>
  </r>
  <r>
    <x v="1"/>
    <x v="1"/>
    <s v="Dec"/>
    <x v="0"/>
    <x v="0"/>
    <s v="Order assembled"/>
    <x v="1"/>
    <x v="0"/>
    <x v="0"/>
    <n v="269"/>
    <n v="384.67"/>
  </r>
  <r>
    <x v="2"/>
    <x v="1"/>
    <s v="Nov"/>
    <x v="0"/>
    <x v="0"/>
    <s v="Order assembled"/>
    <x v="1"/>
    <x v="0"/>
    <x v="0"/>
    <n v="296"/>
    <n v="423.28"/>
  </r>
  <r>
    <x v="1"/>
    <x v="1"/>
    <s v="Nov"/>
    <x v="0"/>
    <x v="0"/>
    <s v="Order assembled"/>
    <x v="1"/>
    <x v="0"/>
    <x v="0"/>
    <n v="290"/>
    <n v="414.7"/>
  </r>
  <r>
    <x v="3"/>
    <x v="1"/>
    <s v="Nov"/>
    <x v="0"/>
    <x v="0"/>
    <s v="Order assembled"/>
    <x v="1"/>
    <x v="0"/>
    <x v="0"/>
    <n v="284"/>
    <n v="406.12"/>
  </r>
  <r>
    <x v="4"/>
    <x v="1"/>
    <s v="Nov"/>
    <x v="0"/>
    <x v="0"/>
    <s v="Order assembled"/>
    <x v="1"/>
    <x v="0"/>
    <x v="0"/>
    <n v="294"/>
    <n v="526.24"/>
  </r>
  <r>
    <x v="0"/>
    <x v="1"/>
    <s v="Nov"/>
    <x v="0"/>
    <x v="0"/>
    <s v="Order assembled"/>
    <x v="1"/>
    <x v="0"/>
    <x v="0"/>
    <n v="288"/>
    <n v="526.24"/>
  </r>
  <r>
    <x v="0"/>
    <x v="1"/>
    <s v="Nov"/>
    <x v="0"/>
    <x v="0"/>
    <s v="Order assembled"/>
    <x v="1"/>
    <x v="0"/>
    <x v="0"/>
    <n v="282"/>
    <n v="526.24"/>
  </r>
  <r>
    <x v="0"/>
    <x v="1"/>
    <s v="Nov"/>
    <x v="0"/>
    <x v="0"/>
    <s v="Order assembled"/>
    <x v="1"/>
    <x v="0"/>
    <x v="0"/>
    <n v="291"/>
    <n v="416.13"/>
  </r>
  <r>
    <x v="4"/>
    <x v="1"/>
    <s v="Nov"/>
    <x v="0"/>
    <x v="0"/>
    <s v="Order assembled"/>
    <x v="1"/>
    <x v="0"/>
    <x v="0"/>
    <n v="285"/>
    <n v="407.55"/>
  </r>
  <r>
    <x v="3"/>
    <x v="1"/>
    <s v="Nov"/>
    <x v="0"/>
    <x v="0"/>
    <s v="Order assembled"/>
    <x v="1"/>
    <x v="0"/>
    <x v="0"/>
    <n v="293"/>
    <n v="418.99"/>
  </r>
  <r>
    <x v="2"/>
    <x v="1"/>
    <s v="Nov"/>
    <x v="0"/>
    <x v="0"/>
    <s v="Order assembled"/>
    <x v="1"/>
    <x v="0"/>
    <x v="0"/>
    <n v="287"/>
    <n v="410.40999999999997"/>
  </r>
  <r>
    <x v="0"/>
    <x v="1"/>
    <s v="Nov"/>
    <x v="0"/>
    <x v="0"/>
    <s v="Order assembled"/>
    <x v="1"/>
    <x v="0"/>
    <x v="0"/>
    <n v="281"/>
    <n v="401.83"/>
  </r>
  <r>
    <x v="2"/>
    <x v="1"/>
    <s v="Oct"/>
    <x v="0"/>
    <x v="0"/>
    <s v="Order assembled"/>
    <x v="1"/>
    <x v="0"/>
    <x v="0"/>
    <n v="308"/>
    <n v="440.44"/>
  </r>
  <r>
    <x v="1"/>
    <x v="1"/>
    <s v="Oct"/>
    <x v="0"/>
    <x v="0"/>
    <s v="Order assembled"/>
    <x v="1"/>
    <x v="0"/>
    <x v="0"/>
    <n v="302"/>
    <n v="431.86"/>
  </r>
  <r>
    <x v="1"/>
    <x v="1"/>
    <s v="Oct"/>
    <x v="0"/>
    <x v="0"/>
    <s v="Order assembled"/>
    <x v="1"/>
    <x v="0"/>
    <x v="0"/>
    <n v="306"/>
    <n v="526.24"/>
  </r>
  <r>
    <x v="3"/>
    <x v="1"/>
    <s v="Oct"/>
    <x v="0"/>
    <x v="0"/>
    <s v="Order assembled"/>
    <x v="1"/>
    <x v="0"/>
    <x v="0"/>
    <n v="300"/>
    <n v="526.24"/>
  </r>
  <r>
    <x v="2"/>
    <x v="1"/>
    <s v="Oct"/>
    <x v="0"/>
    <x v="0"/>
    <s v="Order assembled"/>
    <x v="1"/>
    <x v="0"/>
    <x v="0"/>
    <n v="309"/>
    <n v="441.87"/>
  </r>
  <r>
    <x v="2"/>
    <x v="1"/>
    <s v="Oct"/>
    <x v="0"/>
    <x v="0"/>
    <s v="Order assembled"/>
    <x v="1"/>
    <x v="0"/>
    <x v="0"/>
    <n v="303"/>
    <n v="433.28999999999996"/>
  </r>
  <r>
    <x v="2"/>
    <x v="1"/>
    <s v="Oct"/>
    <x v="0"/>
    <x v="0"/>
    <s v="Order assembled"/>
    <x v="1"/>
    <x v="0"/>
    <x v="0"/>
    <n v="297"/>
    <n v="424.71"/>
  </r>
  <r>
    <x v="0"/>
    <x v="1"/>
    <s v="Oct"/>
    <x v="0"/>
    <x v="0"/>
    <s v="Order assembled"/>
    <x v="1"/>
    <x v="0"/>
    <x v="0"/>
    <n v="305"/>
    <n v="436.15"/>
  </r>
  <r>
    <x v="0"/>
    <x v="1"/>
    <s v="Oct"/>
    <x v="0"/>
    <x v="0"/>
    <s v="Order assembled"/>
    <x v="1"/>
    <x v="0"/>
    <x v="0"/>
    <n v="299"/>
    <n v="427.57"/>
  </r>
  <r>
    <x v="0"/>
    <x v="1"/>
    <s v="Apr"/>
    <x v="0"/>
    <x v="0"/>
    <s v="Order assembled"/>
    <x v="0"/>
    <x v="0"/>
    <x v="0"/>
    <n v="158"/>
    <n v="526.24"/>
  </r>
  <r>
    <x v="0"/>
    <x v="1"/>
    <s v="Apr"/>
    <x v="0"/>
    <x v="0"/>
    <s v="Order assembled"/>
    <x v="0"/>
    <x v="0"/>
    <x v="0"/>
    <n v="152"/>
    <n v="526.24"/>
  </r>
  <r>
    <x v="1"/>
    <x v="1"/>
    <s v="Apr"/>
    <x v="0"/>
    <x v="0"/>
    <s v="Order assembled"/>
    <x v="0"/>
    <x v="0"/>
    <x v="1"/>
    <n v="170"/>
    <n v="243.1"/>
  </r>
  <r>
    <x v="1"/>
    <x v="1"/>
    <s v="Apr"/>
    <x v="0"/>
    <x v="0"/>
    <s v="Order assembled"/>
    <x v="0"/>
    <x v="0"/>
    <x v="1"/>
    <n v="218"/>
    <n v="311.74"/>
  </r>
  <r>
    <x v="0"/>
    <x v="1"/>
    <s v="Apr"/>
    <x v="0"/>
    <x v="0"/>
    <s v="Order assembled"/>
    <x v="0"/>
    <x v="0"/>
    <x v="1"/>
    <n v="146"/>
    <n v="208.78"/>
  </r>
  <r>
    <x v="2"/>
    <x v="1"/>
    <s v="Apr"/>
    <x v="0"/>
    <x v="0"/>
    <s v="Order assembled"/>
    <x v="0"/>
    <x v="0"/>
    <x v="1"/>
    <n v="172"/>
    <n v="245.95999999999998"/>
  </r>
  <r>
    <x v="0"/>
    <x v="1"/>
    <s v="Apr"/>
    <x v="0"/>
    <x v="0"/>
    <s v="Order assembled"/>
    <x v="0"/>
    <x v="0"/>
    <x v="1"/>
    <n v="220"/>
    <n v="314.60000000000002"/>
  </r>
  <r>
    <x v="0"/>
    <x v="1"/>
    <s v="Apr"/>
    <x v="0"/>
    <x v="0"/>
    <s v="Order assembled"/>
    <x v="0"/>
    <x v="0"/>
    <x v="1"/>
    <n v="162"/>
    <n v="526.24"/>
  </r>
  <r>
    <x v="1"/>
    <x v="1"/>
    <s v="Apr"/>
    <x v="0"/>
    <x v="0"/>
    <s v="Order assembled"/>
    <x v="0"/>
    <x v="0"/>
    <x v="1"/>
    <n v="156"/>
    <n v="526.24"/>
  </r>
  <r>
    <x v="1"/>
    <x v="1"/>
    <s v="Apr"/>
    <x v="0"/>
    <x v="0"/>
    <s v="Order assembled"/>
    <x v="0"/>
    <x v="0"/>
    <x v="1"/>
    <n v="150"/>
    <n v="526.24"/>
  </r>
  <r>
    <x v="1"/>
    <x v="1"/>
    <s v="Apr"/>
    <x v="0"/>
    <x v="0"/>
    <s v="Order assembled"/>
    <x v="0"/>
    <x v="0"/>
    <x v="1"/>
    <n v="687"/>
    <n v="982.41"/>
  </r>
  <r>
    <x v="0"/>
    <x v="1"/>
    <s v="Apr"/>
    <x v="0"/>
    <x v="0"/>
    <s v="Order assembled"/>
    <x v="0"/>
    <x v="0"/>
    <x v="1"/>
    <n v="721"/>
    <n v="1031.03"/>
  </r>
  <r>
    <x v="1"/>
    <x v="1"/>
    <s v="Apr"/>
    <x v="0"/>
    <x v="0"/>
    <s v="Order assembled"/>
    <x v="0"/>
    <x v="0"/>
    <x v="1"/>
    <n v="774"/>
    <n v="1106.82"/>
  </r>
  <r>
    <x v="0"/>
    <x v="1"/>
    <s v="Apr"/>
    <x v="0"/>
    <x v="0"/>
    <s v="Order assembled"/>
    <x v="0"/>
    <x v="0"/>
    <x v="1"/>
    <n v="159"/>
    <n v="227.37"/>
  </r>
  <r>
    <x v="1"/>
    <x v="1"/>
    <s v="Apr"/>
    <x v="0"/>
    <x v="0"/>
    <s v="Order assembled"/>
    <x v="0"/>
    <x v="0"/>
    <x v="1"/>
    <n v="153"/>
    <n v="218.79"/>
  </r>
  <r>
    <x v="0"/>
    <x v="1"/>
    <s v="Apr"/>
    <x v="0"/>
    <x v="0"/>
    <s v="Order assembled"/>
    <x v="0"/>
    <x v="0"/>
    <x v="1"/>
    <n v="147"/>
    <n v="210.21"/>
  </r>
  <r>
    <x v="1"/>
    <x v="1"/>
    <s v="Apr"/>
    <x v="0"/>
    <x v="0"/>
    <s v="Order assembled"/>
    <x v="0"/>
    <x v="0"/>
    <x v="1"/>
    <n v="171"/>
    <n v="244.53"/>
  </r>
  <r>
    <x v="1"/>
    <x v="1"/>
    <s v="Apr"/>
    <x v="0"/>
    <x v="0"/>
    <s v="Order assembled"/>
    <x v="0"/>
    <x v="0"/>
    <x v="1"/>
    <n v="760"/>
    <n v="526.24"/>
  </r>
  <r>
    <x v="1"/>
    <x v="1"/>
    <s v="Apr"/>
    <x v="0"/>
    <x v="0"/>
    <s v="Order assembled"/>
    <x v="0"/>
    <x v="0"/>
    <x v="1"/>
    <n v="813"/>
    <n v="526.24"/>
  </r>
  <r>
    <x v="1"/>
    <x v="1"/>
    <s v="Apr"/>
    <x v="0"/>
    <x v="0"/>
    <s v="Order assembled"/>
    <x v="0"/>
    <x v="0"/>
    <x v="1"/>
    <n v="217"/>
    <n v="310.31"/>
  </r>
  <r>
    <x v="2"/>
    <x v="1"/>
    <s v="Apr"/>
    <x v="0"/>
    <x v="0"/>
    <s v="Order assembled"/>
    <x v="0"/>
    <x v="0"/>
    <x v="1"/>
    <n v="145"/>
    <n v="207.35"/>
  </r>
  <r>
    <x v="1"/>
    <x v="1"/>
    <s v="Apr"/>
    <x v="0"/>
    <x v="0"/>
    <s v="Order assembled"/>
    <x v="0"/>
    <x v="0"/>
    <x v="0"/>
    <n v="161"/>
    <n v="230.23000000000002"/>
  </r>
  <r>
    <x v="3"/>
    <x v="1"/>
    <s v="Apr"/>
    <x v="0"/>
    <x v="0"/>
    <s v="Order assembled"/>
    <x v="0"/>
    <x v="0"/>
    <x v="0"/>
    <n v="155"/>
    <n v="221.65"/>
  </r>
  <r>
    <x v="1"/>
    <x v="1"/>
    <s v="Apr"/>
    <x v="0"/>
    <x v="0"/>
    <s v="Order assembled"/>
    <x v="0"/>
    <x v="0"/>
    <x v="0"/>
    <n v="149"/>
    <n v="213.07"/>
  </r>
  <r>
    <x v="0"/>
    <x v="1"/>
    <s v="Apr"/>
    <x v="0"/>
    <x v="0"/>
    <s v="Order assembled"/>
    <x v="0"/>
    <x v="0"/>
    <x v="1"/>
    <n v="173"/>
    <n v="247.39"/>
  </r>
  <r>
    <x v="0"/>
    <x v="1"/>
    <s v="Apr"/>
    <x v="0"/>
    <x v="0"/>
    <s v="Order assembled"/>
    <x v="0"/>
    <x v="0"/>
    <x v="1"/>
    <n v="221"/>
    <n v="316.02999999999997"/>
  </r>
  <r>
    <x v="1"/>
    <x v="1"/>
    <s v="Apr"/>
    <x v="0"/>
    <x v="0"/>
    <s v="Order assembled"/>
    <x v="0"/>
    <x v="0"/>
    <x v="1"/>
    <n v="783"/>
    <n v="1119.69"/>
  </r>
  <r>
    <x v="0"/>
    <x v="1"/>
    <s v="Aug"/>
    <x v="0"/>
    <x v="0"/>
    <s v="Order assembled"/>
    <x v="0"/>
    <x v="0"/>
    <x v="0"/>
    <n v="344"/>
    <n v="491.91999999999996"/>
  </r>
  <r>
    <x v="0"/>
    <x v="1"/>
    <s v="Aug"/>
    <x v="0"/>
    <x v="0"/>
    <s v="Order assembled"/>
    <x v="0"/>
    <x v="0"/>
    <x v="0"/>
    <n v="338"/>
    <n v="483.34000000000003"/>
  </r>
  <r>
    <x v="0"/>
    <x v="1"/>
    <s v="Aug"/>
    <x v="0"/>
    <x v="0"/>
    <s v="Order assembled"/>
    <x v="0"/>
    <x v="0"/>
    <x v="0"/>
    <n v="332"/>
    <n v="474.76"/>
  </r>
  <r>
    <x v="2"/>
    <x v="1"/>
    <s v="Aug"/>
    <x v="0"/>
    <x v="0"/>
    <s v="Order assembled"/>
    <x v="0"/>
    <x v="0"/>
    <x v="1"/>
    <n v="152"/>
    <n v="206.72"/>
  </r>
  <r>
    <x v="2"/>
    <x v="1"/>
    <s v="Aug"/>
    <x v="0"/>
    <x v="0"/>
    <s v="Order assembled"/>
    <x v="0"/>
    <x v="0"/>
    <x v="1"/>
    <n v="368"/>
    <n v="526.24"/>
  </r>
  <r>
    <x v="4"/>
    <x v="1"/>
    <s v="Aug"/>
    <x v="0"/>
    <x v="0"/>
    <s v="Order assembled"/>
    <x v="0"/>
    <x v="0"/>
    <x v="1"/>
    <n v="148"/>
    <n v="211.64"/>
  </r>
  <r>
    <x v="0"/>
    <x v="1"/>
    <s v="Aug"/>
    <x v="0"/>
    <x v="0"/>
    <s v="Order assembled"/>
    <x v="0"/>
    <x v="0"/>
    <x v="1"/>
    <n v="196"/>
    <n v="280.27999999999997"/>
  </r>
  <r>
    <x v="0"/>
    <x v="1"/>
    <s v="Aug"/>
    <x v="0"/>
    <x v="0"/>
    <s v="Order assembled"/>
    <x v="0"/>
    <x v="0"/>
    <x v="1"/>
    <n v="370"/>
    <n v="529.1"/>
  </r>
  <r>
    <x v="2"/>
    <x v="1"/>
    <s v="Aug"/>
    <x v="0"/>
    <x v="0"/>
    <s v="Order assembled"/>
    <x v="0"/>
    <x v="0"/>
    <x v="0"/>
    <n v="342"/>
    <n v="526.24"/>
  </r>
  <r>
    <x v="1"/>
    <x v="1"/>
    <s v="Aug"/>
    <x v="0"/>
    <x v="0"/>
    <s v="Order assembled"/>
    <x v="0"/>
    <x v="0"/>
    <x v="0"/>
    <n v="336"/>
    <n v="526.24"/>
  </r>
  <r>
    <x v="0"/>
    <x v="1"/>
    <s v="Aug"/>
    <x v="0"/>
    <x v="0"/>
    <s v="Order assembled"/>
    <x v="0"/>
    <x v="0"/>
    <x v="0"/>
    <n v="330"/>
    <n v="526.24"/>
  </r>
  <r>
    <x v="0"/>
    <x v="1"/>
    <s v="Aug"/>
    <x v="0"/>
    <x v="0"/>
    <s v="Order assembled"/>
    <x v="0"/>
    <x v="0"/>
    <x v="1"/>
    <n v="691"/>
    <n v="988.13"/>
  </r>
  <r>
    <x v="0"/>
    <x v="1"/>
    <s v="Aug"/>
    <x v="0"/>
    <x v="0"/>
    <s v="Order assembled"/>
    <x v="0"/>
    <x v="0"/>
    <x v="1"/>
    <n v="724"/>
    <n v="1035.32"/>
  </r>
  <r>
    <x v="1"/>
    <x v="1"/>
    <s v="Aug"/>
    <x v="0"/>
    <x v="0"/>
    <s v="Order assembled"/>
    <x v="0"/>
    <x v="0"/>
    <x v="1"/>
    <n v="777"/>
    <n v="1111.1100000000001"/>
  </r>
  <r>
    <x v="0"/>
    <x v="1"/>
    <s v="Aug"/>
    <x v="0"/>
    <x v="0"/>
    <s v="Order assembled"/>
    <x v="0"/>
    <x v="0"/>
    <x v="0"/>
    <n v="339"/>
    <n v="484.77"/>
  </r>
  <r>
    <x v="0"/>
    <x v="1"/>
    <s v="Aug"/>
    <x v="0"/>
    <x v="0"/>
    <s v="Order assembled"/>
    <x v="0"/>
    <x v="0"/>
    <x v="0"/>
    <n v="333"/>
    <n v="476.19"/>
  </r>
  <r>
    <x v="1"/>
    <x v="1"/>
    <s v="Aug"/>
    <x v="0"/>
    <x v="0"/>
    <s v="Order assembled"/>
    <x v="0"/>
    <x v="0"/>
    <x v="1"/>
    <n v="153"/>
    <n v="218.79"/>
  </r>
  <r>
    <x v="0"/>
    <x v="1"/>
    <s v="Aug"/>
    <x v="0"/>
    <x v="0"/>
    <s v="Order assembled"/>
    <x v="0"/>
    <x v="0"/>
    <x v="1"/>
    <n v="764"/>
    <n v="526.24"/>
  </r>
  <r>
    <x v="0"/>
    <x v="1"/>
    <s v="Aug"/>
    <x v="0"/>
    <x v="0"/>
    <s v="Order assembled"/>
    <x v="0"/>
    <x v="0"/>
    <x v="1"/>
    <n v="817"/>
    <n v="526.24"/>
  </r>
  <r>
    <x v="0"/>
    <x v="1"/>
    <s v="Aug"/>
    <x v="0"/>
    <x v="0"/>
    <s v="Order assembled"/>
    <x v="0"/>
    <x v="0"/>
    <x v="1"/>
    <n v="151"/>
    <n v="215.93"/>
  </r>
  <r>
    <x v="2"/>
    <x v="1"/>
    <s v="Aug"/>
    <x v="0"/>
    <x v="0"/>
    <s v="Order assembled"/>
    <x v="0"/>
    <x v="0"/>
    <x v="1"/>
    <n v="199"/>
    <n v="284.57"/>
  </r>
  <r>
    <x v="4"/>
    <x v="1"/>
    <s v="Aug"/>
    <x v="0"/>
    <x v="0"/>
    <s v="Order assembled"/>
    <x v="0"/>
    <x v="0"/>
    <x v="1"/>
    <n v="367"/>
    <n v="524.80999999999995"/>
  </r>
  <r>
    <x v="0"/>
    <x v="1"/>
    <s v="Aug"/>
    <x v="0"/>
    <x v="0"/>
    <s v="Order assembled"/>
    <x v="0"/>
    <x v="0"/>
    <x v="0"/>
    <n v="341"/>
    <n v="487.63"/>
  </r>
  <r>
    <x v="4"/>
    <x v="1"/>
    <s v="Aug"/>
    <x v="0"/>
    <x v="0"/>
    <s v="Order assembled"/>
    <x v="0"/>
    <x v="0"/>
    <x v="0"/>
    <n v="335"/>
    <n v="479.05"/>
  </r>
  <r>
    <x v="1"/>
    <x v="1"/>
    <s v="Aug"/>
    <x v="0"/>
    <x v="0"/>
    <s v="Order assembled"/>
    <x v="0"/>
    <x v="0"/>
    <x v="0"/>
    <n v="329"/>
    <n v="470.47"/>
  </r>
  <r>
    <x v="2"/>
    <x v="1"/>
    <s v="Aug"/>
    <x v="0"/>
    <x v="0"/>
    <s v="Order assembled"/>
    <x v="0"/>
    <x v="0"/>
    <x v="1"/>
    <n v="149"/>
    <n v="213.07"/>
  </r>
  <r>
    <x v="1"/>
    <x v="1"/>
    <s v="Aug"/>
    <x v="0"/>
    <x v="0"/>
    <s v="Order assembled"/>
    <x v="0"/>
    <x v="0"/>
    <x v="1"/>
    <n v="197"/>
    <n v="281.70999999999998"/>
  </r>
  <r>
    <x v="2"/>
    <x v="1"/>
    <s v="Aug"/>
    <x v="0"/>
    <x v="0"/>
    <s v="Order assembled"/>
    <x v="0"/>
    <x v="0"/>
    <x v="1"/>
    <n v="786"/>
    <n v="1123.98"/>
  </r>
  <r>
    <x v="0"/>
    <x v="1"/>
    <s v="Dec"/>
    <x v="0"/>
    <x v="0"/>
    <s v="Order assembled"/>
    <x v="0"/>
    <x v="0"/>
    <x v="1"/>
    <n v="128"/>
    <n v="174.07999999999998"/>
  </r>
  <r>
    <x v="1"/>
    <x v="1"/>
    <s v="Dec"/>
    <x v="0"/>
    <x v="0"/>
    <s v="Order assembled"/>
    <x v="0"/>
    <x v="0"/>
    <x v="1"/>
    <n v="176"/>
    <n v="251.68"/>
  </r>
  <r>
    <x v="0"/>
    <x v="1"/>
    <s v="Dec"/>
    <x v="0"/>
    <x v="0"/>
    <s v="Order assembled"/>
    <x v="0"/>
    <x v="0"/>
    <x v="1"/>
    <n v="130"/>
    <n v="185.9"/>
  </r>
  <r>
    <x v="1"/>
    <x v="1"/>
    <s v="Dec"/>
    <x v="0"/>
    <x v="0"/>
    <s v="Order assembled"/>
    <x v="0"/>
    <x v="0"/>
    <x v="1"/>
    <n v="178"/>
    <n v="254.54"/>
  </r>
  <r>
    <x v="0"/>
    <x v="1"/>
    <s v="Dec"/>
    <x v="0"/>
    <x v="0"/>
    <s v="Order assembled"/>
    <x v="0"/>
    <x v="0"/>
    <x v="1"/>
    <n v="728"/>
    <n v="1041.04"/>
  </r>
  <r>
    <x v="3"/>
    <x v="1"/>
    <s v="Dec"/>
    <x v="0"/>
    <x v="0"/>
    <s v="Order assembled"/>
    <x v="0"/>
    <x v="0"/>
    <x v="1"/>
    <n v="129"/>
    <n v="184.47"/>
  </r>
  <r>
    <x v="2"/>
    <x v="1"/>
    <s v="Dec"/>
    <x v="0"/>
    <x v="0"/>
    <s v="Order assembled"/>
    <x v="0"/>
    <x v="0"/>
    <x v="1"/>
    <n v="767"/>
    <n v="526.24"/>
  </r>
  <r>
    <x v="1"/>
    <x v="1"/>
    <s v="Dec"/>
    <x v="0"/>
    <x v="0"/>
    <s v="Order assembled"/>
    <x v="0"/>
    <x v="0"/>
    <x v="1"/>
    <n v="127"/>
    <n v="181.61"/>
  </r>
  <r>
    <x v="1"/>
    <x v="1"/>
    <s v="Dec"/>
    <x v="0"/>
    <x v="0"/>
    <s v="Order assembled"/>
    <x v="0"/>
    <x v="0"/>
    <x v="1"/>
    <n v="175"/>
    <n v="250.25"/>
  </r>
  <r>
    <x v="0"/>
    <x v="1"/>
    <s v="Dec"/>
    <x v="0"/>
    <x v="0"/>
    <s v="Order assembled"/>
    <x v="0"/>
    <x v="0"/>
    <x v="1"/>
    <n v="131"/>
    <n v="187.32999999999998"/>
  </r>
  <r>
    <x v="0"/>
    <x v="1"/>
    <s v="Feb"/>
    <x v="0"/>
    <x v="0"/>
    <s v="Order assembled"/>
    <x v="0"/>
    <x v="0"/>
    <x v="0"/>
    <n v="194"/>
    <n v="526.24"/>
  </r>
  <r>
    <x v="1"/>
    <x v="1"/>
    <s v="Feb"/>
    <x v="0"/>
    <x v="0"/>
    <s v="Order assembled"/>
    <x v="0"/>
    <x v="0"/>
    <x v="0"/>
    <n v="188"/>
    <n v="526.24"/>
  </r>
  <r>
    <x v="0"/>
    <x v="1"/>
    <s v="Feb"/>
    <x v="0"/>
    <x v="0"/>
    <s v="Order assembled"/>
    <x v="0"/>
    <x v="0"/>
    <x v="0"/>
    <n v="182"/>
    <n v="526.24"/>
  </r>
  <r>
    <x v="0"/>
    <x v="1"/>
    <s v="Feb"/>
    <x v="0"/>
    <x v="0"/>
    <s v="Order assembled"/>
    <x v="0"/>
    <x v="0"/>
    <x v="1"/>
    <n v="182"/>
    <n v="260.26"/>
  </r>
  <r>
    <x v="2"/>
    <x v="1"/>
    <s v="Feb"/>
    <x v="0"/>
    <x v="0"/>
    <s v="Order assembled"/>
    <x v="0"/>
    <x v="0"/>
    <x v="1"/>
    <n v="230"/>
    <n v="328.9"/>
  </r>
  <r>
    <x v="4"/>
    <x v="1"/>
    <s v="Feb"/>
    <x v="0"/>
    <x v="0"/>
    <s v="Order assembled"/>
    <x v="0"/>
    <x v="0"/>
    <x v="1"/>
    <n v="158"/>
    <n v="225.94"/>
  </r>
  <r>
    <x v="1"/>
    <x v="1"/>
    <s v="Feb"/>
    <x v="0"/>
    <x v="0"/>
    <s v="Order assembled"/>
    <x v="0"/>
    <x v="0"/>
    <x v="1"/>
    <n v="184"/>
    <n v="263.12"/>
  </r>
  <r>
    <x v="0"/>
    <x v="1"/>
    <s v="Feb"/>
    <x v="0"/>
    <x v="0"/>
    <s v="Order assembled"/>
    <x v="0"/>
    <x v="0"/>
    <x v="1"/>
    <n v="154"/>
    <n v="220.22"/>
  </r>
  <r>
    <x v="1"/>
    <x v="1"/>
    <s v="Feb"/>
    <x v="0"/>
    <x v="0"/>
    <s v="Order assembled"/>
    <x v="0"/>
    <x v="0"/>
    <x v="0"/>
    <n v="192"/>
    <n v="526.24"/>
  </r>
  <r>
    <x v="4"/>
    <x v="1"/>
    <s v="Feb"/>
    <x v="0"/>
    <x v="0"/>
    <s v="Order assembled"/>
    <x v="0"/>
    <x v="0"/>
    <x v="0"/>
    <n v="186"/>
    <n v="526.24"/>
  </r>
  <r>
    <x v="3"/>
    <x v="1"/>
    <s v="Feb"/>
    <x v="0"/>
    <x v="0"/>
    <s v="Order assembled"/>
    <x v="0"/>
    <x v="0"/>
    <x v="0"/>
    <n v="180"/>
    <n v="526.24"/>
  </r>
  <r>
    <x v="0"/>
    <x v="1"/>
    <s v="Feb"/>
    <x v="0"/>
    <x v="0"/>
    <s v="Order assembled"/>
    <x v="0"/>
    <x v="0"/>
    <x v="1"/>
    <n v="686"/>
    <n v="980.98"/>
  </r>
  <r>
    <x v="3"/>
    <x v="1"/>
    <s v="Feb"/>
    <x v="0"/>
    <x v="0"/>
    <s v="Order assembled"/>
    <x v="0"/>
    <x v="0"/>
    <x v="1"/>
    <n v="719"/>
    <n v="1028.17"/>
  </r>
  <r>
    <x v="1"/>
    <x v="1"/>
    <s v="Feb"/>
    <x v="0"/>
    <x v="0"/>
    <s v="Order assembled"/>
    <x v="0"/>
    <x v="0"/>
    <x v="1"/>
    <n v="772"/>
    <n v="1103.96"/>
  </r>
  <r>
    <x v="2"/>
    <x v="1"/>
    <s v="Feb"/>
    <x v="0"/>
    <x v="0"/>
    <s v="Order assembled"/>
    <x v="0"/>
    <x v="0"/>
    <x v="0"/>
    <n v="189"/>
    <n v="270.27"/>
  </r>
  <r>
    <x v="3"/>
    <x v="1"/>
    <s v="Feb"/>
    <x v="0"/>
    <x v="0"/>
    <s v="Order assembled"/>
    <x v="0"/>
    <x v="0"/>
    <x v="0"/>
    <n v="183"/>
    <n v="261.69"/>
  </r>
  <r>
    <x v="1"/>
    <x v="1"/>
    <s v="Feb"/>
    <x v="0"/>
    <x v="0"/>
    <s v="Order assembled"/>
    <x v="0"/>
    <x v="0"/>
    <x v="1"/>
    <n v="183"/>
    <n v="261.69"/>
  </r>
  <r>
    <x v="1"/>
    <x v="1"/>
    <s v="Feb"/>
    <x v="0"/>
    <x v="0"/>
    <s v="Order assembled"/>
    <x v="0"/>
    <x v="0"/>
    <x v="1"/>
    <n v="758"/>
    <n v="526.24"/>
  </r>
  <r>
    <x v="0"/>
    <x v="1"/>
    <s v="Feb"/>
    <x v="0"/>
    <x v="0"/>
    <s v="Order assembled"/>
    <x v="0"/>
    <x v="0"/>
    <x v="1"/>
    <n v="812"/>
    <n v="526.24"/>
  </r>
  <r>
    <x v="0"/>
    <x v="1"/>
    <s v="Feb"/>
    <x v="0"/>
    <x v="0"/>
    <s v="Order assembled"/>
    <x v="0"/>
    <x v="0"/>
    <x v="1"/>
    <n v="181"/>
    <n v="258.83"/>
  </r>
  <r>
    <x v="4"/>
    <x v="1"/>
    <s v="Feb"/>
    <x v="0"/>
    <x v="0"/>
    <s v="Order assembled"/>
    <x v="0"/>
    <x v="0"/>
    <x v="1"/>
    <n v="229"/>
    <n v="327.47000000000003"/>
  </r>
  <r>
    <x v="1"/>
    <x v="1"/>
    <s v="Feb"/>
    <x v="0"/>
    <x v="0"/>
    <s v="Order assembled"/>
    <x v="0"/>
    <x v="0"/>
    <x v="1"/>
    <n v="157"/>
    <n v="224.51"/>
  </r>
  <r>
    <x v="1"/>
    <x v="1"/>
    <s v="Feb"/>
    <x v="0"/>
    <x v="0"/>
    <s v="Order assembled"/>
    <x v="0"/>
    <x v="0"/>
    <x v="0"/>
    <n v="191"/>
    <n v="273.13"/>
  </r>
  <r>
    <x v="1"/>
    <x v="1"/>
    <s v="Feb"/>
    <x v="0"/>
    <x v="0"/>
    <s v="Order assembled"/>
    <x v="0"/>
    <x v="0"/>
    <x v="0"/>
    <n v="185"/>
    <n v="264.55"/>
  </r>
  <r>
    <x v="1"/>
    <x v="1"/>
    <s v="Feb"/>
    <x v="0"/>
    <x v="0"/>
    <s v="Order assembled"/>
    <x v="0"/>
    <x v="0"/>
    <x v="0"/>
    <n v="179"/>
    <n v="255.97"/>
  </r>
  <r>
    <x v="4"/>
    <x v="1"/>
    <s v="Feb"/>
    <x v="0"/>
    <x v="0"/>
    <s v="Order assembled"/>
    <x v="0"/>
    <x v="0"/>
    <x v="1"/>
    <n v="185"/>
    <n v="264.55"/>
  </r>
  <r>
    <x v="3"/>
    <x v="1"/>
    <s v="Feb"/>
    <x v="0"/>
    <x v="0"/>
    <s v="Order assembled"/>
    <x v="0"/>
    <x v="0"/>
    <x v="1"/>
    <n v="227"/>
    <n v="324.61"/>
  </r>
  <r>
    <x v="0"/>
    <x v="1"/>
    <s v="Feb"/>
    <x v="0"/>
    <x v="0"/>
    <s v="Order assembled"/>
    <x v="0"/>
    <x v="0"/>
    <x v="1"/>
    <n v="781"/>
    <n v="1116.83"/>
  </r>
  <r>
    <x v="2"/>
    <x v="1"/>
    <s v="Jan"/>
    <x v="0"/>
    <x v="0"/>
    <s v="Order assembled"/>
    <x v="0"/>
    <x v="0"/>
    <x v="0"/>
    <n v="206"/>
    <n v="526.24"/>
  </r>
  <r>
    <x v="1"/>
    <x v="1"/>
    <s v="Jan"/>
    <x v="0"/>
    <x v="0"/>
    <s v="Order assembled"/>
    <x v="0"/>
    <x v="0"/>
    <x v="0"/>
    <n v="200"/>
    <n v="526.24"/>
  </r>
  <r>
    <x v="2"/>
    <x v="1"/>
    <s v="Jan"/>
    <x v="0"/>
    <x v="0"/>
    <s v="Order assembled"/>
    <x v="0"/>
    <x v="0"/>
    <x v="1"/>
    <n v="188"/>
    <n v="268.84000000000003"/>
  </r>
  <r>
    <x v="1"/>
    <x v="1"/>
    <s v="Jan"/>
    <x v="0"/>
    <x v="0"/>
    <s v="Order assembled"/>
    <x v="0"/>
    <x v="0"/>
    <x v="1"/>
    <n v="236"/>
    <n v="337.48"/>
  </r>
  <r>
    <x v="2"/>
    <x v="1"/>
    <s v="Jan"/>
    <x v="0"/>
    <x v="0"/>
    <s v="Order assembled"/>
    <x v="0"/>
    <x v="0"/>
    <x v="1"/>
    <n v="190"/>
    <n v="271.7"/>
  </r>
  <r>
    <x v="0"/>
    <x v="1"/>
    <s v="Jan"/>
    <x v="0"/>
    <x v="0"/>
    <s v="Order assembled"/>
    <x v="0"/>
    <x v="0"/>
    <x v="1"/>
    <n v="232"/>
    <n v="331.76"/>
  </r>
  <r>
    <x v="1"/>
    <x v="1"/>
    <s v="Jan"/>
    <x v="0"/>
    <x v="0"/>
    <s v="Order assembled"/>
    <x v="0"/>
    <x v="0"/>
    <x v="1"/>
    <n v="160"/>
    <n v="228.8"/>
  </r>
  <r>
    <x v="0"/>
    <x v="1"/>
    <s v="Jan"/>
    <x v="0"/>
    <x v="0"/>
    <s v="Order assembled"/>
    <x v="0"/>
    <x v="0"/>
    <x v="0"/>
    <n v="210"/>
    <n v="526.24"/>
  </r>
  <r>
    <x v="1"/>
    <x v="1"/>
    <s v="Jan"/>
    <x v="0"/>
    <x v="0"/>
    <s v="Order assembled"/>
    <x v="0"/>
    <x v="0"/>
    <x v="0"/>
    <n v="204"/>
    <n v="526.24"/>
  </r>
  <r>
    <x v="2"/>
    <x v="1"/>
    <s v="Jan"/>
    <x v="0"/>
    <x v="0"/>
    <s v="Order assembled"/>
    <x v="0"/>
    <x v="0"/>
    <x v="0"/>
    <n v="198"/>
    <n v="526.24"/>
  </r>
  <r>
    <x v="0"/>
    <x v="1"/>
    <s v="Jan"/>
    <x v="0"/>
    <x v="0"/>
    <s v="Order assembled"/>
    <x v="0"/>
    <x v="0"/>
    <x v="1"/>
    <n v="685"/>
    <n v="979.55"/>
  </r>
  <r>
    <x v="0"/>
    <x v="1"/>
    <s v="Jan"/>
    <x v="0"/>
    <x v="0"/>
    <s v="Order assembled"/>
    <x v="0"/>
    <x v="0"/>
    <x v="1"/>
    <n v="718"/>
    <n v="1026.74"/>
  </r>
  <r>
    <x v="1"/>
    <x v="1"/>
    <s v="Jan"/>
    <x v="0"/>
    <x v="0"/>
    <s v="Order assembled"/>
    <x v="0"/>
    <x v="0"/>
    <x v="1"/>
    <n v="771"/>
    <n v="1102.53"/>
  </r>
  <r>
    <x v="1"/>
    <x v="1"/>
    <s v="Jan"/>
    <x v="0"/>
    <x v="0"/>
    <s v="Order assembled"/>
    <x v="0"/>
    <x v="0"/>
    <x v="0"/>
    <n v="207"/>
    <n v="296.01"/>
  </r>
  <r>
    <x v="0"/>
    <x v="1"/>
    <s v="Jan"/>
    <x v="0"/>
    <x v="0"/>
    <s v="Order assembled"/>
    <x v="0"/>
    <x v="0"/>
    <x v="0"/>
    <n v="201"/>
    <n v="287.43"/>
  </r>
  <r>
    <x v="0"/>
    <x v="1"/>
    <s v="Jan"/>
    <x v="0"/>
    <x v="0"/>
    <s v="Order assembled"/>
    <x v="0"/>
    <x v="0"/>
    <x v="0"/>
    <n v="195"/>
    <n v="278.85000000000002"/>
  </r>
  <r>
    <x v="1"/>
    <x v="1"/>
    <s v="Jan"/>
    <x v="0"/>
    <x v="0"/>
    <s v="Order assembled"/>
    <x v="0"/>
    <x v="0"/>
    <x v="1"/>
    <n v="189"/>
    <n v="270.27"/>
  </r>
  <r>
    <x v="0"/>
    <x v="1"/>
    <s v="Jan"/>
    <x v="0"/>
    <x v="0"/>
    <s v="Order assembled"/>
    <x v="0"/>
    <x v="0"/>
    <x v="1"/>
    <n v="757"/>
    <n v="526.24"/>
  </r>
  <r>
    <x v="0"/>
    <x v="1"/>
    <s v="Jan"/>
    <x v="0"/>
    <x v="0"/>
    <s v="Order assembled"/>
    <x v="0"/>
    <x v="0"/>
    <x v="1"/>
    <n v="811"/>
    <n v="526.24"/>
  </r>
  <r>
    <x v="1"/>
    <x v="1"/>
    <s v="Jan"/>
    <x v="0"/>
    <x v="0"/>
    <s v="Order assembled"/>
    <x v="0"/>
    <x v="0"/>
    <x v="1"/>
    <n v="187"/>
    <n v="267.40999999999997"/>
  </r>
  <r>
    <x v="1"/>
    <x v="1"/>
    <s v="Jan"/>
    <x v="0"/>
    <x v="0"/>
    <s v="Order assembled"/>
    <x v="0"/>
    <x v="0"/>
    <x v="1"/>
    <n v="235"/>
    <n v="336.05"/>
  </r>
  <r>
    <x v="2"/>
    <x v="1"/>
    <s v="Jan"/>
    <x v="0"/>
    <x v="0"/>
    <s v="Order assembled"/>
    <x v="0"/>
    <x v="0"/>
    <x v="1"/>
    <n v="163"/>
    <n v="233.09"/>
  </r>
  <r>
    <x v="3"/>
    <x v="1"/>
    <s v="Jan"/>
    <x v="0"/>
    <x v="0"/>
    <s v="Order assembled"/>
    <x v="0"/>
    <x v="0"/>
    <x v="0"/>
    <n v="209"/>
    <n v="298.87"/>
  </r>
  <r>
    <x v="1"/>
    <x v="1"/>
    <s v="Jan"/>
    <x v="0"/>
    <x v="0"/>
    <s v="Order assembled"/>
    <x v="0"/>
    <x v="0"/>
    <x v="0"/>
    <n v="203"/>
    <n v="290.28999999999996"/>
  </r>
  <r>
    <x v="0"/>
    <x v="1"/>
    <s v="Jan"/>
    <x v="0"/>
    <x v="0"/>
    <s v="Order assembled"/>
    <x v="0"/>
    <x v="0"/>
    <x v="0"/>
    <n v="197"/>
    <n v="281.70999999999998"/>
  </r>
  <r>
    <x v="2"/>
    <x v="1"/>
    <s v="Jan"/>
    <x v="0"/>
    <x v="0"/>
    <s v="Order assembled"/>
    <x v="0"/>
    <x v="0"/>
    <x v="1"/>
    <n v="233"/>
    <n v="333.19"/>
  </r>
  <r>
    <x v="2"/>
    <x v="1"/>
    <s v="Jan"/>
    <x v="0"/>
    <x v="0"/>
    <s v="Order assembled"/>
    <x v="0"/>
    <x v="0"/>
    <x v="1"/>
    <n v="780"/>
    <n v="1115.4000000000001"/>
  </r>
  <r>
    <x v="0"/>
    <x v="1"/>
    <s v="Jul"/>
    <x v="0"/>
    <x v="0"/>
    <s v="Order assembled"/>
    <x v="0"/>
    <x v="0"/>
    <x v="0"/>
    <n v="356"/>
    <n v="509.08"/>
  </r>
  <r>
    <x v="0"/>
    <x v="1"/>
    <s v="Jul"/>
    <x v="0"/>
    <x v="0"/>
    <s v="Order assembled"/>
    <x v="0"/>
    <x v="0"/>
    <x v="0"/>
    <n v="350"/>
    <n v="500.5"/>
  </r>
  <r>
    <x v="2"/>
    <x v="1"/>
    <s v="Jul"/>
    <x v="0"/>
    <x v="0"/>
    <s v="Order assembled"/>
    <x v="0"/>
    <x v="0"/>
    <x v="1"/>
    <n v="158"/>
    <n v="214.88"/>
  </r>
  <r>
    <x v="1"/>
    <x v="1"/>
    <s v="Jul"/>
    <x v="0"/>
    <x v="0"/>
    <s v="Order assembled"/>
    <x v="0"/>
    <x v="0"/>
    <x v="1"/>
    <n v="200"/>
    <n v="286"/>
  </r>
  <r>
    <x v="1"/>
    <x v="1"/>
    <s v="Jul"/>
    <x v="0"/>
    <x v="0"/>
    <s v="Order assembled"/>
    <x v="0"/>
    <x v="0"/>
    <x v="1"/>
    <n v="128"/>
    <n v="183.04"/>
  </r>
  <r>
    <x v="3"/>
    <x v="1"/>
    <s v="Jul"/>
    <x v="0"/>
    <x v="0"/>
    <s v="Order assembled"/>
    <x v="0"/>
    <x v="0"/>
    <x v="1"/>
    <n v="154"/>
    <n v="220.22"/>
  </r>
  <r>
    <x v="1"/>
    <x v="1"/>
    <s v="Jul"/>
    <x v="0"/>
    <x v="0"/>
    <s v="Order assembled"/>
    <x v="0"/>
    <x v="0"/>
    <x v="1"/>
    <n v="202"/>
    <n v="288.86"/>
  </r>
  <r>
    <x v="2"/>
    <x v="1"/>
    <s v="Jul"/>
    <x v="0"/>
    <x v="0"/>
    <s v="Order assembled"/>
    <x v="0"/>
    <x v="0"/>
    <x v="1"/>
    <n v="130"/>
    <n v="185.9"/>
  </r>
  <r>
    <x v="1"/>
    <x v="1"/>
    <s v="Jul"/>
    <x v="0"/>
    <x v="0"/>
    <s v="Order assembled"/>
    <x v="0"/>
    <x v="0"/>
    <x v="1"/>
    <n v="360"/>
    <n v="526.24"/>
  </r>
  <r>
    <x v="0"/>
    <x v="1"/>
    <s v="Jul"/>
    <x v="0"/>
    <x v="0"/>
    <s v="Order assembled"/>
    <x v="0"/>
    <x v="0"/>
    <x v="1"/>
    <n v="354"/>
    <n v="526.24"/>
  </r>
  <r>
    <x v="0"/>
    <x v="1"/>
    <s v="Jul"/>
    <x v="0"/>
    <x v="0"/>
    <s v="Order assembled"/>
    <x v="0"/>
    <x v="0"/>
    <x v="1"/>
    <n v="348"/>
    <n v="526.24"/>
  </r>
  <r>
    <x v="0"/>
    <x v="1"/>
    <s v="Jul"/>
    <x v="0"/>
    <x v="0"/>
    <s v="Order assembled"/>
    <x v="0"/>
    <x v="0"/>
    <x v="1"/>
    <n v="690"/>
    <n v="986.7"/>
  </r>
  <r>
    <x v="1"/>
    <x v="1"/>
    <s v="Jul"/>
    <x v="0"/>
    <x v="0"/>
    <s v="Order assembled"/>
    <x v="0"/>
    <x v="0"/>
    <x v="1"/>
    <n v="723"/>
    <n v="1033.8899999999999"/>
  </r>
  <r>
    <x v="1"/>
    <x v="1"/>
    <s v="Jul"/>
    <x v="0"/>
    <x v="0"/>
    <s v="Order assembled"/>
    <x v="0"/>
    <x v="0"/>
    <x v="1"/>
    <n v="357"/>
    <n v="510.51"/>
  </r>
  <r>
    <x v="1"/>
    <x v="1"/>
    <s v="Jul"/>
    <x v="0"/>
    <x v="0"/>
    <s v="Order assembled"/>
    <x v="0"/>
    <x v="0"/>
    <x v="1"/>
    <n v="351"/>
    <n v="501.93"/>
  </r>
  <r>
    <x v="1"/>
    <x v="1"/>
    <s v="Jul"/>
    <x v="0"/>
    <x v="0"/>
    <s v="Order assembled"/>
    <x v="0"/>
    <x v="0"/>
    <x v="1"/>
    <n v="345"/>
    <n v="493.35"/>
  </r>
  <r>
    <x v="0"/>
    <x v="1"/>
    <s v="Jul"/>
    <x v="0"/>
    <x v="0"/>
    <s v="Order assembled"/>
    <x v="0"/>
    <x v="0"/>
    <x v="1"/>
    <n v="763"/>
    <n v="526.24"/>
  </r>
  <r>
    <x v="0"/>
    <x v="1"/>
    <s v="Jul"/>
    <x v="0"/>
    <x v="0"/>
    <s v="Order assembled"/>
    <x v="0"/>
    <x v="0"/>
    <x v="1"/>
    <n v="816"/>
    <n v="526.24"/>
  </r>
  <r>
    <x v="2"/>
    <x v="1"/>
    <s v="Jul"/>
    <x v="0"/>
    <x v="0"/>
    <s v="Order assembled"/>
    <x v="0"/>
    <x v="0"/>
    <x v="1"/>
    <n v="157"/>
    <n v="224.51"/>
  </r>
  <r>
    <x v="1"/>
    <x v="1"/>
    <s v="Jul"/>
    <x v="0"/>
    <x v="0"/>
    <s v="Order assembled"/>
    <x v="0"/>
    <x v="0"/>
    <x v="1"/>
    <n v="205"/>
    <n v="293.14999999999998"/>
  </r>
  <r>
    <x v="3"/>
    <x v="1"/>
    <s v="Jul"/>
    <x v="0"/>
    <x v="0"/>
    <s v="Order assembled"/>
    <x v="0"/>
    <x v="0"/>
    <x v="1"/>
    <n v="127"/>
    <n v="181.61"/>
  </r>
  <r>
    <x v="0"/>
    <x v="1"/>
    <s v="Jul"/>
    <x v="0"/>
    <x v="0"/>
    <s v="Order assembled"/>
    <x v="0"/>
    <x v="0"/>
    <x v="0"/>
    <n v="359"/>
    <n v="513.37"/>
  </r>
  <r>
    <x v="0"/>
    <x v="1"/>
    <s v="Jul"/>
    <x v="0"/>
    <x v="0"/>
    <s v="Order assembled"/>
    <x v="0"/>
    <x v="0"/>
    <x v="0"/>
    <n v="353"/>
    <n v="504.78999999999996"/>
  </r>
  <r>
    <x v="4"/>
    <x v="1"/>
    <s v="Jul"/>
    <x v="0"/>
    <x v="0"/>
    <s v="Order assembled"/>
    <x v="0"/>
    <x v="0"/>
    <x v="0"/>
    <n v="347"/>
    <n v="496.21000000000004"/>
  </r>
  <r>
    <x v="1"/>
    <x v="1"/>
    <s v="Jul"/>
    <x v="0"/>
    <x v="0"/>
    <s v="Order assembled"/>
    <x v="0"/>
    <x v="0"/>
    <x v="1"/>
    <n v="155"/>
    <n v="221.65"/>
  </r>
  <r>
    <x v="0"/>
    <x v="1"/>
    <s v="Jul"/>
    <x v="0"/>
    <x v="0"/>
    <s v="Order assembled"/>
    <x v="0"/>
    <x v="0"/>
    <x v="1"/>
    <n v="203"/>
    <n v="290.28999999999996"/>
  </r>
  <r>
    <x v="2"/>
    <x v="1"/>
    <s v="Jul"/>
    <x v="0"/>
    <x v="0"/>
    <s v="Order assembled"/>
    <x v="0"/>
    <x v="0"/>
    <x v="1"/>
    <n v="785"/>
    <n v="1122.55"/>
  </r>
  <r>
    <x v="1"/>
    <x v="1"/>
    <s v="Jun"/>
    <x v="0"/>
    <x v="0"/>
    <s v="Order assembled"/>
    <x v="0"/>
    <x v="0"/>
    <x v="0"/>
    <n v="128"/>
    <n v="526.24"/>
  </r>
  <r>
    <x v="2"/>
    <x v="1"/>
    <s v="Jun"/>
    <x v="0"/>
    <x v="0"/>
    <s v="Order assembled"/>
    <x v="0"/>
    <x v="0"/>
    <x v="0"/>
    <n v="368"/>
    <n v="526.24"/>
  </r>
  <r>
    <x v="1"/>
    <x v="1"/>
    <s v="Jun"/>
    <x v="0"/>
    <x v="0"/>
    <s v="Order assembled"/>
    <x v="0"/>
    <x v="0"/>
    <x v="0"/>
    <n v="362"/>
    <n v="517.66"/>
  </r>
  <r>
    <x v="0"/>
    <x v="1"/>
    <s v="Jun"/>
    <x v="0"/>
    <x v="0"/>
    <s v="Order assembled"/>
    <x v="0"/>
    <x v="0"/>
    <x v="1"/>
    <n v="206"/>
    <n v="294.58"/>
  </r>
  <r>
    <x v="0"/>
    <x v="1"/>
    <s v="Jun"/>
    <x v="0"/>
    <x v="0"/>
    <s v="Order assembled"/>
    <x v="0"/>
    <x v="0"/>
    <x v="1"/>
    <n v="134"/>
    <n v="191.62"/>
  </r>
  <r>
    <x v="0"/>
    <x v="1"/>
    <s v="Jun"/>
    <x v="0"/>
    <x v="0"/>
    <s v="Order assembled"/>
    <x v="0"/>
    <x v="0"/>
    <x v="1"/>
    <n v="160"/>
    <n v="228.8"/>
  </r>
  <r>
    <x v="1"/>
    <x v="1"/>
    <s v="Jun"/>
    <x v="0"/>
    <x v="0"/>
    <s v="Order assembled"/>
    <x v="0"/>
    <x v="0"/>
    <x v="1"/>
    <n v="208"/>
    <n v="297.44"/>
  </r>
  <r>
    <x v="0"/>
    <x v="1"/>
    <s v="Jun"/>
    <x v="0"/>
    <x v="0"/>
    <s v="Order assembled"/>
    <x v="0"/>
    <x v="0"/>
    <x v="1"/>
    <n v="136"/>
    <n v="194.48"/>
  </r>
  <r>
    <x v="1"/>
    <x v="1"/>
    <s v="Jun"/>
    <x v="0"/>
    <x v="0"/>
    <s v="Order assembled"/>
    <x v="0"/>
    <x v="0"/>
    <x v="1"/>
    <n v="372"/>
    <n v="526.24"/>
  </r>
  <r>
    <x v="1"/>
    <x v="1"/>
    <s v="Jun"/>
    <x v="0"/>
    <x v="0"/>
    <s v="Order assembled"/>
    <x v="0"/>
    <x v="0"/>
    <x v="1"/>
    <n v="366"/>
    <n v="526.24"/>
  </r>
  <r>
    <x v="0"/>
    <x v="1"/>
    <s v="Jun"/>
    <x v="0"/>
    <x v="0"/>
    <s v="Order assembled"/>
    <x v="0"/>
    <x v="0"/>
    <x v="1"/>
    <n v="689"/>
    <n v="985.27"/>
  </r>
  <r>
    <x v="2"/>
    <x v="1"/>
    <s v="Jun"/>
    <x v="0"/>
    <x v="0"/>
    <s v="Order assembled"/>
    <x v="0"/>
    <x v="0"/>
    <x v="1"/>
    <n v="722"/>
    <n v="1032.46"/>
  </r>
  <r>
    <x v="1"/>
    <x v="1"/>
    <s v="Jun"/>
    <x v="0"/>
    <x v="0"/>
    <s v="Order assembled"/>
    <x v="0"/>
    <x v="0"/>
    <x v="1"/>
    <n v="776"/>
    <n v="1109.68"/>
  </r>
  <r>
    <x v="2"/>
    <x v="1"/>
    <s v="Jun"/>
    <x v="0"/>
    <x v="0"/>
    <s v="Order assembled"/>
    <x v="0"/>
    <x v="0"/>
    <x v="1"/>
    <n v="129"/>
    <n v="184.47"/>
  </r>
  <r>
    <x v="1"/>
    <x v="1"/>
    <s v="Jun"/>
    <x v="0"/>
    <x v="0"/>
    <s v="Order assembled"/>
    <x v="0"/>
    <x v="0"/>
    <x v="1"/>
    <n v="369"/>
    <n v="527.66999999999996"/>
  </r>
  <r>
    <x v="0"/>
    <x v="1"/>
    <s v="Jun"/>
    <x v="0"/>
    <x v="0"/>
    <s v="Order assembled"/>
    <x v="0"/>
    <x v="0"/>
    <x v="1"/>
    <n v="363"/>
    <n v="519.09"/>
  </r>
  <r>
    <x v="1"/>
    <x v="1"/>
    <s v="Jun"/>
    <x v="0"/>
    <x v="0"/>
    <s v="Order assembled"/>
    <x v="0"/>
    <x v="0"/>
    <x v="1"/>
    <n v="159"/>
    <n v="227.37"/>
  </r>
  <r>
    <x v="1"/>
    <x v="1"/>
    <s v="Jun"/>
    <x v="0"/>
    <x v="0"/>
    <s v="Order assembled"/>
    <x v="0"/>
    <x v="0"/>
    <x v="1"/>
    <n v="762"/>
    <n v="526.24"/>
  </r>
  <r>
    <x v="0"/>
    <x v="1"/>
    <s v="Jun"/>
    <x v="0"/>
    <x v="0"/>
    <s v="Order assembled"/>
    <x v="0"/>
    <x v="0"/>
    <x v="1"/>
    <n v="815"/>
    <n v="526.24"/>
  </r>
  <r>
    <x v="0"/>
    <x v="1"/>
    <s v="Jun"/>
    <x v="0"/>
    <x v="0"/>
    <s v="Order assembled"/>
    <x v="0"/>
    <x v="0"/>
    <x v="1"/>
    <n v="163"/>
    <n v="233.09"/>
  </r>
  <r>
    <x v="0"/>
    <x v="1"/>
    <s v="Jun"/>
    <x v="0"/>
    <x v="0"/>
    <s v="Order assembled"/>
    <x v="0"/>
    <x v="0"/>
    <x v="1"/>
    <n v="133"/>
    <n v="190.19"/>
  </r>
  <r>
    <x v="0"/>
    <x v="1"/>
    <s v="Jun"/>
    <x v="0"/>
    <x v="0"/>
    <s v="Order assembled"/>
    <x v="0"/>
    <x v="0"/>
    <x v="0"/>
    <n v="371"/>
    <n v="530.53"/>
  </r>
  <r>
    <x v="2"/>
    <x v="1"/>
    <s v="Jun"/>
    <x v="0"/>
    <x v="0"/>
    <s v="Order assembled"/>
    <x v="0"/>
    <x v="0"/>
    <x v="0"/>
    <n v="365"/>
    <n v="521.95000000000005"/>
  </r>
  <r>
    <x v="0"/>
    <x v="1"/>
    <s v="Jun"/>
    <x v="0"/>
    <x v="0"/>
    <s v="Order assembled"/>
    <x v="0"/>
    <x v="0"/>
    <x v="1"/>
    <n v="161"/>
    <n v="230.23000000000002"/>
  </r>
  <r>
    <x v="1"/>
    <x v="1"/>
    <s v="Jun"/>
    <x v="0"/>
    <x v="0"/>
    <s v="Order assembled"/>
    <x v="0"/>
    <x v="0"/>
    <x v="1"/>
    <n v="209"/>
    <n v="298.87"/>
  </r>
  <r>
    <x v="2"/>
    <x v="1"/>
    <s v="Mar"/>
    <x v="0"/>
    <x v="0"/>
    <s v="Order assembled"/>
    <x v="0"/>
    <x v="0"/>
    <x v="0"/>
    <n v="176"/>
    <n v="526.24"/>
  </r>
  <r>
    <x v="0"/>
    <x v="1"/>
    <s v="Mar"/>
    <x v="0"/>
    <x v="0"/>
    <s v="Order assembled"/>
    <x v="0"/>
    <x v="0"/>
    <x v="0"/>
    <n v="170"/>
    <n v="526.24"/>
  </r>
  <r>
    <x v="2"/>
    <x v="1"/>
    <s v="Mar"/>
    <x v="0"/>
    <x v="0"/>
    <s v="Order assembled"/>
    <x v="0"/>
    <x v="0"/>
    <x v="0"/>
    <n v="164"/>
    <n v="526.24"/>
  </r>
  <r>
    <x v="0"/>
    <x v="1"/>
    <s v="Mar"/>
    <x v="0"/>
    <x v="0"/>
    <s v="Order assembled"/>
    <x v="0"/>
    <x v="0"/>
    <x v="1"/>
    <n v="176"/>
    <n v="251.68"/>
  </r>
  <r>
    <x v="0"/>
    <x v="1"/>
    <s v="Mar"/>
    <x v="0"/>
    <x v="0"/>
    <s v="Order assembled"/>
    <x v="0"/>
    <x v="0"/>
    <x v="1"/>
    <n v="224"/>
    <n v="320.32"/>
  </r>
  <r>
    <x v="0"/>
    <x v="1"/>
    <s v="Mar"/>
    <x v="0"/>
    <x v="0"/>
    <s v="Order assembled"/>
    <x v="0"/>
    <x v="0"/>
    <x v="1"/>
    <n v="152"/>
    <n v="217.36"/>
  </r>
  <r>
    <x v="1"/>
    <x v="1"/>
    <s v="Mar"/>
    <x v="0"/>
    <x v="0"/>
    <s v="Order assembled"/>
    <x v="0"/>
    <x v="0"/>
    <x v="1"/>
    <n v="178"/>
    <n v="254.54"/>
  </r>
  <r>
    <x v="0"/>
    <x v="1"/>
    <s v="Mar"/>
    <x v="0"/>
    <x v="0"/>
    <s v="Order assembled"/>
    <x v="0"/>
    <x v="0"/>
    <x v="1"/>
    <n v="226"/>
    <n v="323.18"/>
  </r>
  <r>
    <x v="2"/>
    <x v="1"/>
    <s v="Mar"/>
    <x v="0"/>
    <x v="0"/>
    <s v="Order assembled"/>
    <x v="0"/>
    <x v="0"/>
    <x v="1"/>
    <n v="148"/>
    <n v="211.64"/>
  </r>
  <r>
    <x v="1"/>
    <x v="1"/>
    <s v="Mar"/>
    <x v="0"/>
    <x v="0"/>
    <s v="Order assembled"/>
    <x v="0"/>
    <x v="0"/>
    <x v="0"/>
    <n v="174"/>
    <n v="526.24"/>
  </r>
  <r>
    <x v="1"/>
    <x v="1"/>
    <s v="Mar"/>
    <x v="0"/>
    <x v="0"/>
    <s v="Order assembled"/>
    <x v="0"/>
    <x v="0"/>
    <x v="0"/>
    <n v="168"/>
    <n v="526.24"/>
  </r>
  <r>
    <x v="1"/>
    <x v="1"/>
    <s v="Mar"/>
    <x v="0"/>
    <x v="0"/>
    <s v="Order assembled"/>
    <x v="0"/>
    <x v="0"/>
    <x v="1"/>
    <n v="720"/>
    <n v="1029.5999999999999"/>
  </r>
  <r>
    <x v="1"/>
    <x v="1"/>
    <s v="Mar"/>
    <x v="0"/>
    <x v="0"/>
    <s v="Order assembled"/>
    <x v="0"/>
    <x v="0"/>
    <x v="1"/>
    <n v="773"/>
    <n v="1105.3899999999999"/>
  </r>
  <r>
    <x v="0"/>
    <x v="1"/>
    <s v="Mar"/>
    <x v="0"/>
    <x v="0"/>
    <s v="Order assembled"/>
    <x v="0"/>
    <x v="0"/>
    <x v="0"/>
    <n v="177"/>
    <n v="253.11"/>
  </r>
  <r>
    <x v="0"/>
    <x v="1"/>
    <s v="Mar"/>
    <x v="0"/>
    <x v="0"/>
    <s v="Order assembled"/>
    <x v="0"/>
    <x v="0"/>
    <x v="0"/>
    <n v="171"/>
    <n v="244.53"/>
  </r>
  <r>
    <x v="1"/>
    <x v="1"/>
    <s v="Mar"/>
    <x v="0"/>
    <x v="0"/>
    <s v="Order assembled"/>
    <x v="0"/>
    <x v="0"/>
    <x v="0"/>
    <n v="165"/>
    <n v="235.95"/>
  </r>
  <r>
    <x v="1"/>
    <x v="1"/>
    <s v="Mar"/>
    <x v="0"/>
    <x v="0"/>
    <s v="Order assembled"/>
    <x v="0"/>
    <x v="0"/>
    <x v="1"/>
    <n v="177"/>
    <n v="253.11"/>
  </r>
  <r>
    <x v="1"/>
    <x v="1"/>
    <s v="Mar"/>
    <x v="0"/>
    <x v="0"/>
    <s v="Order assembled"/>
    <x v="0"/>
    <x v="0"/>
    <x v="1"/>
    <n v="759"/>
    <n v="526.24"/>
  </r>
  <r>
    <x v="2"/>
    <x v="1"/>
    <s v="Mar"/>
    <x v="0"/>
    <x v="0"/>
    <s v="Order assembled"/>
    <x v="0"/>
    <x v="0"/>
    <x v="1"/>
    <n v="175"/>
    <n v="250.25"/>
  </r>
  <r>
    <x v="1"/>
    <x v="1"/>
    <s v="Mar"/>
    <x v="0"/>
    <x v="0"/>
    <s v="Order assembled"/>
    <x v="0"/>
    <x v="0"/>
    <x v="1"/>
    <n v="223"/>
    <n v="318.89"/>
  </r>
  <r>
    <x v="1"/>
    <x v="1"/>
    <s v="Mar"/>
    <x v="0"/>
    <x v="0"/>
    <s v="Order assembled"/>
    <x v="0"/>
    <x v="0"/>
    <x v="1"/>
    <n v="151"/>
    <n v="215.93"/>
  </r>
  <r>
    <x v="2"/>
    <x v="1"/>
    <s v="Mar"/>
    <x v="0"/>
    <x v="0"/>
    <s v="Order assembled"/>
    <x v="0"/>
    <x v="0"/>
    <x v="0"/>
    <n v="173"/>
    <n v="247.39"/>
  </r>
  <r>
    <x v="1"/>
    <x v="1"/>
    <s v="Mar"/>
    <x v="0"/>
    <x v="0"/>
    <s v="Order assembled"/>
    <x v="0"/>
    <x v="0"/>
    <x v="0"/>
    <n v="167"/>
    <n v="238.81"/>
  </r>
  <r>
    <x v="0"/>
    <x v="1"/>
    <s v="Mar"/>
    <x v="0"/>
    <x v="0"/>
    <s v="Order assembled"/>
    <x v="0"/>
    <x v="0"/>
    <x v="1"/>
    <n v="179"/>
    <n v="255.97"/>
  </r>
  <r>
    <x v="0"/>
    <x v="1"/>
    <s v="Mar"/>
    <x v="0"/>
    <x v="0"/>
    <s v="Order assembled"/>
    <x v="0"/>
    <x v="0"/>
    <x v="1"/>
    <n v="782"/>
    <n v="1118.26"/>
  </r>
  <r>
    <x v="2"/>
    <x v="1"/>
    <s v="May"/>
    <x v="0"/>
    <x v="0"/>
    <s v="Order assembled"/>
    <x v="0"/>
    <x v="0"/>
    <x v="0"/>
    <n v="146"/>
    <n v="526.24"/>
  </r>
  <r>
    <x v="0"/>
    <x v="1"/>
    <s v="May"/>
    <x v="0"/>
    <x v="0"/>
    <s v="Order assembled"/>
    <x v="0"/>
    <x v="0"/>
    <x v="0"/>
    <n v="140"/>
    <n v="526.24"/>
  </r>
  <r>
    <x v="0"/>
    <x v="1"/>
    <s v="May"/>
    <x v="0"/>
    <x v="0"/>
    <s v="Order assembled"/>
    <x v="0"/>
    <x v="0"/>
    <x v="0"/>
    <n v="134"/>
    <n v="526.24"/>
  </r>
  <r>
    <x v="0"/>
    <x v="1"/>
    <s v="May"/>
    <x v="0"/>
    <x v="0"/>
    <s v="Order assembled"/>
    <x v="0"/>
    <x v="0"/>
    <x v="1"/>
    <n v="164"/>
    <n v="234.51999999999998"/>
  </r>
  <r>
    <x v="3"/>
    <x v="1"/>
    <s v="May"/>
    <x v="0"/>
    <x v="0"/>
    <s v="Order assembled"/>
    <x v="0"/>
    <x v="0"/>
    <x v="1"/>
    <n v="212"/>
    <n v="303.15999999999997"/>
  </r>
  <r>
    <x v="1"/>
    <x v="1"/>
    <s v="May"/>
    <x v="0"/>
    <x v="0"/>
    <s v="Order assembled"/>
    <x v="0"/>
    <x v="0"/>
    <x v="1"/>
    <n v="140"/>
    <n v="200.2"/>
  </r>
  <r>
    <x v="1"/>
    <x v="1"/>
    <s v="May"/>
    <x v="0"/>
    <x v="0"/>
    <s v="Order assembled"/>
    <x v="0"/>
    <x v="0"/>
    <x v="1"/>
    <n v="166"/>
    <n v="237.38"/>
  </r>
  <r>
    <x v="1"/>
    <x v="1"/>
    <s v="May"/>
    <x v="0"/>
    <x v="0"/>
    <s v="Order assembled"/>
    <x v="0"/>
    <x v="0"/>
    <x v="1"/>
    <n v="214"/>
    <n v="306.02"/>
  </r>
  <r>
    <x v="3"/>
    <x v="1"/>
    <s v="May"/>
    <x v="0"/>
    <x v="0"/>
    <s v="Order assembled"/>
    <x v="0"/>
    <x v="0"/>
    <x v="1"/>
    <n v="142"/>
    <n v="203.06"/>
  </r>
  <r>
    <x v="1"/>
    <x v="1"/>
    <s v="May"/>
    <x v="0"/>
    <x v="0"/>
    <s v="Order assembled"/>
    <x v="0"/>
    <x v="0"/>
    <x v="1"/>
    <n v="144"/>
    <n v="526.24"/>
  </r>
  <r>
    <x v="1"/>
    <x v="1"/>
    <s v="May"/>
    <x v="0"/>
    <x v="0"/>
    <s v="Order assembled"/>
    <x v="0"/>
    <x v="0"/>
    <x v="1"/>
    <n v="138"/>
    <n v="526.24"/>
  </r>
  <r>
    <x v="4"/>
    <x v="1"/>
    <s v="May"/>
    <x v="0"/>
    <x v="0"/>
    <s v="Order assembled"/>
    <x v="0"/>
    <x v="0"/>
    <x v="1"/>
    <n v="132"/>
    <n v="526.24"/>
  </r>
  <r>
    <x v="0"/>
    <x v="1"/>
    <s v="May"/>
    <x v="0"/>
    <x v="0"/>
    <s v="Order assembled"/>
    <x v="0"/>
    <x v="0"/>
    <x v="1"/>
    <n v="688"/>
    <n v="983.83999999999992"/>
  </r>
  <r>
    <x v="2"/>
    <x v="1"/>
    <s v="May"/>
    <x v="0"/>
    <x v="0"/>
    <s v="Order assembled"/>
    <x v="0"/>
    <x v="0"/>
    <x v="1"/>
    <n v="775"/>
    <n v="1108.25"/>
  </r>
  <r>
    <x v="1"/>
    <x v="1"/>
    <s v="May"/>
    <x v="0"/>
    <x v="0"/>
    <s v="Order assembled"/>
    <x v="0"/>
    <x v="0"/>
    <x v="1"/>
    <n v="141"/>
    <n v="201.63"/>
  </r>
  <r>
    <x v="3"/>
    <x v="1"/>
    <s v="May"/>
    <x v="0"/>
    <x v="0"/>
    <s v="Order assembled"/>
    <x v="0"/>
    <x v="0"/>
    <x v="1"/>
    <n v="135"/>
    <n v="193.05"/>
  </r>
  <r>
    <x v="2"/>
    <x v="1"/>
    <s v="May"/>
    <x v="0"/>
    <x v="0"/>
    <s v="Order assembled"/>
    <x v="0"/>
    <x v="0"/>
    <x v="1"/>
    <n v="165"/>
    <n v="235.95"/>
  </r>
  <r>
    <x v="1"/>
    <x v="1"/>
    <s v="May"/>
    <x v="0"/>
    <x v="0"/>
    <s v="Order assembled"/>
    <x v="0"/>
    <x v="0"/>
    <x v="1"/>
    <n v="761"/>
    <n v="526.24"/>
  </r>
  <r>
    <x v="0"/>
    <x v="1"/>
    <s v="May"/>
    <x v="0"/>
    <x v="0"/>
    <s v="Order assembled"/>
    <x v="0"/>
    <x v="0"/>
    <x v="1"/>
    <n v="814"/>
    <n v="526.24"/>
  </r>
  <r>
    <x v="3"/>
    <x v="1"/>
    <s v="May"/>
    <x v="0"/>
    <x v="0"/>
    <s v="Order assembled"/>
    <x v="0"/>
    <x v="0"/>
    <x v="1"/>
    <n v="169"/>
    <n v="241.67000000000002"/>
  </r>
  <r>
    <x v="4"/>
    <x v="1"/>
    <s v="May"/>
    <x v="0"/>
    <x v="0"/>
    <s v="Order assembled"/>
    <x v="0"/>
    <x v="0"/>
    <x v="1"/>
    <n v="211"/>
    <n v="301.73"/>
  </r>
  <r>
    <x v="1"/>
    <x v="1"/>
    <s v="May"/>
    <x v="0"/>
    <x v="0"/>
    <s v="Order assembled"/>
    <x v="0"/>
    <x v="0"/>
    <x v="1"/>
    <n v="139"/>
    <n v="198.76999999999998"/>
  </r>
  <r>
    <x v="0"/>
    <x v="1"/>
    <s v="May"/>
    <x v="0"/>
    <x v="0"/>
    <s v="Order assembled"/>
    <x v="0"/>
    <x v="0"/>
    <x v="0"/>
    <n v="143"/>
    <n v="204.49"/>
  </r>
  <r>
    <x v="1"/>
    <x v="1"/>
    <s v="May"/>
    <x v="0"/>
    <x v="0"/>
    <s v="Order assembled"/>
    <x v="0"/>
    <x v="0"/>
    <x v="0"/>
    <n v="137"/>
    <n v="195.91"/>
  </r>
  <r>
    <x v="3"/>
    <x v="1"/>
    <s v="May"/>
    <x v="0"/>
    <x v="0"/>
    <s v="Order assembled"/>
    <x v="0"/>
    <x v="0"/>
    <x v="0"/>
    <n v="131"/>
    <n v="187.32999999999998"/>
  </r>
  <r>
    <x v="1"/>
    <x v="1"/>
    <s v="May"/>
    <x v="0"/>
    <x v="0"/>
    <s v="Order assembled"/>
    <x v="0"/>
    <x v="0"/>
    <x v="1"/>
    <n v="167"/>
    <n v="238.81"/>
  </r>
  <r>
    <x v="1"/>
    <x v="1"/>
    <s v="May"/>
    <x v="0"/>
    <x v="0"/>
    <s v="Order assembled"/>
    <x v="0"/>
    <x v="0"/>
    <x v="1"/>
    <n v="215"/>
    <n v="307.45"/>
  </r>
  <r>
    <x v="0"/>
    <x v="1"/>
    <s v="May"/>
    <x v="0"/>
    <x v="0"/>
    <s v="Order assembled"/>
    <x v="0"/>
    <x v="0"/>
    <x v="1"/>
    <n v="784"/>
    <n v="1121.1199999999999"/>
  </r>
  <r>
    <x v="1"/>
    <x v="1"/>
    <s v="Nov"/>
    <x v="0"/>
    <x v="0"/>
    <s v="Order assembled"/>
    <x v="0"/>
    <x v="0"/>
    <x v="1"/>
    <n v="134"/>
    <n v="182.24"/>
  </r>
  <r>
    <x v="0"/>
    <x v="1"/>
    <s v="Nov"/>
    <x v="0"/>
    <x v="0"/>
    <s v="Order assembled"/>
    <x v="0"/>
    <x v="0"/>
    <x v="1"/>
    <n v="182"/>
    <n v="260.26"/>
  </r>
  <r>
    <x v="0"/>
    <x v="1"/>
    <s v="Nov"/>
    <x v="0"/>
    <x v="0"/>
    <s v="Order assembled"/>
    <x v="0"/>
    <x v="0"/>
    <x v="1"/>
    <n v="136"/>
    <n v="194.48"/>
  </r>
  <r>
    <x v="0"/>
    <x v="1"/>
    <s v="Nov"/>
    <x v="0"/>
    <x v="0"/>
    <s v="Order assembled"/>
    <x v="0"/>
    <x v="0"/>
    <x v="1"/>
    <n v="694"/>
    <n v="992.42000000000007"/>
  </r>
  <r>
    <x v="4"/>
    <x v="1"/>
    <s v="Nov"/>
    <x v="0"/>
    <x v="0"/>
    <s v="Order assembled"/>
    <x v="0"/>
    <x v="0"/>
    <x v="1"/>
    <n v="727"/>
    <n v="1039.6100000000001"/>
  </r>
  <r>
    <x v="1"/>
    <x v="1"/>
    <s v="Nov"/>
    <x v="0"/>
    <x v="0"/>
    <s v="Order assembled"/>
    <x v="0"/>
    <x v="0"/>
    <x v="1"/>
    <n v="135"/>
    <n v="193.05"/>
  </r>
  <r>
    <x v="4"/>
    <x v="1"/>
    <s v="Nov"/>
    <x v="0"/>
    <x v="0"/>
    <s v="Order assembled"/>
    <x v="0"/>
    <x v="0"/>
    <x v="1"/>
    <n v="766"/>
    <n v="526.24"/>
  </r>
  <r>
    <x v="0"/>
    <x v="1"/>
    <s v="Nov"/>
    <x v="0"/>
    <x v="0"/>
    <s v="Order assembled"/>
    <x v="0"/>
    <x v="0"/>
    <x v="1"/>
    <n v="133"/>
    <n v="190.19"/>
  </r>
  <r>
    <x v="0"/>
    <x v="1"/>
    <s v="Nov"/>
    <x v="0"/>
    <x v="0"/>
    <s v="Order assembled"/>
    <x v="0"/>
    <x v="0"/>
    <x v="1"/>
    <n v="181"/>
    <n v="258.83"/>
  </r>
  <r>
    <x v="1"/>
    <x v="1"/>
    <s v="Nov"/>
    <x v="0"/>
    <x v="0"/>
    <s v="Order assembled"/>
    <x v="0"/>
    <x v="0"/>
    <x v="1"/>
    <n v="137"/>
    <n v="195.91"/>
  </r>
  <r>
    <x v="0"/>
    <x v="1"/>
    <s v="Nov"/>
    <x v="0"/>
    <x v="0"/>
    <s v="Order assembled"/>
    <x v="0"/>
    <x v="0"/>
    <x v="1"/>
    <n v="179"/>
    <n v="255.97"/>
  </r>
  <r>
    <x v="1"/>
    <x v="1"/>
    <s v="Oct"/>
    <x v="0"/>
    <x v="0"/>
    <s v="Order assembled"/>
    <x v="0"/>
    <x v="0"/>
    <x v="1"/>
    <n v="140"/>
    <n v="190.4"/>
  </r>
  <r>
    <x v="2"/>
    <x v="1"/>
    <s v="Oct"/>
    <x v="0"/>
    <x v="0"/>
    <s v="Order assembled"/>
    <x v="0"/>
    <x v="0"/>
    <x v="1"/>
    <n v="188"/>
    <n v="268.84000000000003"/>
  </r>
  <r>
    <x v="1"/>
    <x v="1"/>
    <s v="Oct"/>
    <x v="0"/>
    <x v="0"/>
    <s v="Order assembled"/>
    <x v="0"/>
    <x v="0"/>
    <x v="1"/>
    <n v="142"/>
    <n v="203.06"/>
  </r>
  <r>
    <x v="2"/>
    <x v="1"/>
    <s v="Oct"/>
    <x v="0"/>
    <x v="0"/>
    <s v="Order assembled"/>
    <x v="0"/>
    <x v="0"/>
    <x v="1"/>
    <n v="184"/>
    <n v="263.12"/>
  </r>
  <r>
    <x v="1"/>
    <x v="1"/>
    <s v="Oct"/>
    <x v="0"/>
    <x v="0"/>
    <s v="Order assembled"/>
    <x v="0"/>
    <x v="0"/>
    <x v="0"/>
    <n v="312"/>
    <n v="526.24"/>
  </r>
  <r>
    <x v="4"/>
    <x v="1"/>
    <s v="Oct"/>
    <x v="0"/>
    <x v="0"/>
    <s v="Order assembled"/>
    <x v="0"/>
    <x v="0"/>
    <x v="1"/>
    <n v="693"/>
    <n v="990.99"/>
  </r>
  <r>
    <x v="2"/>
    <x v="1"/>
    <s v="Oct"/>
    <x v="0"/>
    <x v="0"/>
    <s v="Order assembled"/>
    <x v="0"/>
    <x v="0"/>
    <x v="1"/>
    <n v="726"/>
    <n v="1038.18"/>
  </r>
  <r>
    <x v="2"/>
    <x v="1"/>
    <s v="Oct"/>
    <x v="0"/>
    <x v="0"/>
    <s v="Order assembled"/>
    <x v="0"/>
    <x v="0"/>
    <x v="1"/>
    <n v="141"/>
    <n v="201.63"/>
  </r>
  <r>
    <x v="1"/>
    <x v="1"/>
    <s v="Oct"/>
    <x v="0"/>
    <x v="0"/>
    <s v="Order assembled"/>
    <x v="0"/>
    <x v="0"/>
    <x v="1"/>
    <n v="765"/>
    <n v="526.24"/>
  </r>
  <r>
    <x v="1"/>
    <x v="1"/>
    <s v="Oct"/>
    <x v="0"/>
    <x v="0"/>
    <s v="Order assembled"/>
    <x v="0"/>
    <x v="0"/>
    <x v="1"/>
    <n v="139"/>
    <n v="198.76999999999998"/>
  </r>
  <r>
    <x v="1"/>
    <x v="1"/>
    <s v="Oct"/>
    <x v="0"/>
    <x v="0"/>
    <s v="Order assembled"/>
    <x v="0"/>
    <x v="0"/>
    <x v="1"/>
    <n v="187"/>
    <n v="267.40999999999997"/>
  </r>
  <r>
    <x v="1"/>
    <x v="1"/>
    <s v="Oct"/>
    <x v="0"/>
    <x v="0"/>
    <s v="Order assembled"/>
    <x v="0"/>
    <x v="0"/>
    <x v="0"/>
    <n v="311"/>
    <n v="444.73"/>
  </r>
  <r>
    <x v="3"/>
    <x v="1"/>
    <s v="Oct"/>
    <x v="0"/>
    <x v="0"/>
    <s v="Order assembled"/>
    <x v="0"/>
    <x v="0"/>
    <x v="1"/>
    <n v="185"/>
    <n v="264.55"/>
  </r>
  <r>
    <x v="0"/>
    <x v="1"/>
    <s v="Sep"/>
    <x v="0"/>
    <x v="0"/>
    <s v="Order assembled"/>
    <x v="0"/>
    <x v="0"/>
    <x v="0"/>
    <n v="326"/>
    <n v="466.18"/>
  </r>
  <r>
    <x v="2"/>
    <x v="1"/>
    <s v="Sep"/>
    <x v="0"/>
    <x v="0"/>
    <s v="Order assembled"/>
    <x v="0"/>
    <x v="0"/>
    <x v="0"/>
    <n v="320"/>
    <n v="457.6"/>
  </r>
  <r>
    <x v="0"/>
    <x v="1"/>
    <s v="Sep"/>
    <x v="0"/>
    <x v="0"/>
    <s v="Order assembled"/>
    <x v="0"/>
    <x v="0"/>
    <x v="0"/>
    <n v="314"/>
    <n v="449.02"/>
  </r>
  <r>
    <x v="2"/>
    <x v="1"/>
    <s v="Sep"/>
    <x v="0"/>
    <x v="0"/>
    <s v="Order assembled"/>
    <x v="0"/>
    <x v="0"/>
    <x v="1"/>
    <n v="146"/>
    <n v="198.56"/>
  </r>
  <r>
    <x v="0"/>
    <x v="1"/>
    <s v="Sep"/>
    <x v="0"/>
    <x v="0"/>
    <s v="Order assembled"/>
    <x v="0"/>
    <x v="0"/>
    <x v="1"/>
    <n v="194"/>
    <n v="277.42"/>
  </r>
  <r>
    <x v="0"/>
    <x v="1"/>
    <s v="Sep"/>
    <x v="0"/>
    <x v="0"/>
    <s v="Order assembled"/>
    <x v="0"/>
    <x v="0"/>
    <x v="1"/>
    <n v="190"/>
    <n v="271.7"/>
  </r>
  <r>
    <x v="0"/>
    <x v="1"/>
    <s v="Sep"/>
    <x v="0"/>
    <x v="0"/>
    <s v="Order assembled"/>
    <x v="0"/>
    <x v="0"/>
    <x v="1"/>
    <n v="364"/>
    <n v="520.52"/>
  </r>
  <r>
    <x v="0"/>
    <x v="1"/>
    <s v="Sep"/>
    <x v="0"/>
    <x v="0"/>
    <s v="Order assembled"/>
    <x v="0"/>
    <x v="0"/>
    <x v="0"/>
    <n v="324"/>
    <n v="526.24"/>
  </r>
  <r>
    <x v="0"/>
    <x v="1"/>
    <s v="Sep"/>
    <x v="0"/>
    <x v="0"/>
    <s v="Order assembled"/>
    <x v="0"/>
    <x v="0"/>
    <x v="0"/>
    <n v="318"/>
    <n v="526.24"/>
  </r>
  <r>
    <x v="1"/>
    <x v="1"/>
    <s v="Sep"/>
    <x v="0"/>
    <x v="0"/>
    <s v="Order assembled"/>
    <x v="0"/>
    <x v="0"/>
    <x v="1"/>
    <n v="692"/>
    <n v="989.56"/>
  </r>
  <r>
    <x v="2"/>
    <x v="1"/>
    <s v="Sep"/>
    <x v="0"/>
    <x v="0"/>
    <s v="Order assembled"/>
    <x v="0"/>
    <x v="0"/>
    <x v="1"/>
    <n v="725"/>
    <n v="1036.75"/>
  </r>
  <r>
    <x v="1"/>
    <x v="1"/>
    <s v="Sep"/>
    <x v="0"/>
    <x v="0"/>
    <s v="Order assembled"/>
    <x v="0"/>
    <x v="0"/>
    <x v="1"/>
    <n v="778"/>
    <n v="1112.54"/>
  </r>
  <r>
    <x v="0"/>
    <x v="1"/>
    <s v="Sep"/>
    <x v="0"/>
    <x v="0"/>
    <s v="Order assembled"/>
    <x v="0"/>
    <x v="0"/>
    <x v="0"/>
    <n v="327"/>
    <n v="467.61"/>
  </r>
  <r>
    <x v="2"/>
    <x v="1"/>
    <s v="Sep"/>
    <x v="0"/>
    <x v="0"/>
    <s v="Order assembled"/>
    <x v="0"/>
    <x v="0"/>
    <x v="0"/>
    <n v="321"/>
    <n v="459.03"/>
  </r>
  <r>
    <x v="0"/>
    <x v="1"/>
    <s v="Sep"/>
    <x v="0"/>
    <x v="0"/>
    <s v="Order assembled"/>
    <x v="0"/>
    <x v="0"/>
    <x v="0"/>
    <n v="315"/>
    <n v="450.45"/>
  </r>
  <r>
    <x v="1"/>
    <x v="1"/>
    <s v="Sep"/>
    <x v="0"/>
    <x v="0"/>
    <s v="Order assembled"/>
    <x v="0"/>
    <x v="0"/>
    <x v="1"/>
    <n v="147"/>
    <n v="210.21"/>
  </r>
  <r>
    <x v="0"/>
    <x v="1"/>
    <s v="Sep"/>
    <x v="0"/>
    <x v="0"/>
    <s v="Order assembled"/>
    <x v="0"/>
    <x v="0"/>
    <x v="1"/>
    <n v="145"/>
    <n v="207.35"/>
  </r>
  <r>
    <x v="0"/>
    <x v="1"/>
    <s v="Sep"/>
    <x v="0"/>
    <x v="0"/>
    <s v="Order assembled"/>
    <x v="0"/>
    <x v="0"/>
    <x v="1"/>
    <n v="193"/>
    <n v="275.99"/>
  </r>
  <r>
    <x v="2"/>
    <x v="1"/>
    <s v="Sep"/>
    <x v="0"/>
    <x v="0"/>
    <s v="Order assembled"/>
    <x v="0"/>
    <x v="0"/>
    <x v="0"/>
    <n v="323"/>
    <n v="461.89"/>
  </r>
  <r>
    <x v="0"/>
    <x v="1"/>
    <s v="Sep"/>
    <x v="0"/>
    <x v="0"/>
    <s v="Order assembled"/>
    <x v="0"/>
    <x v="0"/>
    <x v="0"/>
    <n v="317"/>
    <n v="453.31"/>
  </r>
  <r>
    <x v="2"/>
    <x v="1"/>
    <s v="Sep"/>
    <x v="0"/>
    <x v="0"/>
    <s v="Order assembled"/>
    <x v="0"/>
    <x v="0"/>
    <x v="1"/>
    <n v="143"/>
    <n v="204.49"/>
  </r>
  <r>
    <x v="0"/>
    <x v="1"/>
    <s v="Sep"/>
    <x v="0"/>
    <x v="0"/>
    <s v="Order assembled"/>
    <x v="0"/>
    <x v="0"/>
    <x v="1"/>
    <n v="191"/>
    <n v="273.13"/>
  </r>
  <r>
    <x v="2"/>
    <x v="1"/>
    <s v="Sep"/>
    <x v="0"/>
    <x v="0"/>
    <s v="Order assembled"/>
    <x v="0"/>
    <x v="0"/>
    <x v="1"/>
    <n v="787"/>
    <n v="1125.4099999999999"/>
  </r>
  <r>
    <x v="1"/>
    <x v="1"/>
    <s v="Apr"/>
    <x v="1"/>
    <x v="0"/>
    <s v="Order assembled"/>
    <x v="0"/>
    <x v="0"/>
    <x v="0"/>
    <n v="266"/>
    <n v="380.38"/>
  </r>
  <r>
    <x v="1"/>
    <x v="1"/>
    <s v="Apr"/>
    <x v="1"/>
    <x v="0"/>
    <s v="Order assembled"/>
    <x v="0"/>
    <x v="0"/>
    <x v="0"/>
    <n v="314"/>
    <n v="449.02"/>
  </r>
  <r>
    <x v="0"/>
    <x v="1"/>
    <s v="Apr"/>
    <x v="1"/>
    <x v="0"/>
    <s v="Order assembled"/>
    <x v="0"/>
    <x v="0"/>
    <x v="0"/>
    <n v="236"/>
    <n v="337.48"/>
  </r>
  <r>
    <x v="1"/>
    <x v="1"/>
    <s v="Apr"/>
    <x v="1"/>
    <x v="0"/>
    <s v="Order assembled"/>
    <x v="0"/>
    <x v="0"/>
    <x v="0"/>
    <n v="310"/>
    <n v="526.24"/>
  </r>
  <r>
    <x v="2"/>
    <x v="1"/>
    <s v="Apr"/>
    <x v="1"/>
    <x v="0"/>
    <s v="Order assembled"/>
    <x v="0"/>
    <x v="0"/>
    <x v="0"/>
    <n v="238"/>
    <n v="526.24"/>
  </r>
  <r>
    <x v="0"/>
    <x v="1"/>
    <s v="Apr"/>
    <x v="1"/>
    <x v="0"/>
    <s v="Order assembled"/>
    <x v="0"/>
    <x v="0"/>
    <x v="0"/>
    <n v="1000"/>
    <n v="1430"/>
  </r>
  <r>
    <x v="3"/>
    <x v="1"/>
    <s v="Apr"/>
    <x v="1"/>
    <x v="0"/>
    <s v="Order assembled"/>
    <x v="0"/>
    <x v="0"/>
    <x v="0"/>
    <n v="1033"/>
    <n v="1477.19"/>
  </r>
  <r>
    <x v="2"/>
    <x v="1"/>
    <s v="Apr"/>
    <x v="1"/>
    <x v="0"/>
    <s v="Order assembled"/>
    <x v="0"/>
    <x v="0"/>
    <x v="0"/>
    <n v="240"/>
    <n v="343.2"/>
  </r>
  <r>
    <x v="2"/>
    <x v="1"/>
    <s v="Apr"/>
    <x v="1"/>
    <x v="0"/>
    <s v="Order assembled"/>
    <x v="0"/>
    <x v="0"/>
    <x v="0"/>
    <n v="267"/>
    <n v="381.81"/>
  </r>
  <r>
    <x v="0"/>
    <x v="1"/>
    <s v="Apr"/>
    <x v="1"/>
    <x v="0"/>
    <s v="Order assembled"/>
    <x v="0"/>
    <x v="0"/>
    <x v="0"/>
    <n v="237"/>
    <n v="338.90999999999997"/>
  </r>
  <r>
    <x v="2"/>
    <x v="1"/>
    <s v="Apr"/>
    <x v="1"/>
    <x v="0"/>
    <s v="Order assembled"/>
    <x v="0"/>
    <x v="0"/>
    <x v="0"/>
    <n v="781"/>
    <n v="1116.83"/>
  </r>
  <r>
    <x v="0"/>
    <x v="1"/>
    <s v="Apr"/>
    <x v="1"/>
    <x v="0"/>
    <s v="Order assembled"/>
    <x v="0"/>
    <x v="0"/>
    <x v="0"/>
    <n v="814"/>
    <n v="1164.02"/>
  </r>
  <r>
    <x v="0"/>
    <x v="1"/>
    <s v="Apr"/>
    <x v="1"/>
    <x v="0"/>
    <s v="Order assembled"/>
    <x v="0"/>
    <x v="0"/>
    <x v="0"/>
    <n v="263"/>
    <n v="376.09000000000003"/>
  </r>
  <r>
    <x v="0"/>
    <x v="1"/>
    <s v="Apr"/>
    <x v="1"/>
    <x v="0"/>
    <s v="Order assembled"/>
    <x v="0"/>
    <x v="0"/>
    <x v="0"/>
    <n v="311"/>
    <n v="444.73"/>
  </r>
  <r>
    <x v="1"/>
    <x v="1"/>
    <s v="Apr"/>
    <x v="1"/>
    <x v="0"/>
    <s v="Order assembled"/>
    <x v="0"/>
    <x v="0"/>
    <x v="0"/>
    <n v="239"/>
    <n v="341.77"/>
  </r>
  <r>
    <x v="0"/>
    <x v="1"/>
    <s v="Aug"/>
    <x v="1"/>
    <x v="0"/>
    <s v="Order assembled"/>
    <x v="0"/>
    <x v="0"/>
    <x v="0"/>
    <n v="242"/>
    <n v="346.06"/>
  </r>
  <r>
    <x v="4"/>
    <x v="1"/>
    <s v="Aug"/>
    <x v="1"/>
    <x v="0"/>
    <s v="Order assembled"/>
    <x v="0"/>
    <x v="0"/>
    <x v="0"/>
    <n v="290"/>
    <n v="414.7"/>
  </r>
  <r>
    <x v="1"/>
    <x v="1"/>
    <s v="Aug"/>
    <x v="0"/>
    <x v="0"/>
    <s v="Order assembled"/>
    <x v="0"/>
    <x v="0"/>
    <x v="0"/>
    <n v="218"/>
    <n v="311.74"/>
  </r>
  <r>
    <x v="1"/>
    <x v="1"/>
    <s v="Aug"/>
    <x v="0"/>
    <x v="0"/>
    <s v="Order assembled"/>
    <x v="0"/>
    <x v="0"/>
    <x v="0"/>
    <n v="244"/>
    <n v="526.24"/>
  </r>
  <r>
    <x v="0"/>
    <x v="1"/>
    <s v="Aug"/>
    <x v="0"/>
    <x v="0"/>
    <s v="Order assembled"/>
    <x v="0"/>
    <x v="0"/>
    <x v="0"/>
    <n v="292"/>
    <n v="526.24"/>
  </r>
  <r>
    <x v="1"/>
    <x v="1"/>
    <s v="Aug"/>
    <x v="0"/>
    <x v="0"/>
    <s v="Order assembled"/>
    <x v="0"/>
    <x v="0"/>
    <x v="0"/>
    <n v="1003"/>
    <n v="1434.29"/>
  </r>
  <r>
    <x v="1"/>
    <x v="1"/>
    <s v="Aug"/>
    <x v="0"/>
    <x v="0"/>
    <s v="Order assembled"/>
    <x v="0"/>
    <x v="0"/>
    <x v="0"/>
    <n v="1037"/>
    <n v="1482.9099999999999"/>
  </r>
  <r>
    <x v="0"/>
    <x v="1"/>
    <s v="Aug"/>
    <x v="0"/>
    <x v="0"/>
    <s v="Order assembled"/>
    <x v="0"/>
    <x v="0"/>
    <x v="0"/>
    <n v="216"/>
    <n v="308.88"/>
  </r>
  <r>
    <x v="0"/>
    <x v="1"/>
    <s v="Aug"/>
    <x v="0"/>
    <x v="0"/>
    <s v="Order assembled"/>
    <x v="0"/>
    <x v="0"/>
    <x v="0"/>
    <n v="243"/>
    <n v="347.49"/>
  </r>
  <r>
    <x v="0"/>
    <x v="1"/>
    <s v="Aug"/>
    <x v="0"/>
    <x v="0"/>
    <s v="Order assembled"/>
    <x v="0"/>
    <x v="0"/>
    <x v="0"/>
    <n v="291"/>
    <n v="416.13"/>
  </r>
  <r>
    <x v="1"/>
    <x v="1"/>
    <s v="Aug"/>
    <x v="0"/>
    <x v="0"/>
    <s v="Order assembled"/>
    <x v="0"/>
    <x v="0"/>
    <x v="0"/>
    <n v="219"/>
    <n v="313.17"/>
  </r>
  <r>
    <x v="0"/>
    <x v="1"/>
    <s v="Aug"/>
    <x v="0"/>
    <x v="0"/>
    <s v="Order assembled"/>
    <x v="0"/>
    <x v="0"/>
    <x v="0"/>
    <n v="818"/>
    <n v="1169.74"/>
  </r>
  <r>
    <x v="1"/>
    <x v="1"/>
    <s v="Aug"/>
    <x v="0"/>
    <x v="0"/>
    <s v="Order assembled"/>
    <x v="0"/>
    <x v="0"/>
    <x v="0"/>
    <n v="871"/>
    <n v="1245.53"/>
  </r>
  <r>
    <x v="1"/>
    <x v="1"/>
    <s v="Aug"/>
    <x v="0"/>
    <x v="0"/>
    <s v="Order assembled"/>
    <x v="0"/>
    <x v="0"/>
    <x v="0"/>
    <n v="245"/>
    <n v="350.35"/>
  </r>
  <r>
    <x v="0"/>
    <x v="1"/>
    <s v="Aug"/>
    <x v="0"/>
    <x v="0"/>
    <s v="Order assembled"/>
    <x v="0"/>
    <x v="0"/>
    <x v="0"/>
    <n v="293"/>
    <n v="418.99"/>
  </r>
  <r>
    <x v="0"/>
    <x v="1"/>
    <s v="Aug"/>
    <x v="0"/>
    <x v="0"/>
    <s v="Order assembled"/>
    <x v="0"/>
    <x v="0"/>
    <x v="0"/>
    <n v="215"/>
    <n v="307.45"/>
  </r>
  <r>
    <x v="0"/>
    <x v="1"/>
    <s v="Dec"/>
    <x v="0"/>
    <x v="0"/>
    <s v="Order assembled"/>
    <x v="0"/>
    <x v="0"/>
    <x v="1"/>
    <n v="248"/>
    <n v="354.64"/>
  </r>
  <r>
    <x v="3"/>
    <x v="1"/>
    <s v="Dec"/>
    <x v="0"/>
    <x v="0"/>
    <s v="Order assembled"/>
    <x v="0"/>
    <x v="0"/>
    <x v="1"/>
    <n v="242"/>
    <n v="346.06"/>
  </r>
  <r>
    <x v="1"/>
    <x v="1"/>
    <s v="Dec"/>
    <x v="0"/>
    <x v="0"/>
    <s v="Order assembled"/>
    <x v="0"/>
    <x v="0"/>
    <x v="1"/>
    <n v="236"/>
    <n v="337.48"/>
  </r>
  <r>
    <x v="1"/>
    <x v="1"/>
    <s v="Dec"/>
    <x v="0"/>
    <x v="0"/>
    <s v="Order assembled"/>
    <x v="0"/>
    <x v="0"/>
    <x v="0"/>
    <n v="224"/>
    <n v="320.32"/>
  </r>
  <r>
    <x v="0"/>
    <x v="1"/>
    <s v="Dec"/>
    <x v="0"/>
    <x v="0"/>
    <s v="Order assembled"/>
    <x v="0"/>
    <x v="0"/>
    <x v="0"/>
    <n v="250"/>
    <n v="357.5"/>
  </r>
  <r>
    <x v="2"/>
    <x v="1"/>
    <s v="Dec"/>
    <x v="0"/>
    <x v="0"/>
    <s v="Order assembled"/>
    <x v="0"/>
    <x v="0"/>
    <x v="0"/>
    <n v="244"/>
    <n v="348.92"/>
  </r>
  <r>
    <x v="2"/>
    <x v="1"/>
    <s v="Dec"/>
    <x v="0"/>
    <x v="0"/>
    <s v="Order assembled"/>
    <x v="0"/>
    <x v="0"/>
    <x v="0"/>
    <n v="238"/>
    <n v="340.34000000000003"/>
  </r>
  <r>
    <x v="1"/>
    <x v="1"/>
    <s v="Dec"/>
    <x v="0"/>
    <x v="0"/>
    <s v="Order assembled"/>
    <x v="0"/>
    <x v="0"/>
    <x v="0"/>
    <n v="220"/>
    <n v="526.24"/>
  </r>
  <r>
    <x v="1"/>
    <x v="1"/>
    <s v="Dec"/>
    <x v="0"/>
    <x v="0"/>
    <s v="Order assembled"/>
    <x v="0"/>
    <x v="0"/>
    <x v="0"/>
    <n v="268"/>
    <n v="526.24"/>
  </r>
  <r>
    <x v="1"/>
    <x v="1"/>
    <s v="Dec"/>
    <x v="0"/>
    <x v="0"/>
    <s v="Order assembled"/>
    <x v="0"/>
    <x v="0"/>
    <x v="0"/>
    <n v="1007"/>
    <n v="1440.01"/>
  </r>
  <r>
    <x v="1"/>
    <x v="1"/>
    <s v="Dec"/>
    <x v="0"/>
    <x v="0"/>
    <s v="Order assembled"/>
    <x v="0"/>
    <x v="0"/>
    <x v="0"/>
    <n v="1040"/>
    <n v="1487.2"/>
  </r>
  <r>
    <x v="0"/>
    <x v="1"/>
    <s v="Dec"/>
    <x v="0"/>
    <x v="0"/>
    <s v="Order assembled"/>
    <x v="0"/>
    <x v="0"/>
    <x v="0"/>
    <n v="225"/>
    <n v="321.75"/>
  </r>
  <r>
    <x v="0"/>
    <x v="1"/>
    <s v="Dec"/>
    <x v="0"/>
    <x v="0"/>
    <s v="Order assembled"/>
    <x v="0"/>
    <x v="0"/>
    <x v="0"/>
    <n v="267"/>
    <n v="381.81"/>
  </r>
  <r>
    <x v="1"/>
    <x v="1"/>
    <s v="Dec"/>
    <x v="0"/>
    <x v="0"/>
    <s v="Order assembled"/>
    <x v="0"/>
    <x v="0"/>
    <x v="0"/>
    <n v="247"/>
    <n v="353.21"/>
  </r>
  <r>
    <x v="1"/>
    <x v="1"/>
    <s v="Dec"/>
    <x v="0"/>
    <x v="0"/>
    <s v="Order assembled"/>
    <x v="0"/>
    <x v="0"/>
    <x v="0"/>
    <n v="241"/>
    <n v="344.63"/>
  </r>
  <r>
    <x v="1"/>
    <x v="1"/>
    <s v="Dec"/>
    <x v="0"/>
    <x v="0"/>
    <s v="Order assembled"/>
    <x v="0"/>
    <x v="0"/>
    <x v="0"/>
    <n v="235"/>
    <n v="336.05"/>
  </r>
  <r>
    <x v="2"/>
    <x v="1"/>
    <s v="Dec"/>
    <x v="0"/>
    <x v="0"/>
    <s v="Order assembled"/>
    <x v="0"/>
    <x v="0"/>
    <x v="0"/>
    <n v="788"/>
    <n v="1126.8399999999999"/>
  </r>
  <r>
    <x v="1"/>
    <x v="1"/>
    <s v="Dec"/>
    <x v="0"/>
    <x v="0"/>
    <s v="Order assembled"/>
    <x v="0"/>
    <x v="0"/>
    <x v="0"/>
    <n v="821"/>
    <n v="1174.03"/>
  </r>
  <r>
    <x v="0"/>
    <x v="1"/>
    <s v="Dec"/>
    <x v="0"/>
    <x v="0"/>
    <s v="Order assembled"/>
    <x v="0"/>
    <x v="0"/>
    <x v="1"/>
    <n v="245"/>
    <n v="350.35"/>
  </r>
  <r>
    <x v="0"/>
    <x v="1"/>
    <s v="Dec"/>
    <x v="0"/>
    <x v="0"/>
    <s v="Order assembled"/>
    <x v="0"/>
    <x v="0"/>
    <x v="1"/>
    <n v="239"/>
    <n v="341.77"/>
  </r>
  <r>
    <x v="2"/>
    <x v="1"/>
    <s v="Dec"/>
    <x v="0"/>
    <x v="0"/>
    <s v="Order assembled"/>
    <x v="0"/>
    <x v="0"/>
    <x v="0"/>
    <n v="221"/>
    <n v="316.02999999999997"/>
  </r>
  <r>
    <x v="0"/>
    <x v="1"/>
    <s v="Dec"/>
    <x v="0"/>
    <x v="0"/>
    <s v="Order assembled"/>
    <x v="0"/>
    <x v="0"/>
    <x v="0"/>
    <n v="269"/>
    <n v="384.67"/>
  </r>
  <r>
    <x v="0"/>
    <x v="1"/>
    <s v="Feb"/>
    <x v="0"/>
    <x v="0"/>
    <s v="Order assembled"/>
    <x v="0"/>
    <x v="0"/>
    <x v="0"/>
    <n v="278"/>
    <n v="397.53999999999996"/>
  </r>
  <r>
    <x v="1"/>
    <x v="1"/>
    <s v="Feb"/>
    <x v="0"/>
    <x v="0"/>
    <s v="Order assembled"/>
    <x v="0"/>
    <x v="0"/>
    <x v="0"/>
    <n v="320"/>
    <n v="457.6"/>
  </r>
  <r>
    <x v="1"/>
    <x v="1"/>
    <s v="Feb"/>
    <x v="0"/>
    <x v="0"/>
    <s v="Order assembled"/>
    <x v="0"/>
    <x v="0"/>
    <x v="0"/>
    <n v="248"/>
    <n v="354.64"/>
  </r>
  <r>
    <x v="0"/>
    <x v="1"/>
    <s v="Feb"/>
    <x v="0"/>
    <x v="0"/>
    <s v="Order assembled"/>
    <x v="0"/>
    <x v="0"/>
    <x v="0"/>
    <n v="274"/>
    <n v="526.24"/>
  </r>
  <r>
    <x v="1"/>
    <x v="1"/>
    <s v="Feb"/>
    <x v="0"/>
    <x v="0"/>
    <s v="Order assembled"/>
    <x v="0"/>
    <x v="0"/>
    <x v="0"/>
    <n v="322"/>
    <n v="526.24"/>
  </r>
  <r>
    <x v="1"/>
    <x v="1"/>
    <s v="Feb"/>
    <x v="0"/>
    <x v="0"/>
    <s v="Order assembled"/>
    <x v="0"/>
    <x v="0"/>
    <x v="0"/>
    <n v="250"/>
    <n v="526.24"/>
  </r>
  <r>
    <x v="4"/>
    <x v="1"/>
    <s v="Feb"/>
    <x v="0"/>
    <x v="0"/>
    <s v="Order assembled"/>
    <x v="0"/>
    <x v="0"/>
    <x v="0"/>
    <n v="998"/>
    <n v="1427.1399999999999"/>
  </r>
  <r>
    <x v="1"/>
    <x v="1"/>
    <s v="Feb"/>
    <x v="0"/>
    <x v="0"/>
    <s v="Order assembled"/>
    <x v="0"/>
    <x v="0"/>
    <x v="0"/>
    <n v="1031"/>
    <n v="1474.33"/>
  </r>
  <r>
    <x v="0"/>
    <x v="1"/>
    <s v="Feb"/>
    <x v="0"/>
    <x v="0"/>
    <s v="Order assembled"/>
    <x v="0"/>
    <x v="0"/>
    <x v="0"/>
    <n v="321"/>
    <n v="459.03"/>
  </r>
  <r>
    <x v="4"/>
    <x v="1"/>
    <s v="Feb"/>
    <x v="0"/>
    <x v="0"/>
    <s v="Order assembled"/>
    <x v="0"/>
    <x v="0"/>
    <x v="0"/>
    <n v="249"/>
    <n v="356.07"/>
  </r>
  <r>
    <x v="1"/>
    <x v="1"/>
    <s v="Feb"/>
    <x v="0"/>
    <x v="0"/>
    <s v="Order assembled"/>
    <x v="0"/>
    <x v="0"/>
    <x v="0"/>
    <n v="779"/>
    <n v="1113.97"/>
  </r>
  <r>
    <x v="0"/>
    <x v="1"/>
    <s v="Feb"/>
    <x v="0"/>
    <x v="0"/>
    <s v="Order assembled"/>
    <x v="0"/>
    <x v="0"/>
    <x v="0"/>
    <n v="812"/>
    <n v="1161.1599999999999"/>
  </r>
  <r>
    <x v="0"/>
    <x v="1"/>
    <s v="Feb"/>
    <x v="0"/>
    <x v="0"/>
    <s v="Order assembled"/>
    <x v="0"/>
    <x v="0"/>
    <x v="0"/>
    <n v="866"/>
    <n v="1238.3800000000001"/>
  </r>
  <r>
    <x v="1"/>
    <x v="1"/>
    <s v="Feb"/>
    <x v="0"/>
    <x v="0"/>
    <s v="Order assembled"/>
    <x v="0"/>
    <x v="0"/>
    <x v="0"/>
    <n v="275"/>
    <n v="393.25"/>
  </r>
  <r>
    <x v="1"/>
    <x v="1"/>
    <s v="Feb"/>
    <x v="0"/>
    <x v="0"/>
    <s v="Order assembled"/>
    <x v="0"/>
    <x v="0"/>
    <x v="0"/>
    <n v="323"/>
    <n v="461.89"/>
  </r>
  <r>
    <x v="0"/>
    <x v="1"/>
    <s v="Feb"/>
    <x v="0"/>
    <x v="0"/>
    <s v="Order assembled"/>
    <x v="0"/>
    <x v="0"/>
    <x v="0"/>
    <n v="251"/>
    <n v="358.93"/>
  </r>
  <r>
    <x v="0"/>
    <x v="1"/>
    <s v="Jan"/>
    <x v="0"/>
    <x v="0"/>
    <s v="Order assembled"/>
    <x v="0"/>
    <x v="0"/>
    <x v="0"/>
    <n v="326"/>
    <n v="466.18"/>
  </r>
  <r>
    <x v="0"/>
    <x v="1"/>
    <s v="Jan"/>
    <x v="0"/>
    <x v="0"/>
    <s v="Order assembled"/>
    <x v="0"/>
    <x v="0"/>
    <x v="0"/>
    <n v="254"/>
    <n v="363.22"/>
  </r>
  <r>
    <x v="2"/>
    <x v="1"/>
    <s v="Jan"/>
    <x v="0"/>
    <x v="0"/>
    <s v="Order assembled"/>
    <x v="0"/>
    <x v="0"/>
    <x v="0"/>
    <n v="280"/>
    <n v="526.24"/>
  </r>
  <r>
    <x v="1"/>
    <x v="1"/>
    <s v="Jan"/>
    <x v="0"/>
    <x v="0"/>
    <s v="Order assembled"/>
    <x v="0"/>
    <x v="0"/>
    <x v="0"/>
    <n v="328"/>
    <n v="526.24"/>
  </r>
  <r>
    <x v="2"/>
    <x v="1"/>
    <s v="Jan"/>
    <x v="0"/>
    <x v="0"/>
    <s v="Order assembled"/>
    <x v="0"/>
    <x v="0"/>
    <x v="0"/>
    <n v="256"/>
    <n v="526.24"/>
  </r>
  <r>
    <x v="2"/>
    <x v="1"/>
    <s v="Jan"/>
    <x v="0"/>
    <x v="0"/>
    <s v="Order assembled"/>
    <x v="0"/>
    <x v="0"/>
    <x v="0"/>
    <n v="997"/>
    <n v="1425.71"/>
  </r>
  <r>
    <x v="3"/>
    <x v="1"/>
    <s v="Jan"/>
    <x v="0"/>
    <x v="0"/>
    <s v="Order assembled"/>
    <x v="0"/>
    <x v="0"/>
    <x v="0"/>
    <n v="1030"/>
    <n v="1472.9"/>
  </r>
  <r>
    <x v="3"/>
    <x v="1"/>
    <s v="Jan"/>
    <x v="0"/>
    <x v="0"/>
    <s v="Order assembled"/>
    <x v="0"/>
    <x v="0"/>
    <x v="0"/>
    <n v="252"/>
    <n v="360.36"/>
  </r>
  <r>
    <x v="3"/>
    <x v="1"/>
    <s v="Jan"/>
    <x v="0"/>
    <x v="0"/>
    <s v="Order assembled"/>
    <x v="0"/>
    <x v="0"/>
    <x v="0"/>
    <n v="279"/>
    <n v="398.97"/>
  </r>
  <r>
    <x v="1"/>
    <x v="1"/>
    <s v="Jan"/>
    <x v="0"/>
    <x v="0"/>
    <s v="Order assembled"/>
    <x v="0"/>
    <x v="0"/>
    <x v="0"/>
    <n v="327"/>
    <n v="467.61"/>
  </r>
  <r>
    <x v="2"/>
    <x v="1"/>
    <s v="Jan"/>
    <x v="0"/>
    <x v="0"/>
    <s v="Order assembled"/>
    <x v="0"/>
    <x v="0"/>
    <x v="0"/>
    <n v="255"/>
    <n v="364.65"/>
  </r>
  <r>
    <x v="2"/>
    <x v="1"/>
    <s v="Jan"/>
    <x v="0"/>
    <x v="0"/>
    <s v="Order assembled"/>
    <x v="0"/>
    <x v="0"/>
    <x v="0"/>
    <n v="778"/>
    <n v="1112.54"/>
  </r>
  <r>
    <x v="2"/>
    <x v="1"/>
    <s v="Jan"/>
    <x v="0"/>
    <x v="0"/>
    <s v="Order assembled"/>
    <x v="0"/>
    <x v="0"/>
    <x v="0"/>
    <n v="865"/>
    <n v="1236.95"/>
  </r>
  <r>
    <x v="0"/>
    <x v="1"/>
    <s v="Jan"/>
    <x v="0"/>
    <x v="0"/>
    <s v="Order assembled"/>
    <x v="0"/>
    <x v="0"/>
    <x v="0"/>
    <n v="281"/>
    <n v="401.83"/>
  </r>
  <r>
    <x v="2"/>
    <x v="1"/>
    <s v="Jan"/>
    <x v="0"/>
    <x v="0"/>
    <s v="Order assembled"/>
    <x v="0"/>
    <x v="0"/>
    <x v="0"/>
    <n v="329"/>
    <n v="470.47"/>
  </r>
  <r>
    <x v="0"/>
    <x v="1"/>
    <s v="Jul"/>
    <x v="0"/>
    <x v="0"/>
    <s v="Order assembled"/>
    <x v="0"/>
    <x v="0"/>
    <x v="0"/>
    <n v="248"/>
    <n v="354.64"/>
  </r>
  <r>
    <x v="0"/>
    <x v="1"/>
    <s v="Jul"/>
    <x v="0"/>
    <x v="0"/>
    <s v="Order assembled"/>
    <x v="0"/>
    <x v="0"/>
    <x v="0"/>
    <n v="296"/>
    <n v="423.28"/>
  </r>
  <r>
    <x v="0"/>
    <x v="1"/>
    <s v="Jul"/>
    <x v="0"/>
    <x v="0"/>
    <s v="Order assembled"/>
    <x v="0"/>
    <x v="0"/>
    <x v="0"/>
    <n v="224"/>
    <n v="320.32"/>
  </r>
  <r>
    <x v="0"/>
    <x v="1"/>
    <s v="Jul"/>
    <x v="0"/>
    <x v="0"/>
    <s v="Order assembled"/>
    <x v="0"/>
    <x v="0"/>
    <x v="0"/>
    <n v="250"/>
    <n v="526.24"/>
  </r>
  <r>
    <x v="0"/>
    <x v="1"/>
    <s v="Jul"/>
    <x v="0"/>
    <x v="0"/>
    <s v="Order assembled"/>
    <x v="0"/>
    <x v="0"/>
    <x v="0"/>
    <n v="298"/>
    <n v="526.24"/>
  </r>
  <r>
    <x v="1"/>
    <x v="1"/>
    <s v="Jul"/>
    <x v="0"/>
    <x v="0"/>
    <s v="Order assembled"/>
    <x v="0"/>
    <x v="0"/>
    <x v="0"/>
    <n v="220"/>
    <n v="526.24"/>
  </r>
  <r>
    <x v="4"/>
    <x v="1"/>
    <s v="Jul"/>
    <x v="0"/>
    <x v="0"/>
    <s v="Order assembled"/>
    <x v="0"/>
    <x v="0"/>
    <x v="0"/>
    <n v="1036"/>
    <n v="1481.48"/>
  </r>
  <r>
    <x v="3"/>
    <x v="1"/>
    <s v="Jul"/>
    <x v="0"/>
    <x v="0"/>
    <s v="Order assembled"/>
    <x v="0"/>
    <x v="0"/>
    <x v="0"/>
    <n v="222"/>
    <n v="317.45999999999998"/>
  </r>
  <r>
    <x v="3"/>
    <x v="1"/>
    <s v="Jul"/>
    <x v="0"/>
    <x v="0"/>
    <s v="Order assembled"/>
    <x v="0"/>
    <x v="0"/>
    <x v="0"/>
    <n v="249"/>
    <n v="356.07"/>
  </r>
  <r>
    <x v="0"/>
    <x v="1"/>
    <s v="Jul"/>
    <x v="0"/>
    <x v="0"/>
    <s v="Order assembled"/>
    <x v="0"/>
    <x v="0"/>
    <x v="0"/>
    <n v="297"/>
    <n v="424.71"/>
  </r>
  <r>
    <x v="1"/>
    <x v="1"/>
    <s v="Jul"/>
    <x v="0"/>
    <x v="0"/>
    <s v="Order assembled"/>
    <x v="0"/>
    <x v="0"/>
    <x v="0"/>
    <n v="784"/>
    <n v="1121.1199999999999"/>
  </r>
  <r>
    <x v="0"/>
    <x v="1"/>
    <s v="Jul"/>
    <x v="0"/>
    <x v="0"/>
    <s v="Order assembled"/>
    <x v="0"/>
    <x v="0"/>
    <x v="0"/>
    <n v="817"/>
    <n v="1168.31"/>
  </r>
  <r>
    <x v="0"/>
    <x v="1"/>
    <s v="Jul"/>
    <x v="0"/>
    <x v="0"/>
    <s v="Order assembled"/>
    <x v="0"/>
    <x v="0"/>
    <x v="0"/>
    <n v="870"/>
    <n v="1244.0999999999999"/>
  </r>
  <r>
    <x v="0"/>
    <x v="1"/>
    <s v="Jul"/>
    <x v="0"/>
    <x v="0"/>
    <s v="Order assembled"/>
    <x v="0"/>
    <x v="0"/>
    <x v="0"/>
    <n v="251"/>
    <n v="358.93"/>
  </r>
  <r>
    <x v="0"/>
    <x v="1"/>
    <s v="Jul"/>
    <x v="0"/>
    <x v="0"/>
    <s v="Order assembled"/>
    <x v="0"/>
    <x v="0"/>
    <x v="0"/>
    <n v="221"/>
    <n v="316.02999999999997"/>
  </r>
  <r>
    <x v="1"/>
    <x v="1"/>
    <s v="Jun"/>
    <x v="0"/>
    <x v="0"/>
    <s v="Order assembled"/>
    <x v="0"/>
    <x v="0"/>
    <x v="0"/>
    <n v="254"/>
    <n v="363.22"/>
  </r>
  <r>
    <x v="0"/>
    <x v="1"/>
    <s v="Jun"/>
    <x v="0"/>
    <x v="0"/>
    <s v="Order assembled"/>
    <x v="0"/>
    <x v="0"/>
    <x v="0"/>
    <n v="302"/>
    <n v="431.86"/>
  </r>
  <r>
    <x v="4"/>
    <x v="1"/>
    <s v="Jun"/>
    <x v="0"/>
    <x v="0"/>
    <s v="Order assembled"/>
    <x v="0"/>
    <x v="0"/>
    <x v="0"/>
    <n v="230"/>
    <n v="328.9"/>
  </r>
  <r>
    <x v="1"/>
    <x v="1"/>
    <s v="Jun"/>
    <x v="0"/>
    <x v="0"/>
    <s v="Order assembled"/>
    <x v="0"/>
    <x v="0"/>
    <x v="0"/>
    <n v="256"/>
    <n v="526.24"/>
  </r>
  <r>
    <x v="0"/>
    <x v="1"/>
    <s v="Jun"/>
    <x v="0"/>
    <x v="0"/>
    <s v="Order assembled"/>
    <x v="0"/>
    <x v="0"/>
    <x v="0"/>
    <n v="226"/>
    <n v="526.24"/>
  </r>
  <r>
    <x v="0"/>
    <x v="1"/>
    <s v="Jun"/>
    <x v="0"/>
    <x v="0"/>
    <s v="Order assembled"/>
    <x v="0"/>
    <x v="0"/>
    <x v="0"/>
    <n v="1002"/>
    <n v="1432.8600000000001"/>
  </r>
  <r>
    <x v="2"/>
    <x v="1"/>
    <s v="Jun"/>
    <x v="0"/>
    <x v="0"/>
    <s v="Order assembled"/>
    <x v="0"/>
    <x v="0"/>
    <x v="0"/>
    <n v="1035"/>
    <n v="1480.05"/>
  </r>
  <r>
    <x v="0"/>
    <x v="1"/>
    <s v="Jun"/>
    <x v="0"/>
    <x v="0"/>
    <s v="Order assembled"/>
    <x v="0"/>
    <x v="0"/>
    <x v="0"/>
    <n v="228"/>
    <n v="326.03999999999996"/>
  </r>
  <r>
    <x v="0"/>
    <x v="1"/>
    <s v="Jun"/>
    <x v="0"/>
    <x v="0"/>
    <s v="Order assembled"/>
    <x v="0"/>
    <x v="0"/>
    <x v="0"/>
    <n v="255"/>
    <n v="364.65"/>
  </r>
  <r>
    <x v="1"/>
    <x v="1"/>
    <s v="Jun"/>
    <x v="0"/>
    <x v="0"/>
    <s v="Order assembled"/>
    <x v="0"/>
    <x v="0"/>
    <x v="0"/>
    <n v="303"/>
    <n v="433.28999999999996"/>
  </r>
  <r>
    <x v="0"/>
    <x v="1"/>
    <s v="Jun"/>
    <x v="0"/>
    <x v="0"/>
    <s v="Order assembled"/>
    <x v="0"/>
    <x v="0"/>
    <x v="0"/>
    <n v="225"/>
    <n v="321.75"/>
  </r>
  <r>
    <x v="0"/>
    <x v="1"/>
    <s v="Jun"/>
    <x v="0"/>
    <x v="0"/>
    <s v="Order assembled"/>
    <x v="0"/>
    <x v="0"/>
    <x v="0"/>
    <n v="783"/>
    <n v="1119.69"/>
  </r>
  <r>
    <x v="2"/>
    <x v="1"/>
    <s v="Jun"/>
    <x v="0"/>
    <x v="0"/>
    <s v="Order assembled"/>
    <x v="0"/>
    <x v="0"/>
    <x v="0"/>
    <n v="816"/>
    <n v="1166.8800000000001"/>
  </r>
  <r>
    <x v="1"/>
    <x v="1"/>
    <s v="Jun"/>
    <x v="0"/>
    <x v="0"/>
    <s v="Order assembled"/>
    <x v="0"/>
    <x v="0"/>
    <x v="0"/>
    <n v="869"/>
    <n v="1242.67"/>
  </r>
  <r>
    <x v="4"/>
    <x v="1"/>
    <s v="Jun"/>
    <x v="0"/>
    <x v="0"/>
    <s v="Order assembled"/>
    <x v="0"/>
    <x v="0"/>
    <x v="0"/>
    <n v="257"/>
    <n v="367.51"/>
  </r>
  <r>
    <x v="1"/>
    <x v="1"/>
    <s v="Jun"/>
    <x v="0"/>
    <x v="0"/>
    <s v="Order assembled"/>
    <x v="0"/>
    <x v="0"/>
    <x v="0"/>
    <n v="299"/>
    <n v="427.57"/>
  </r>
  <r>
    <x v="1"/>
    <x v="1"/>
    <s v="Jun"/>
    <x v="0"/>
    <x v="0"/>
    <s v="Order assembled"/>
    <x v="0"/>
    <x v="0"/>
    <x v="0"/>
    <n v="227"/>
    <n v="324.61"/>
  </r>
  <r>
    <x v="0"/>
    <x v="1"/>
    <s v="Mar"/>
    <x v="0"/>
    <x v="0"/>
    <s v="Order assembled"/>
    <x v="0"/>
    <x v="0"/>
    <x v="0"/>
    <n v="272"/>
    <n v="388.96"/>
  </r>
  <r>
    <x v="1"/>
    <x v="1"/>
    <s v="Mar"/>
    <x v="0"/>
    <x v="0"/>
    <s v="Order assembled"/>
    <x v="0"/>
    <x v="0"/>
    <x v="0"/>
    <n v="242"/>
    <n v="346.06"/>
  </r>
  <r>
    <x v="1"/>
    <x v="1"/>
    <s v="Mar"/>
    <x v="0"/>
    <x v="0"/>
    <s v="Order assembled"/>
    <x v="0"/>
    <x v="0"/>
    <x v="0"/>
    <n v="268"/>
    <n v="526.24"/>
  </r>
  <r>
    <x v="1"/>
    <x v="1"/>
    <s v="Mar"/>
    <x v="0"/>
    <x v="0"/>
    <s v="Order assembled"/>
    <x v="0"/>
    <x v="0"/>
    <x v="0"/>
    <n v="316"/>
    <n v="526.24"/>
  </r>
  <r>
    <x v="0"/>
    <x v="1"/>
    <s v="Mar"/>
    <x v="0"/>
    <x v="0"/>
    <s v="Order assembled"/>
    <x v="0"/>
    <x v="0"/>
    <x v="0"/>
    <n v="244"/>
    <n v="526.24"/>
  </r>
  <r>
    <x v="1"/>
    <x v="1"/>
    <s v="Mar"/>
    <x v="0"/>
    <x v="0"/>
    <s v="Order assembled"/>
    <x v="0"/>
    <x v="0"/>
    <x v="0"/>
    <n v="999"/>
    <n v="1428.57"/>
  </r>
  <r>
    <x v="2"/>
    <x v="1"/>
    <s v="Mar"/>
    <x v="0"/>
    <x v="0"/>
    <s v="Order assembled"/>
    <x v="0"/>
    <x v="0"/>
    <x v="0"/>
    <n v="1032"/>
    <n v="1475.76"/>
  </r>
  <r>
    <x v="1"/>
    <x v="1"/>
    <s v="Mar"/>
    <x v="0"/>
    <x v="0"/>
    <s v="Order assembled"/>
    <x v="0"/>
    <x v="0"/>
    <x v="0"/>
    <n v="246"/>
    <n v="351.78"/>
  </r>
  <r>
    <x v="1"/>
    <x v="1"/>
    <s v="Mar"/>
    <x v="0"/>
    <x v="0"/>
    <s v="Order assembled"/>
    <x v="0"/>
    <x v="0"/>
    <x v="0"/>
    <n v="273"/>
    <n v="390.39"/>
  </r>
  <r>
    <x v="2"/>
    <x v="1"/>
    <s v="Mar"/>
    <x v="0"/>
    <x v="0"/>
    <s v="Order assembled"/>
    <x v="0"/>
    <x v="0"/>
    <x v="0"/>
    <n v="315"/>
    <n v="450.45"/>
  </r>
  <r>
    <x v="1"/>
    <x v="1"/>
    <s v="Mar"/>
    <x v="0"/>
    <x v="0"/>
    <s v="Order assembled"/>
    <x v="0"/>
    <x v="0"/>
    <x v="0"/>
    <n v="243"/>
    <n v="347.49"/>
  </r>
  <r>
    <x v="0"/>
    <x v="1"/>
    <s v="Mar"/>
    <x v="0"/>
    <x v="0"/>
    <s v="Order assembled"/>
    <x v="0"/>
    <x v="0"/>
    <x v="0"/>
    <n v="780"/>
    <n v="1115.4000000000001"/>
  </r>
  <r>
    <x v="2"/>
    <x v="1"/>
    <s v="Mar"/>
    <x v="0"/>
    <x v="0"/>
    <s v="Order assembled"/>
    <x v="0"/>
    <x v="0"/>
    <x v="0"/>
    <n v="813"/>
    <n v="1162.5899999999999"/>
  </r>
  <r>
    <x v="1"/>
    <x v="1"/>
    <s v="Mar"/>
    <x v="0"/>
    <x v="0"/>
    <s v="Order assembled"/>
    <x v="0"/>
    <x v="0"/>
    <x v="0"/>
    <n v="867"/>
    <n v="1239.81"/>
  </r>
  <r>
    <x v="1"/>
    <x v="1"/>
    <s v="Mar"/>
    <x v="0"/>
    <x v="0"/>
    <s v="Order assembled"/>
    <x v="0"/>
    <x v="0"/>
    <x v="0"/>
    <n v="269"/>
    <n v="384.67"/>
  </r>
  <r>
    <x v="0"/>
    <x v="1"/>
    <s v="Mar"/>
    <x v="0"/>
    <x v="0"/>
    <s v="Order assembled"/>
    <x v="0"/>
    <x v="0"/>
    <x v="0"/>
    <n v="317"/>
    <n v="453.31"/>
  </r>
  <r>
    <x v="0"/>
    <x v="1"/>
    <s v="Mar"/>
    <x v="0"/>
    <x v="0"/>
    <s v="Order assembled"/>
    <x v="0"/>
    <x v="0"/>
    <x v="0"/>
    <n v="245"/>
    <n v="350.35"/>
  </r>
  <r>
    <x v="0"/>
    <x v="1"/>
    <s v="May"/>
    <x v="0"/>
    <x v="0"/>
    <s v="Order assembled"/>
    <x v="0"/>
    <x v="0"/>
    <x v="0"/>
    <n v="260"/>
    <n v="371.8"/>
  </r>
  <r>
    <x v="0"/>
    <x v="1"/>
    <s v="May"/>
    <x v="0"/>
    <x v="0"/>
    <s v="Order assembled"/>
    <x v="0"/>
    <x v="0"/>
    <x v="0"/>
    <n v="308"/>
    <n v="440.44"/>
  </r>
  <r>
    <x v="2"/>
    <x v="1"/>
    <s v="May"/>
    <x v="0"/>
    <x v="0"/>
    <s v="Order assembled"/>
    <x v="0"/>
    <x v="0"/>
    <x v="0"/>
    <n v="262"/>
    <n v="526.24"/>
  </r>
  <r>
    <x v="3"/>
    <x v="1"/>
    <s v="May"/>
    <x v="0"/>
    <x v="0"/>
    <s v="Order assembled"/>
    <x v="0"/>
    <x v="0"/>
    <x v="0"/>
    <n v="304"/>
    <n v="526.24"/>
  </r>
  <r>
    <x v="1"/>
    <x v="1"/>
    <s v="May"/>
    <x v="0"/>
    <x v="0"/>
    <s v="Order assembled"/>
    <x v="0"/>
    <x v="0"/>
    <x v="0"/>
    <n v="232"/>
    <n v="526.24"/>
  </r>
  <r>
    <x v="1"/>
    <x v="1"/>
    <s v="May"/>
    <x v="0"/>
    <x v="0"/>
    <s v="Order assembled"/>
    <x v="0"/>
    <x v="0"/>
    <x v="0"/>
    <n v="1001"/>
    <n v="1431.43"/>
  </r>
  <r>
    <x v="1"/>
    <x v="1"/>
    <s v="May"/>
    <x v="0"/>
    <x v="0"/>
    <s v="Order assembled"/>
    <x v="0"/>
    <x v="0"/>
    <x v="0"/>
    <n v="1034"/>
    <n v="1478.62"/>
  </r>
  <r>
    <x v="0"/>
    <x v="1"/>
    <s v="May"/>
    <x v="0"/>
    <x v="0"/>
    <s v="Order assembled"/>
    <x v="0"/>
    <x v="0"/>
    <x v="0"/>
    <n v="234"/>
    <n v="334.62"/>
  </r>
  <r>
    <x v="0"/>
    <x v="1"/>
    <s v="May"/>
    <x v="0"/>
    <x v="0"/>
    <s v="Order assembled"/>
    <x v="0"/>
    <x v="0"/>
    <x v="0"/>
    <n v="261"/>
    <n v="373.23"/>
  </r>
  <r>
    <x v="2"/>
    <x v="1"/>
    <s v="May"/>
    <x v="0"/>
    <x v="0"/>
    <s v="Order assembled"/>
    <x v="0"/>
    <x v="0"/>
    <x v="0"/>
    <n v="309"/>
    <n v="441.87"/>
  </r>
  <r>
    <x v="1"/>
    <x v="1"/>
    <s v="May"/>
    <x v="0"/>
    <x v="0"/>
    <s v="Order assembled"/>
    <x v="0"/>
    <x v="0"/>
    <x v="0"/>
    <n v="231"/>
    <n v="330.33"/>
  </r>
  <r>
    <x v="1"/>
    <x v="1"/>
    <s v="May"/>
    <x v="0"/>
    <x v="0"/>
    <s v="Order assembled"/>
    <x v="0"/>
    <x v="0"/>
    <x v="0"/>
    <n v="782"/>
    <n v="1118.26"/>
  </r>
  <r>
    <x v="0"/>
    <x v="1"/>
    <s v="May"/>
    <x v="0"/>
    <x v="0"/>
    <s v="Order assembled"/>
    <x v="0"/>
    <x v="0"/>
    <x v="0"/>
    <n v="815"/>
    <n v="1165.45"/>
  </r>
  <r>
    <x v="2"/>
    <x v="1"/>
    <s v="May"/>
    <x v="0"/>
    <x v="0"/>
    <s v="Order assembled"/>
    <x v="0"/>
    <x v="0"/>
    <x v="0"/>
    <n v="868"/>
    <n v="1241.24"/>
  </r>
  <r>
    <x v="0"/>
    <x v="1"/>
    <s v="May"/>
    <x v="0"/>
    <x v="0"/>
    <s v="Order assembled"/>
    <x v="0"/>
    <x v="0"/>
    <x v="0"/>
    <n v="305"/>
    <n v="436.15"/>
  </r>
  <r>
    <x v="0"/>
    <x v="1"/>
    <s v="May"/>
    <x v="0"/>
    <x v="0"/>
    <s v="Order assembled"/>
    <x v="0"/>
    <x v="0"/>
    <x v="0"/>
    <n v="233"/>
    <n v="333.19"/>
  </r>
  <r>
    <x v="1"/>
    <x v="1"/>
    <s v="Nov"/>
    <x v="1"/>
    <x v="0"/>
    <s v="Order assembled"/>
    <x v="0"/>
    <x v="0"/>
    <x v="1"/>
    <n v="266"/>
    <n v="380.38"/>
  </r>
  <r>
    <x v="1"/>
    <x v="1"/>
    <s v="Nov"/>
    <x v="1"/>
    <x v="0"/>
    <s v="Order assembled"/>
    <x v="0"/>
    <x v="0"/>
    <x v="1"/>
    <n v="260"/>
    <n v="371.8"/>
  </r>
  <r>
    <x v="0"/>
    <x v="1"/>
    <s v="Nov"/>
    <x v="1"/>
    <x v="0"/>
    <s v="Order assembled"/>
    <x v="0"/>
    <x v="0"/>
    <x v="1"/>
    <n v="254"/>
    <n v="363.22"/>
  </r>
  <r>
    <x v="0"/>
    <x v="1"/>
    <s v="Nov"/>
    <x v="1"/>
    <x v="0"/>
    <s v="Order assembled"/>
    <x v="0"/>
    <x v="0"/>
    <x v="0"/>
    <n v="230"/>
    <n v="328.9"/>
  </r>
  <r>
    <x v="0"/>
    <x v="1"/>
    <s v="Nov"/>
    <x v="1"/>
    <x v="0"/>
    <s v="Order assembled"/>
    <x v="0"/>
    <x v="0"/>
    <x v="0"/>
    <n v="272"/>
    <n v="388.96"/>
  </r>
  <r>
    <x v="2"/>
    <x v="1"/>
    <s v="Nov"/>
    <x v="1"/>
    <x v="0"/>
    <s v="Order assembled"/>
    <x v="0"/>
    <x v="0"/>
    <x v="0"/>
    <n v="262"/>
    <n v="374.65999999999997"/>
  </r>
  <r>
    <x v="1"/>
    <x v="1"/>
    <s v="Nov"/>
    <x v="1"/>
    <x v="0"/>
    <s v="Order assembled"/>
    <x v="0"/>
    <x v="0"/>
    <x v="0"/>
    <n v="256"/>
    <n v="366.08"/>
  </r>
  <r>
    <x v="2"/>
    <x v="1"/>
    <s v="Nov"/>
    <x v="1"/>
    <x v="0"/>
    <s v="Order assembled"/>
    <x v="0"/>
    <x v="0"/>
    <x v="0"/>
    <n v="226"/>
    <n v="526.24"/>
  </r>
  <r>
    <x v="2"/>
    <x v="1"/>
    <s v="Nov"/>
    <x v="1"/>
    <x v="0"/>
    <s v="Order assembled"/>
    <x v="0"/>
    <x v="0"/>
    <x v="0"/>
    <n v="274"/>
    <n v="526.24"/>
  </r>
  <r>
    <x v="4"/>
    <x v="1"/>
    <s v="Nov"/>
    <x v="1"/>
    <x v="0"/>
    <s v="Order assembled"/>
    <x v="0"/>
    <x v="0"/>
    <x v="0"/>
    <n v="1006"/>
    <n v="1438.58"/>
  </r>
  <r>
    <x v="3"/>
    <x v="1"/>
    <s v="Nov"/>
    <x v="1"/>
    <x v="0"/>
    <s v="Order assembled"/>
    <x v="0"/>
    <x v="0"/>
    <x v="0"/>
    <n v="1039"/>
    <n v="1485.77"/>
  </r>
  <r>
    <x v="3"/>
    <x v="1"/>
    <s v="Nov"/>
    <x v="1"/>
    <x v="0"/>
    <s v="Order assembled"/>
    <x v="0"/>
    <x v="0"/>
    <x v="0"/>
    <n v="273"/>
    <n v="390.39"/>
  </r>
  <r>
    <x v="0"/>
    <x v="1"/>
    <s v="Nov"/>
    <x v="1"/>
    <x v="0"/>
    <s v="Order assembled"/>
    <x v="0"/>
    <x v="0"/>
    <x v="0"/>
    <n v="265"/>
    <n v="378.95"/>
  </r>
  <r>
    <x v="4"/>
    <x v="1"/>
    <s v="Nov"/>
    <x v="1"/>
    <x v="0"/>
    <s v="Order assembled"/>
    <x v="0"/>
    <x v="0"/>
    <x v="0"/>
    <n v="259"/>
    <n v="370.37"/>
  </r>
  <r>
    <x v="2"/>
    <x v="1"/>
    <s v="Nov"/>
    <x v="1"/>
    <x v="0"/>
    <s v="Order assembled"/>
    <x v="0"/>
    <x v="0"/>
    <x v="0"/>
    <n v="253"/>
    <n v="361.78999999999996"/>
  </r>
  <r>
    <x v="2"/>
    <x v="1"/>
    <s v="Nov"/>
    <x v="1"/>
    <x v="0"/>
    <s v="Order assembled"/>
    <x v="0"/>
    <x v="0"/>
    <x v="0"/>
    <n v="787"/>
    <n v="1125.4099999999999"/>
  </r>
  <r>
    <x v="2"/>
    <x v="1"/>
    <s v="Nov"/>
    <x v="1"/>
    <x v="0"/>
    <s v="Order assembled"/>
    <x v="0"/>
    <x v="0"/>
    <x v="0"/>
    <n v="820"/>
    <n v="1172.5999999999999"/>
  </r>
  <r>
    <x v="0"/>
    <x v="1"/>
    <s v="Nov"/>
    <x v="1"/>
    <x v="0"/>
    <s v="Order assembled"/>
    <x v="0"/>
    <x v="0"/>
    <x v="1"/>
    <n v="263"/>
    <n v="376.09000000000003"/>
  </r>
  <r>
    <x v="1"/>
    <x v="1"/>
    <s v="Nov"/>
    <x v="1"/>
    <x v="0"/>
    <s v="Order assembled"/>
    <x v="0"/>
    <x v="0"/>
    <x v="1"/>
    <n v="257"/>
    <n v="367.51"/>
  </r>
  <r>
    <x v="0"/>
    <x v="1"/>
    <s v="Nov"/>
    <x v="1"/>
    <x v="0"/>
    <s v="Order assembled"/>
    <x v="0"/>
    <x v="0"/>
    <x v="1"/>
    <n v="251"/>
    <n v="358.93"/>
  </r>
  <r>
    <x v="1"/>
    <x v="1"/>
    <s v="Nov"/>
    <x v="1"/>
    <x v="0"/>
    <s v="Order assembled"/>
    <x v="0"/>
    <x v="0"/>
    <x v="0"/>
    <n v="227"/>
    <n v="324.61"/>
  </r>
  <r>
    <x v="1"/>
    <x v="1"/>
    <s v="Nov"/>
    <x v="1"/>
    <x v="0"/>
    <s v="Order assembled"/>
    <x v="0"/>
    <x v="0"/>
    <x v="0"/>
    <n v="275"/>
    <n v="393.25"/>
  </r>
  <r>
    <x v="2"/>
    <x v="1"/>
    <s v="Oct"/>
    <x v="1"/>
    <x v="0"/>
    <s v="Order assembled"/>
    <x v="0"/>
    <x v="0"/>
    <x v="1"/>
    <n v="278"/>
    <n v="397.53999999999996"/>
  </r>
  <r>
    <x v="1"/>
    <x v="1"/>
    <s v="Oct"/>
    <x v="1"/>
    <x v="0"/>
    <s v="Order assembled"/>
    <x v="0"/>
    <x v="0"/>
    <x v="1"/>
    <n v="272"/>
    <n v="388.96"/>
  </r>
  <r>
    <x v="0"/>
    <x v="1"/>
    <s v="Oct"/>
    <x v="1"/>
    <x v="0"/>
    <s v="Order assembled"/>
    <x v="0"/>
    <x v="0"/>
    <x v="0"/>
    <n v="278"/>
    <n v="397.53999999999996"/>
  </r>
  <r>
    <x v="1"/>
    <x v="1"/>
    <s v="Oct"/>
    <x v="1"/>
    <x v="0"/>
    <s v="Order assembled"/>
    <x v="0"/>
    <x v="0"/>
    <x v="0"/>
    <n v="280"/>
    <n v="400.4"/>
  </r>
  <r>
    <x v="1"/>
    <x v="1"/>
    <s v="Oct"/>
    <x v="1"/>
    <x v="0"/>
    <s v="Order assembled"/>
    <x v="0"/>
    <x v="0"/>
    <x v="0"/>
    <n v="274"/>
    <n v="391.82"/>
  </r>
  <r>
    <x v="0"/>
    <x v="1"/>
    <s v="Oct"/>
    <x v="1"/>
    <x v="0"/>
    <s v="Order assembled"/>
    <x v="0"/>
    <x v="0"/>
    <x v="0"/>
    <n v="268"/>
    <n v="383.24"/>
  </r>
  <r>
    <x v="2"/>
    <x v="1"/>
    <s v="Oct"/>
    <x v="1"/>
    <x v="0"/>
    <s v="Order assembled"/>
    <x v="0"/>
    <x v="0"/>
    <x v="0"/>
    <n v="232"/>
    <n v="526.24"/>
  </r>
  <r>
    <x v="0"/>
    <x v="1"/>
    <s v="Oct"/>
    <x v="1"/>
    <x v="0"/>
    <s v="Order assembled"/>
    <x v="0"/>
    <x v="0"/>
    <x v="0"/>
    <n v="280"/>
    <n v="526.24"/>
  </r>
  <r>
    <x v="3"/>
    <x v="1"/>
    <s v="Oct"/>
    <x v="1"/>
    <x v="0"/>
    <s v="Order assembled"/>
    <x v="0"/>
    <x v="0"/>
    <x v="0"/>
    <n v="1005"/>
    <n v="1437.15"/>
  </r>
  <r>
    <x v="1"/>
    <x v="1"/>
    <s v="Oct"/>
    <x v="1"/>
    <x v="0"/>
    <s v="Order assembled"/>
    <x v="0"/>
    <x v="0"/>
    <x v="0"/>
    <n v="1038"/>
    <n v="1484.34"/>
  </r>
  <r>
    <x v="0"/>
    <x v="1"/>
    <s v="Oct"/>
    <x v="1"/>
    <x v="0"/>
    <s v="Order assembled"/>
    <x v="0"/>
    <x v="0"/>
    <x v="0"/>
    <n v="231"/>
    <n v="330.33"/>
  </r>
  <r>
    <x v="1"/>
    <x v="1"/>
    <s v="Oct"/>
    <x v="1"/>
    <x v="0"/>
    <s v="Order assembled"/>
    <x v="0"/>
    <x v="0"/>
    <x v="0"/>
    <n v="279"/>
    <n v="398.97"/>
  </r>
  <r>
    <x v="3"/>
    <x v="1"/>
    <s v="Oct"/>
    <x v="1"/>
    <x v="0"/>
    <s v="Order assembled"/>
    <x v="0"/>
    <x v="0"/>
    <x v="0"/>
    <n v="277"/>
    <n v="396.11"/>
  </r>
  <r>
    <x v="2"/>
    <x v="1"/>
    <s v="Oct"/>
    <x v="1"/>
    <x v="0"/>
    <s v="Order assembled"/>
    <x v="0"/>
    <x v="0"/>
    <x v="0"/>
    <n v="271"/>
    <n v="387.53"/>
  </r>
  <r>
    <x v="1"/>
    <x v="1"/>
    <s v="Oct"/>
    <x v="1"/>
    <x v="0"/>
    <s v="Order assembled"/>
    <x v="0"/>
    <x v="0"/>
    <x v="0"/>
    <n v="786"/>
    <n v="1123.98"/>
  </r>
  <r>
    <x v="1"/>
    <x v="1"/>
    <s v="Oct"/>
    <x v="1"/>
    <x v="0"/>
    <s v="Order assembled"/>
    <x v="0"/>
    <x v="0"/>
    <x v="1"/>
    <n v="281"/>
    <n v="401.83"/>
  </r>
  <r>
    <x v="1"/>
    <x v="1"/>
    <s v="Oct"/>
    <x v="1"/>
    <x v="0"/>
    <s v="Order assembled"/>
    <x v="0"/>
    <x v="0"/>
    <x v="1"/>
    <n v="275"/>
    <n v="393.25"/>
  </r>
  <r>
    <x v="4"/>
    <x v="1"/>
    <s v="Oct"/>
    <x v="1"/>
    <x v="0"/>
    <s v="Order assembled"/>
    <x v="0"/>
    <x v="0"/>
    <x v="1"/>
    <n v="269"/>
    <n v="384.67"/>
  </r>
  <r>
    <x v="1"/>
    <x v="1"/>
    <s v="Oct"/>
    <x v="1"/>
    <x v="0"/>
    <s v="Order assembled"/>
    <x v="0"/>
    <x v="0"/>
    <x v="0"/>
    <n v="233"/>
    <n v="333.19"/>
  </r>
  <r>
    <x v="2"/>
    <x v="1"/>
    <s v="Oct"/>
    <x v="1"/>
    <x v="0"/>
    <s v="Order assembled"/>
    <x v="0"/>
    <x v="0"/>
    <x v="0"/>
    <n v="281"/>
    <n v="401.83"/>
  </r>
  <r>
    <x v="2"/>
    <x v="1"/>
    <s v="Sep"/>
    <x v="1"/>
    <x v="0"/>
    <s v="Order assembled"/>
    <x v="0"/>
    <x v="0"/>
    <x v="1"/>
    <n v="284"/>
    <n v="406.12"/>
  </r>
  <r>
    <x v="0"/>
    <x v="1"/>
    <s v="Sep"/>
    <x v="1"/>
    <x v="0"/>
    <s v="Order assembled"/>
    <x v="0"/>
    <x v="0"/>
    <x v="0"/>
    <n v="236"/>
    <n v="337.48"/>
  </r>
  <r>
    <x v="0"/>
    <x v="1"/>
    <s v="Sep"/>
    <x v="1"/>
    <x v="0"/>
    <s v="Order assembled"/>
    <x v="0"/>
    <x v="0"/>
    <x v="0"/>
    <n v="284"/>
    <n v="406.12"/>
  </r>
  <r>
    <x v="1"/>
    <x v="1"/>
    <s v="Sep"/>
    <x v="1"/>
    <x v="0"/>
    <s v="Order assembled"/>
    <x v="0"/>
    <x v="0"/>
    <x v="0"/>
    <n v="212"/>
    <n v="303.15999999999997"/>
  </r>
  <r>
    <x v="2"/>
    <x v="1"/>
    <s v="Sep"/>
    <x v="1"/>
    <x v="0"/>
    <s v="Order assembled"/>
    <x v="0"/>
    <x v="0"/>
    <x v="0"/>
    <n v="286"/>
    <n v="408.98"/>
  </r>
  <r>
    <x v="2"/>
    <x v="1"/>
    <s v="Sep"/>
    <x v="1"/>
    <x v="0"/>
    <s v="Order assembled"/>
    <x v="0"/>
    <x v="0"/>
    <x v="0"/>
    <n v="238"/>
    <n v="526.24"/>
  </r>
  <r>
    <x v="2"/>
    <x v="1"/>
    <s v="Sep"/>
    <x v="1"/>
    <x v="0"/>
    <s v="Order assembled"/>
    <x v="0"/>
    <x v="0"/>
    <x v="0"/>
    <n v="286"/>
    <n v="526.24"/>
  </r>
  <r>
    <x v="0"/>
    <x v="1"/>
    <s v="Sep"/>
    <x v="1"/>
    <x v="0"/>
    <s v="Order assembled"/>
    <x v="0"/>
    <x v="0"/>
    <x v="0"/>
    <n v="214"/>
    <n v="526.24"/>
  </r>
  <r>
    <x v="0"/>
    <x v="1"/>
    <s v="Sep"/>
    <x v="1"/>
    <x v="0"/>
    <s v="Order assembled"/>
    <x v="0"/>
    <x v="0"/>
    <x v="0"/>
    <n v="1004"/>
    <n v="1435.72"/>
  </r>
  <r>
    <x v="2"/>
    <x v="1"/>
    <s v="Sep"/>
    <x v="1"/>
    <x v="0"/>
    <s v="Order assembled"/>
    <x v="0"/>
    <x v="0"/>
    <x v="0"/>
    <n v="237"/>
    <n v="338.90999999999997"/>
  </r>
  <r>
    <x v="2"/>
    <x v="1"/>
    <s v="Sep"/>
    <x v="1"/>
    <x v="0"/>
    <s v="Order assembled"/>
    <x v="0"/>
    <x v="1"/>
    <x v="0"/>
    <n v="285"/>
    <n v="407.55"/>
  </r>
  <r>
    <x v="0"/>
    <x v="1"/>
    <s v="Sep"/>
    <x v="1"/>
    <x v="0"/>
    <s v="Order assembled"/>
    <x v="0"/>
    <x v="1"/>
    <x v="0"/>
    <n v="213"/>
    <n v="304.59000000000003"/>
  </r>
  <r>
    <x v="0"/>
    <x v="1"/>
    <s v="Sep"/>
    <x v="1"/>
    <x v="0"/>
    <s v="Order assembled"/>
    <x v="0"/>
    <x v="1"/>
    <x v="0"/>
    <n v="283"/>
    <n v="404.69"/>
  </r>
  <r>
    <x v="0"/>
    <x v="1"/>
    <s v="Sep"/>
    <x v="1"/>
    <x v="0"/>
    <s v="Order assembled"/>
    <x v="0"/>
    <x v="1"/>
    <x v="0"/>
    <n v="785"/>
    <n v="1122.55"/>
  </r>
  <r>
    <x v="0"/>
    <x v="1"/>
    <s v="Sep"/>
    <x v="1"/>
    <x v="0"/>
    <s v="Order assembled"/>
    <x v="0"/>
    <x v="1"/>
    <x v="0"/>
    <n v="819"/>
    <n v="1171.17"/>
  </r>
  <r>
    <x v="2"/>
    <x v="1"/>
    <s v="Sep"/>
    <x v="1"/>
    <x v="0"/>
    <s v="Order assembled"/>
    <x v="0"/>
    <x v="1"/>
    <x v="0"/>
    <n v="872"/>
    <n v="1246.96"/>
  </r>
  <r>
    <x v="1"/>
    <x v="1"/>
    <s v="Sep"/>
    <x v="1"/>
    <x v="0"/>
    <s v="Order assembled"/>
    <x v="0"/>
    <x v="1"/>
    <x v="1"/>
    <n v="287"/>
    <n v="410.40999999999997"/>
  </r>
  <r>
    <x v="1"/>
    <x v="1"/>
    <s v="Sep"/>
    <x v="1"/>
    <x v="0"/>
    <s v="Order assembled"/>
    <x v="0"/>
    <x v="1"/>
    <x v="0"/>
    <n v="239"/>
    <n v="341.77"/>
  </r>
  <r>
    <x v="0"/>
    <x v="1"/>
    <s v="Sep"/>
    <x v="1"/>
    <x v="0"/>
    <s v="Order assembled"/>
    <x v="0"/>
    <x v="1"/>
    <x v="0"/>
    <n v="287"/>
    <n v="410.40999999999997"/>
  </r>
  <r>
    <x v="1"/>
    <x v="1"/>
    <s v="Apr"/>
    <x v="0"/>
    <x v="1"/>
    <s v="Cancelld"/>
    <x v="1"/>
    <x v="1"/>
    <x v="2"/>
    <n v="160"/>
    <n v="228.8"/>
  </r>
  <r>
    <x v="0"/>
    <x v="1"/>
    <s v="Apr"/>
    <x v="0"/>
    <x v="1"/>
    <s v="Cancelld"/>
    <x v="1"/>
    <x v="1"/>
    <x v="2"/>
    <n v="154"/>
    <n v="220.22"/>
  </r>
  <r>
    <x v="1"/>
    <x v="1"/>
    <s v="Apr"/>
    <x v="0"/>
    <x v="1"/>
    <s v="Cancelld"/>
    <x v="1"/>
    <x v="1"/>
    <x v="2"/>
    <n v="148"/>
    <n v="211.64"/>
  </r>
  <r>
    <x v="1"/>
    <x v="1"/>
    <s v="Apr"/>
    <x v="0"/>
    <x v="1"/>
    <s v="Cancelld"/>
    <x v="1"/>
    <x v="1"/>
    <x v="2"/>
    <n v="157"/>
    <n v="224.51"/>
  </r>
  <r>
    <x v="1"/>
    <x v="1"/>
    <s v="Apr"/>
    <x v="0"/>
    <x v="1"/>
    <s v="Cancelld"/>
    <x v="1"/>
    <x v="1"/>
    <x v="2"/>
    <n v="151"/>
    <n v="215.93"/>
  </r>
  <r>
    <x v="1"/>
    <x v="1"/>
    <s v="Aug"/>
    <x v="0"/>
    <x v="1"/>
    <s v="Cancelld"/>
    <x v="1"/>
    <x v="1"/>
    <x v="2"/>
    <n v="343"/>
    <n v="490.49"/>
  </r>
  <r>
    <x v="2"/>
    <x v="1"/>
    <s v="Dec"/>
    <x v="0"/>
    <x v="1"/>
    <s v="Cancelld"/>
    <x v="1"/>
    <x v="1"/>
    <x v="0"/>
    <n v="280"/>
    <n v="400.4"/>
  </r>
  <r>
    <x v="1"/>
    <x v="1"/>
    <s v="Dec"/>
    <x v="0"/>
    <x v="1"/>
    <s v="Cancelld"/>
    <x v="1"/>
    <x v="1"/>
    <x v="0"/>
    <n v="274"/>
    <n v="391.82"/>
  </r>
  <r>
    <x v="1"/>
    <x v="1"/>
    <s v="Dec"/>
    <x v="0"/>
    <x v="1"/>
    <s v="Cancelld"/>
    <x v="1"/>
    <x v="1"/>
    <x v="0"/>
    <n v="268"/>
    <n v="383.24"/>
  </r>
  <r>
    <x v="1"/>
    <x v="1"/>
    <s v="Dec"/>
    <x v="0"/>
    <x v="1"/>
    <s v="Cancelld"/>
    <x v="1"/>
    <x v="1"/>
    <x v="0"/>
    <n v="277"/>
    <n v="396.11"/>
  </r>
  <r>
    <x v="1"/>
    <x v="1"/>
    <s v="Dec"/>
    <x v="0"/>
    <x v="1"/>
    <s v="Cancelld"/>
    <x v="1"/>
    <x v="1"/>
    <x v="0"/>
    <n v="271"/>
    <n v="387.53"/>
  </r>
  <r>
    <x v="0"/>
    <x v="1"/>
    <s v="Dec"/>
    <x v="0"/>
    <x v="1"/>
    <s v="Cancelld"/>
    <x v="1"/>
    <x v="0"/>
    <x v="0"/>
    <n v="265"/>
    <n v="378.95"/>
  </r>
  <r>
    <x v="2"/>
    <x v="1"/>
    <s v="Feb"/>
    <x v="0"/>
    <x v="1"/>
    <s v="Cancelld"/>
    <x v="1"/>
    <x v="0"/>
    <x v="0"/>
    <n v="190"/>
    <n v="271.7"/>
  </r>
  <r>
    <x v="0"/>
    <x v="1"/>
    <s v="Feb"/>
    <x v="0"/>
    <x v="1"/>
    <s v="Cancelld"/>
    <x v="1"/>
    <x v="0"/>
    <x v="0"/>
    <n v="184"/>
    <n v="263.12"/>
  </r>
  <r>
    <x v="2"/>
    <x v="1"/>
    <s v="Feb"/>
    <x v="0"/>
    <x v="1"/>
    <s v="Cancelld"/>
    <x v="1"/>
    <x v="0"/>
    <x v="0"/>
    <n v="193"/>
    <n v="275.99"/>
  </r>
  <r>
    <x v="2"/>
    <x v="1"/>
    <s v="Feb"/>
    <x v="0"/>
    <x v="1"/>
    <s v="Cancelld"/>
    <x v="1"/>
    <x v="0"/>
    <x v="0"/>
    <n v="187"/>
    <n v="267.40999999999997"/>
  </r>
  <r>
    <x v="0"/>
    <x v="1"/>
    <s v="Feb"/>
    <x v="0"/>
    <x v="1"/>
    <s v="Cancelld"/>
    <x v="1"/>
    <x v="0"/>
    <x v="0"/>
    <n v="181"/>
    <n v="258.83"/>
  </r>
  <r>
    <x v="1"/>
    <x v="1"/>
    <s v="Jan"/>
    <x v="0"/>
    <x v="1"/>
    <s v="Cancelld"/>
    <x v="1"/>
    <x v="0"/>
    <x v="0"/>
    <n v="208"/>
    <n v="297.44"/>
  </r>
  <r>
    <x v="0"/>
    <x v="1"/>
    <s v="Jan"/>
    <x v="0"/>
    <x v="1"/>
    <s v="Cancelld"/>
    <x v="1"/>
    <x v="0"/>
    <x v="0"/>
    <n v="202"/>
    <n v="288.86"/>
  </r>
  <r>
    <x v="2"/>
    <x v="1"/>
    <s v="Jan"/>
    <x v="0"/>
    <x v="1"/>
    <s v="Cancelld"/>
    <x v="1"/>
    <x v="0"/>
    <x v="0"/>
    <n v="196"/>
    <n v="280.27999999999997"/>
  </r>
  <r>
    <x v="1"/>
    <x v="1"/>
    <s v="Jan"/>
    <x v="0"/>
    <x v="1"/>
    <s v="Cancelld"/>
    <x v="1"/>
    <x v="0"/>
    <x v="0"/>
    <n v="205"/>
    <n v="293.14999999999998"/>
  </r>
  <r>
    <x v="0"/>
    <x v="1"/>
    <s v="Jan"/>
    <x v="0"/>
    <x v="1"/>
    <s v="Cancelld"/>
    <x v="1"/>
    <x v="0"/>
    <x v="0"/>
    <n v="199"/>
    <n v="284.57"/>
  </r>
  <r>
    <x v="3"/>
    <x v="1"/>
    <s v="Jul"/>
    <x v="0"/>
    <x v="1"/>
    <s v="Cancelld"/>
    <x v="1"/>
    <x v="0"/>
    <x v="2"/>
    <n v="358"/>
    <n v="511.94"/>
  </r>
  <r>
    <x v="0"/>
    <x v="1"/>
    <s v="Jul"/>
    <x v="0"/>
    <x v="1"/>
    <s v="Cancelld"/>
    <x v="1"/>
    <x v="0"/>
    <x v="2"/>
    <n v="352"/>
    <n v="503.36"/>
  </r>
  <r>
    <x v="1"/>
    <x v="1"/>
    <s v="Jul"/>
    <x v="0"/>
    <x v="1"/>
    <s v="Cancelld"/>
    <x v="1"/>
    <x v="0"/>
    <x v="2"/>
    <n v="346"/>
    <n v="494.78"/>
  </r>
  <r>
    <x v="1"/>
    <x v="1"/>
    <s v="Jul"/>
    <x v="0"/>
    <x v="1"/>
    <s v="Cancelld"/>
    <x v="1"/>
    <x v="0"/>
    <x v="2"/>
    <n v="355"/>
    <n v="507.65"/>
  </r>
  <r>
    <x v="2"/>
    <x v="1"/>
    <s v="Jul"/>
    <x v="0"/>
    <x v="1"/>
    <s v="Cancelld"/>
    <x v="1"/>
    <x v="0"/>
    <x v="2"/>
    <n v="349"/>
    <n v="499.07"/>
  </r>
  <r>
    <x v="1"/>
    <x v="1"/>
    <s v="Jun"/>
    <x v="0"/>
    <x v="1"/>
    <s v="Cancelld"/>
    <x v="1"/>
    <x v="0"/>
    <x v="2"/>
    <n v="130"/>
    <n v="185.9"/>
  </r>
  <r>
    <x v="1"/>
    <x v="1"/>
    <s v="Jun"/>
    <x v="0"/>
    <x v="1"/>
    <s v="Cancelld"/>
    <x v="1"/>
    <x v="0"/>
    <x v="2"/>
    <n v="370"/>
    <n v="529.1"/>
  </r>
  <r>
    <x v="0"/>
    <x v="1"/>
    <s v="Jun"/>
    <x v="0"/>
    <x v="1"/>
    <s v="Cancelld"/>
    <x v="1"/>
    <x v="0"/>
    <x v="2"/>
    <n v="364"/>
    <n v="520.52"/>
  </r>
  <r>
    <x v="0"/>
    <x v="1"/>
    <s v="Jun"/>
    <x v="0"/>
    <x v="1"/>
    <s v="Cancelld"/>
    <x v="1"/>
    <x v="0"/>
    <x v="2"/>
    <n v="127"/>
    <n v="181.61"/>
  </r>
  <r>
    <x v="1"/>
    <x v="1"/>
    <s v="Jun"/>
    <x v="0"/>
    <x v="1"/>
    <s v="Cancelld"/>
    <x v="1"/>
    <x v="0"/>
    <x v="2"/>
    <n v="367"/>
    <n v="524.80999999999995"/>
  </r>
  <r>
    <x v="0"/>
    <x v="1"/>
    <s v="Jun"/>
    <x v="0"/>
    <x v="1"/>
    <s v="Cancelld"/>
    <x v="1"/>
    <x v="0"/>
    <x v="2"/>
    <n v="361"/>
    <n v="516.23"/>
  </r>
  <r>
    <x v="1"/>
    <x v="1"/>
    <s v="Mar"/>
    <x v="0"/>
    <x v="1"/>
    <s v="Cancelld"/>
    <x v="1"/>
    <x v="0"/>
    <x v="0"/>
    <n v="178"/>
    <n v="254.54"/>
  </r>
  <r>
    <x v="1"/>
    <x v="1"/>
    <s v="Mar"/>
    <x v="0"/>
    <x v="1"/>
    <s v="Cancelld"/>
    <x v="1"/>
    <x v="0"/>
    <x v="0"/>
    <n v="172"/>
    <n v="245.95999999999998"/>
  </r>
  <r>
    <x v="3"/>
    <x v="1"/>
    <s v="Mar"/>
    <x v="0"/>
    <x v="1"/>
    <s v="Cancelld"/>
    <x v="1"/>
    <x v="0"/>
    <x v="0"/>
    <n v="166"/>
    <n v="237.38"/>
  </r>
  <r>
    <x v="1"/>
    <x v="1"/>
    <s v="Mar"/>
    <x v="0"/>
    <x v="1"/>
    <s v="Cancelld"/>
    <x v="1"/>
    <x v="0"/>
    <x v="0"/>
    <n v="175"/>
    <n v="250.25"/>
  </r>
  <r>
    <x v="0"/>
    <x v="1"/>
    <s v="Mar"/>
    <x v="0"/>
    <x v="1"/>
    <s v="Cancelld"/>
    <x v="1"/>
    <x v="0"/>
    <x v="0"/>
    <n v="169"/>
    <n v="241.67000000000002"/>
  </r>
  <r>
    <x v="1"/>
    <x v="1"/>
    <s v="Mar"/>
    <x v="0"/>
    <x v="1"/>
    <s v="Cancelld"/>
    <x v="1"/>
    <x v="0"/>
    <x v="2"/>
    <n v="163"/>
    <n v="233.09"/>
  </r>
  <r>
    <x v="3"/>
    <x v="1"/>
    <s v="May"/>
    <x v="0"/>
    <x v="1"/>
    <s v="Cancelld"/>
    <x v="1"/>
    <x v="0"/>
    <x v="2"/>
    <n v="142"/>
    <n v="203.06"/>
  </r>
  <r>
    <x v="1"/>
    <x v="1"/>
    <s v="May"/>
    <x v="0"/>
    <x v="1"/>
    <s v="Cancelld"/>
    <x v="1"/>
    <x v="0"/>
    <x v="2"/>
    <n v="136"/>
    <n v="194.48"/>
  </r>
  <r>
    <x v="0"/>
    <x v="1"/>
    <s v="May"/>
    <x v="0"/>
    <x v="1"/>
    <s v="Cancelld"/>
    <x v="1"/>
    <x v="0"/>
    <x v="2"/>
    <n v="145"/>
    <n v="207.35"/>
  </r>
  <r>
    <x v="0"/>
    <x v="1"/>
    <s v="May"/>
    <x v="0"/>
    <x v="1"/>
    <s v="Cancelld"/>
    <x v="1"/>
    <x v="0"/>
    <x v="2"/>
    <n v="139"/>
    <n v="198.76999999999998"/>
  </r>
  <r>
    <x v="0"/>
    <x v="1"/>
    <s v="May"/>
    <x v="0"/>
    <x v="1"/>
    <s v="Cancelld"/>
    <x v="1"/>
    <x v="0"/>
    <x v="2"/>
    <n v="133"/>
    <n v="190.19"/>
  </r>
  <r>
    <x v="1"/>
    <x v="1"/>
    <s v="Nov"/>
    <x v="0"/>
    <x v="1"/>
    <s v="Cancelld"/>
    <x v="1"/>
    <x v="0"/>
    <x v="0"/>
    <n v="292"/>
    <n v="417.56"/>
  </r>
  <r>
    <x v="1"/>
    <x v="1"/>
    <s v="Nov"/>
    <x v="0"/>
    <x v="1"/>
    <s v="Cancelld"/>
    <x v="1"/>
    <x v="0"/>
    <x v="0"/>
    <n v="286"/>
    <n v="408.98"/>
  </r>
  <r>
    <x v="1"/>
    <x v="1"/>
    <s v="Nov"/>
    <x v="0"/>
    <x v="1"/>
    <s v="Cancelld"/>
    <x v="1"/>
    <x v="0"/>
    <x v="0"/>
    <n v="295"/>
    <n v="421.85"/>
  </r>
  <r>
    <x v="0"/>
    <x v="1"/>
    <s v="Nov"/>
    <x v="0"/>
    <x v="1"/>
    <s v="Cancelld"/>
    <x v="1"/>
    <x v="0"/>
    <x v="0"/>
    <n v="289"/>
    <n v="413.27"/>
  </r>
  <r>
    <x v="1"/>
    <x v="1"/>
    <s v="Nov"/>
    <x v="0"/>
    <x v="1"/>
    <s v="Cancelld"/>
    <x v="1"/>
    <x v="0"/>
    <x v="0"/>
    <n v="283"/>
    <n v="404.69"/>
  </r>
  <r>
    <x v="1"/>
    <x v="1"/>
    <s v="Oct"/>
    <x v="0"/>
    <x v="1"/>
    <s v="Cancelld"/>
    <x v="1"/>
    <x v="0"/>
    <x v="0"/>
    <n v="310"/>
    <n v="443.3"/>
  </r>
  <r>
    <x v="2"/>
    <x v="1"/>
    <s v="Oct"/>
    <x v="0"/>
    <x v="1"/>
    <s v="Cancelld"/>
    <x v="1"/>
    <x v="0"/>
    <x v="0"/>
    <n v="304"/>
    <n v="434.72"/>
  </r>
  <r>
    <x v="0"/>
    <x v="1"/>
    <s v="Oct"/>
    <x v="0"/>
    <x v="1"/>
    <s v="Cancelld"/>
    <x v="1"/>
    <x v="0"/>
    <x v="0"/>
    <n v="298"/>
    <n v="426.14"/>
  </r>
  <r>
    <x v="0"/>
    <x v="1"/>
    <s v="Oct"/>
    <x v="0"/>
    <x v="1"/>
    <s v="Cancelld"/>
    <x v="1"/>
    <x v="0"/>
    <x v="0"/>
    <n v="307"/>
    <n v="439.01"/>
  </r>
  <r>
    <x v="4"/>
    <x v="1"/>
    <s v="Oct"/>
    <x v="0"/>
    <x v="1"/>
    <s v="Cancelld"/>
    <x v="1"/>
    <x v="0"/>
    <x v="0"/>
    <n v="301"/>
    <n v="430.43"/>
  </r>
  <r>
    <x v="0"/>
    <x v="1"/>
    <s v="Apr"/>
    <x v="1"/>
    <x v="1"/>
    <s v="Cancelld"/>
    <x v="1"/>
    <x v="0"/>
    <x v="2"/>
    <n v="344"/>
    <n v="491.91999999999996"/>
  </r>
  <r>
    <x v="1"/>
    <x v="1"/>
    <s v="Apr"/>
    <x v="1"/>
    <x v="1"/>
    <s v="Cancelld"/>
    <x v="1"/>
    <x v="0"/>
    <x v="2"/>
    <n v="314"/>
    <n v="449.02"/>
  </r>
  <r>
    <x v="0"/>
    <x v="1"/>
    <s v="Apr"/>
    <x v="1"/>
    <x v="1"/>
    <s v="Cancelld"/>
    <x v="1"/>
    <x v="0"/>
    <x v="2"/>
    <n v="340"/>
    <n v="486.2"/>
  </r>
  <r>
    <x v="1"/>
    <x v="1"/>
    <s v="Apr"/>
    <x v="1"/>
    <x v="1"/>
    <s v="Cancelld"/>
    <x v="1"/>
    <x v="0"/>
    <x v="2"/>
    <n v="142"/>
    <n v="203.06"/>
  </r>
  <r>
    <x v="1"/>
    <x v="1"/>
    <s v="Apr"/>
    <x v="1"/>
    <x v="1"/>
    <s v="Cancelld"/>
    <x v="1"/>
    <x v="0"/>
    <x v="2"/>
    <n v="316"/>
    <n v="451.88"/>
  </r>
  <r>
    <x v="2"/>
    <x v="1"/>
    <s v="Apr"/>
    <x v="1"/>
    <x v="1"/>
    <s v="Cancelld"/>
    <x v="1"/>
    <x v="0"/>
    <x v="2"/>
    <n v="823"/>
    <n v="1176.8899999999999"/>
  </r>
  <r>
    <x v="1"/>
    <x v="1"/>
    <s v="Apr"/>
    <x v="1"/>
    <x v="1"/>
    <s v="Cancelld"/>
    <x v="1"/>
    <x v="0"/>
    <x v="2"/>
    <n v="856"/>
    <n v="1224.08"/>
  </r>
  <r>
    <x v="1"/>
    <x v="1"/>
    <s v="Apr"/>
    <x v="1"/>
    <x v="1"/>
    <s v="Cancelld"/>
    <x v="1"/>
    <x v="0"/>
    <x v="2"/>
    <n v="909"/>
    <n v="1299.8699999999999"/>
  </r>
  <r>
    <x v="1"/>
    <x v="1"/>
    <s v="Apr"/>
    <x v="1"/>
    <x v="1"/>
    <s v="Cancelld"/>
    <x v="1"/>
    <x v="0"/>
    <x v="2"/>
    <n v="862"/>
    <n v="526.24"/>
  </r>
  <r>
    <x v="1"/>
    <x v="1"/>
    <s v="Apr"/>
    <x v="1"/>
    <x v="1"/>
    <s v="Cancelld"/>
    <x v="1"/>
    <x v="0"/>
    <x v="2"/>
    <n v="141"/>
    <n v="526.24"/>
  </r>
  <r>
    <x v="2"/>
    <x v="1"/>
    <s v="Apr"/>
    <x v="1"/>
    <x v="1"/>
    <s v="Cancelld"/>
    <x v="1"/>
    <x v="0"/>
    <x v="2"/>
    <n v="315"/>
    <n v="450.45"/>
  </r>
  <r>
    <x v="1"/>
    <x v="1"/>
    <s v="Apr"/>
    <x v="1"/>
    <x v="1"/>
    <s v="Cancelld"/>
    <x v="1"/>
    <x v="0"/>
    <x v="2"/>
    <n v="343"/>
    <n v="490.49"/>
  </r>
  <r>
    <x v="1"/>
    <x v="1"/>
    <s v="Apr"/>
    <x v="1"/>
    <x v="1"/>
    <s v="Cancelld"/>
    <x v="1"/>
    <x v="0"/>
    <x v="2"/>
    <n v="145"/>
    <n v="207.35"/>
  </r>
  <r>
    <x v="0"/>
    <x v="1"/>
    <s v="Apr"/>
    <x v="1"/>
    <x v="1"/>
    <s v="Cancelld"/>
    <x v="1"/>
    <x v="0"/>
    <x v="2"/>
    <n v="313"/>
    <n v="447.59000000000003"/>
  </r>
  <r>
    <x v="1"/>
    <x v="1"/>
    <s v="Apr"/>
    <x v="1"/>
    <x v="1"/>
    <s v="Cancelld"/>
    <x v="1"/>
    <x v="0"/>
    <x v="2"/>
    <n v="832"/>
    <n v="1189.76"/>
  </r>
  <r>
    <x v="0"/>
    <x v="1"/>
    <s v="Apr"/>
    <x v="1"/>
    <x v="1"/>
    <s v="Cancelld"/>
    <x v="1"/>
    <x v="0"/>
    <x v="2"/>
    <n v="865"/>
    <n v="1236.95"/>
  </r>
  <r>
    <x v="0"/>
    <x v="1"/>
    <s v="Apr"/>
    <x v="1"/>
    <x v="1"/>
    <s v="Cancelld"/>
    <x v="1"/>
    <x v="0"/>
    <x v="2"/>
    <n v="317"/>
    <n v="453.31"/>
  </r>
  <r>
    <x v="0"/>
    <x v="1"/>
    <s v="Aug"/>
    <x v="1"/>
    <x v="1"/>
    <s v="Cancelld"/>
    <x v="1"/>
    <x v="0"/>
    <x v="2"/>
    <n v="320"/>
    <n v="457.6"/>
  </r>
  <r>
    <x v="1"/>
    <x v="1"/>
    <s v="Aug"/>
    <x v="1"/>
    <x v="1"/>
    <s v="Cancelld"/>
    <x v="1"/>
    <x v="0"/>
    <x v="2"/>
    <n v="368"/>
    <n v="526.24"/>
  </r>
  <r>
    <x v="1"/>
    <x v="1"/>
    <s v="Aug"/>
    <x v="1"/>
    <x v="1"/>
    <s v="Cancelld"/>
    <x v="1"/>
    <x v="0"/>
    <x v="2"/>
    <n v="296"/>
    <n v="423.28"/>
  </r>
  <r>
    <x v="4"/>
    <x v="1"/>
    <s v="Aug"/>
    <x v="0"/>
    <x v="1"/>
    <s v="Cancelld"/>
    <x v="1"/>
    <x v="0"/>
    <x v="2"/>
    <n v="322"/>
    <n v="460.46000000000004"/>
  </r>
  <r>
    <x v="1"/>
    <x v="1"/>
    <s v="Aug"/>
    <x v="0"/>
    <x v="1"/>
    <s v="Cancelld"/>
    <x v="1"/>
    <x v="0"/>
    <x v="2"/>
    <n v="370"/>
    <n v="529.1"/>
  </r>
  <r>
    <x v="1"/>
    <x v="1"/>
    <s v="Aug"/>
    <x v="0"/>
    <x v="1"/>
    <s v="Cancelld"/>
    <x v="1"/>
    <x v="0"/>
    <x v="2"/>
    <n v="292"/>
    <n v="417.56"/>
  </r>
  <r>
    <x v="2"/>
    <x v="1"/>
    <s v="Aug"/>
    <x v="0"/>
    <x v="1"/>
    <s v="Cancelld"/>
    <x v="1"/>
    <x v="1"/>
    <x v="2"/>
    <n v="860"/>
    <n v="1229.8"/>
  </r>
  <r>
    <x v="1"/>
    <x v="1"/>
    <s v="Aug"/>
    <x v="0"/>
    <x v="1"/>
    <s v="Cancelld"/>
    <x v="1"/>
    <x v="1"/>
    <x v="2"/>
    <n v="913"/>
    <n v="1305.5899999999999"/>
  </r>
  <r>
    <x v="1"/>
    <x v="1"/>
    <s v="Aug"/>
    <x v="0"/>
    <x v="1"/>
    <s v="Cancelld"/>
    <x v="1"/>
    <x v="1"/>
    <x v="2"/>
    <n v="866"/>
    <n v="526.24"/>
  </r>
  <r>
    <x v="2"/>
    <x v="1"/>
    <s v="Aug"/>
    <x v="0"/>
    <x v="1"/>
    <s v="Cancelld"/>
    <x v="1"/>
    <x v="1"/>
    <x v="2"/>
    <n v="369"/>
    <n v="526.24"/>
  </r>
  <r>
    <x v="1"/>
    <x v="1"/>
    <s v="Aug"/>
    <x v="0"/>
    <x v="1"/>
    <s v="Cancelld"/>
    <x v="1"/>
    <x v="1"/>
    <x v="2"/>
    <n v="319"/>
    <n v="456.16999999999996"/>
  </r>
  <r>
    <x v="1"/>
    <x v="1"/>
    <s v="Aug"/>
    <x v="0"/>
    <x v="1"/>
    <s v="Cancelld"/>
    <x v="1"/>
    <x v="1"/>
    <x v="2"/>
    <n v="367"/>
    <n v="524.80999999999995"/>
  </r>
  <r>
    <x v="4"/>
    <x v="1"/>
    <s v="Aug"/>
    <x v="0"/>
    <x v="1"/>
    <s v="Cancelld"/>
    <x v="1"/>
    <x v="1"/>
    <x v="2"/>
    <n v="295"/>
    <n v="421.85"/>
  </r>
  <r>
    <x v="1"/>
    <x v="1"/>
    <s v="Aug"/>
    <x v="0"/>
    <x v="1"/>
    <s v="Cancelld"/>
    <x v="1"/>
    <x v="1"/>
    <x v="2"/>
    <n v="835"/>
    <n v="1194.05"/>
  </r>
  <r>
    <x v="0"/>
    <x v="1"/>
    <s v="Aug"/>
    <x v="0"/>
    <x v="1"/>
    <s v="Cancelld"/>
    <x v="1"/>
    <x v="1"/>
    <x v="2"/>
    <n v="293"/>
    <n v="418.99"/>
  </r>
  <r>
    <x v="2"/>
    <x v="1"/>
    <s v="Dec"/>
    <x v="0"/>
    <x v="1"/>
    <s v="Cancelld"/>
    <x v="1"/>
    <x v="1"/>
    <x v="2"/>
    <n v="302"/>
    <n v="431.86"/>
  </r>
  <r>
    <x v="0"/>
    <x v="1"/>
    <s v="Dec"/>
    <x v="0"/>
    <x v="1"/>
    <s v="Cancelld"/>
    <x v="1"/>
    <x v="1"/>
    <x v="2"/>
    <n v="344"/>
    <n v="491.91999999999996"/>
  </r>
  <r>
    <x v="3"/>
    <x v="1"/>
    <s v="Dec"/>
    <x v="0"/>
    <x v="1"/>
    <s v="Cancelld"/>
    <x v="1"/>
    <x v="1"/>
    <x v="2"/>
    <n v="298"/>
    <n v="426.14"/>
  </r>
  <r>
    <x v="1"/>
    <x v="1"/>
    <s v="Dec"/>
    <x v="0"/>
    <x v="1"/>
    <s v="Cancelld"/>
    <x v="1"/>
    <x v="1"/>
    <x v="2"/>
    <n v="346"/>
    <n v="494.78"/>
  </r>
  <r>
    <x v="0"/>
    <x v="1"/>
    <s v="Dec"/>
    <x v="0"/>
    <x v="1"/>
    <s v="Cancelld"/>
    <x v="1"/>
    <x v="1"/>
    <x v="2"/>
    <n v="830"/>
    <n v="1186.9000000000001"/>
  </r>
  <r>
    <x v="1"/>
    <x v="1"/>
    <s v="Dec"/>
    <x v="0"/>
    <x v="1"/>
    <s v="Cancelld"/>
    <x v="1"/>
    <x v="1"/>
    <x v="2"/>
    <n v="863"/>
    <n v="1234.0899999999999"/>
  </r>
  <r>
    <x v="2"/>
    <x v="1"/>
    <s v="Dec"/>
    <x v="0"/>
    <x v="1"/>
    <s v="Cancelld"/>
    <x v="1"/>
    <x v="1"/>
    <x v="2"/>
    <n v="921"/>
    <n v="1317.03"/>
  </r>
  <r>
    <x v="1"/>
    <x v="1"/>
    <s v="Dec"/>
    <x v="0"/>
    <x v="1"/>
    <s v="Cancelld"/>
    <x v="1"/>
    <x v="1"/>
    <x v="2"/>
    <n v="922"/>
    <n v="1318.46"/>
  </r>
  <r>
    <x v="1"/>
    <x v="1"/>
    <s v="Dec"/>
    <x v="0"/>
    <x v="1"/>
    <s v="Cancelld"/>
    <x v="1"/>
    <x v="1"/>
    <x v="2"/>
    <n v="345"/>
    <n v="493.35"/>
  </r>
  <r>
    <x v="2"/>
    <x v="1"/>
    <s v="Dec"/>
    <x v="0"/>
    <x v="1"/>
    <s v="Cancelld"/>
    <x v="1"/>
    <x v="1"/>
    <x v="2"/>
    <n v="249"/>
    <n v="356.07"/>
  </r>
  <r>
    <x v="0"/>
    <x v="1"/>
    <s v="Dec"/>
    <x v="0"/>
    <x v="1"/>
    <s v="Cancelld"/>
    <x v="1"/>
    <x v="1"/>
    <x v="2"/>
    <n v="243"/>
    <n v="347.49"/>
  </r>
  <r>
    <x v="3"/>
    <x v="1"/>
    <s v="Dec"/>
    <x v="0"/>
    <x v="1"/>
    <s v="Cancelld"/>
    <x v="1"/>
    <x v="1"/>
    <x v="2"/>
    <n v="237"/>
    <n v="338.90999999999997"/>
  </r>
  <r>
    <x v="2"/>
    <x v="1"/>
    <s v="Dec"/>
    <x v="0"/>
    <x v="1"/>
    <s v="Cancelld"/>
    <x v="1"/>
    <x v="1"/>
    <x v="2"/>
    <n v="301"/>
    <n v="430.43"/>
  </r>
  <r>
    <x v="2"/>
    <x v="1"/>
    <s v="Dec"/>
    <x v="0"/>
    <x v="1"/>
    <s v="Cancelld"/>
    <x v="1"/>
    <x v="1"/>
    <x v="2"/>
    <n v="349"/>
    <n v="499.07"/>
  </r>
  <r>
    <x v="1"/>
    <x v="1"/>
    <s v="Dec"/>
    <x v="0"/>
    <x v="1"/>
    <s v="Cancelld"/>
    <x v="1"/>
    <x v="1"/>
    <x v="2"/>
    <n v="839"/>
    <n v="1199.77"/>
  </r>
  <r>
    <x v="1"/>
    <x v="1"/>
    <s v="Dec"/>
    <x v="0"/>
    <x v="1"/>
    <s v="Cancelld"/>
    <x v="1"/>
    <x v="1"/>
    <x v="2"/>
    <n v="872"/>
    <n v="1246.96"/>
  </r>
  <r>
    <x v="0"/>
    <x v="1"/>
    <s v="Feb"/>
    <x v="0"/>
    <x v="1"/>
    <s v="Cancelld"/>
    <x v="1"/>
    <x v="1"/>
    <x v="2"/>
    <n v="152"/>
    <n v="217.36"/>
  </r>
  <r>
    <x v="0"/>
    <x v="1"/>
    <s v="Feb"/>
    <x v="0"/>
    <x v="1"/>
    <s v="Cancelld"/>
    <x v="1"/>
    <x v="1"/>
    <x v="2"/>
    <n v="326"/>
    <n v="466.18"/>
  </r>
  <r>
    <x v="1"/>
    <x v="1"/>
    <s v="Feb"/>
    <x v="0"/>
    <x v="1"/>
    <s v="Cancelld"/>
    <x v="1"/>
    <x v="1"/>
    <x v="2"/>
    <n v="352"/>
    <n v="503.36"/>
  </r>
  <r>
    <x v="2"/>
    <x v="1"/>
    <s v="Feb"/>
    <x v="0"/>
    <x v="1"/>
    <s v="Cancelld"/>
    <x v="1"/>
    <x v="1"/>
    <x v="2"/>
    <n v="154"/>
    <n v="220.22"/>
  </r>
  <r>
    <x v="0"/>
    <x v="1"/>
    <s v="Feb"/>
    <x v="0"/>
    <x v="1"/>
    <s v="Cancelld"/>
    <x v="1"/>
    <x v="1"/>
    <x v="2"/>
    <n v="328"/>
    <n v="469.03999999999996"/>
  </r>
  <r>
    <x v="1"/>
    <x v="1"/>
    <s v="Feb"/>
    <x v="0"/>
    <x v="1"/>
    <s v="Cancelld"/>
    <x v="1"/>
    <x v="1"/>
    <x v="2"/>
    <n v="821"/>
    <n v="1174.03"/>
  </r>
  <r>
    <x v="2"/>
    <x v="1"/>
    <s v="Feb"/>
    <x v="0"/>
    <x v="1"/>
    <s v="Cancelld"/>
    <x v="1"/>
    <x v="1"/>
    <x v="2"/>
    <n v="854"/>
    <n v="1221.22"/>
  </r>
  <r>
    <x v="3"/>
    <x v="1"/>
    <s v="Feb"/>
    <x v="0"/>
    <x v="1"/>
    <s v="Cancelld"/>
    <x v="1"/>
    <x v="1"/>
    <x v="2"/>
    <n v="908"/>
    <n v="1298.44"/>
  </r>
  <r>
    <x v="3"/>
    <x v="1"/>
    <s v="Feb"/>
    <x v="0"/>
    <x v="1"/>
    <s v="Cancelld"/>
    <x v="1"/>
    <x v="1"/>
    <x v="2"/>
    <n v="861"/>
    <n v="526.24"/>
  </r>
  <r>
    <x v="0"/>
    <x v="1"/>
    <s v="Feb"/>
    <x v="0"/>
    <x v="1"/>
    <s v="Cancelld"/>
    <x v="1"/>
    <x v="1"/>
    <x v="2"/>
    <n v="153"/>
    <n v="526.24"/>
  </r>
  <r>
    <x v="1"/>
    <x v="1"/>
    <s v="Feb"/>
    <x v="0"/>
    <x v="1"/>
    <s v="Cancelld"/>
    <x v="1"/>
    <x v="1"/>
    <x v="2"/>
    <n v="327"/>
    <n v="467.61"/>
  </r>
  <r>
    <x v="0"/>
    <x v="1"/>
    <s v="Feb"/>
    <x v="0"/>
    <x v="1"/>
    <s v="Cancelld"/>
    <x v="1"/>
    <x v="1"/>
    <x v="2"/>
    <n v="355"/>
    <n v="507.65"/>
  </r>
  <r>
    <x v="1"/>
    <x v="1"/>
    <s v="Feb"/>
    <x v="0"/>
    <x v="1"/>
    <s v="Cancelld"/>
    <x v="1"/>
    <x v="0"/>
    <x v="2"/>
    <n v="325"/>
    <n v="464.75"/>
  </r>
  <r>
    <x v="0"/>
    <x v="1"/>
    <s v="Feb"/>
    <x v="0"/>
    <x v="1"/>
    <s v="Cancelld"/>
    <x v="1"/>
    <x v="0"/>
    <x v="2"/>
    <n v="830"/>
    <n v="1186.9000000000001"/>
  </r>
  <r>
    <x v="2"/>
    <x v="1"/>
    <s v="Feb"/>
    <x v="0"/>
    <x v="1"/>
    <s v="Cancelld"/>
    <x v="1"/>
    <x v="0"/>
    <x v="2"/>
    <n v="863"/>
    <n v="1234.0899999999999"/>
  </r>
  <r>
    <x v="1"/>
    <x v="1"/>
    <s v="Jan"/>
    <x v="0"/>
    <x v="1"/>
    <s v="Cancelld"/>
    <x v="1"/>
    <x v="0"/>
    <x v="2"/>
    <n v="356"/>
    <n v="509.08"/>
  </r>
  <r>
    <x v="0"/>
    <x v="1"/>
    <s v="Jan"/>
    <x v="0"/>
    <x v="1"/>
    <s v="Cancelld"/>
    <x v="1"/>
    <x v="0"/>
    <x v="2"/>
    <n v="158"/>
    <n v="225.94"/>
  </r>
  <r>
    <x v="1"/>
    <x v="1"/>
    <s v="Jan"/>
    <x v="0"/>
    <x v="1"/>
    <s v="Cancelld"/>
    <x v="1"/>
    <x v="0"/>
    <x v="2"/>
    <n v="332"/>
    <n v="474.76"/>
  </r>
  <r>
    <x v="1"/>
    <x v="1"/>
    <s v="Jan"/>
    <x v="0"/>
    <x v="1"/>
    <s v="Cancelld"/>
    <x v="1"/>
    <x v="0"/>
    <x v="2"/>
    <n v="358"/>
    <n v="511.94"/>
  </r>
  <r>
    <x v="1"/>
    <x v="1"/>
    <s v="Jan"/>
    <x v="0"/>
    <x v="1"/>
    <s v="Cancelld"/>
    <x v="1"/>
    <x v="0"/>
    <x v="2"/>
    <n v="160"/>
    <n v="228.8"/>
  </r>
  <r>
    <x v="3"/>
    <x v="1"/>
    <s v="Jan"/>
    <x v="0"/>
    <x v="1"/>
    <s v="Cancelld"/>
    <x v="1"/>
    <x v="0"/>
    <x v="2"/>
    <n v="334"/>
    <n v="477.62"/>
  </r>
  <r>
    <x v="1"/>
    <x v="1"/>
    <s v="Jan"/>
    <x v="0"/>
    <x v="1"/>
    <s v="Cancelld"/>
    <x v="1"/>
    <x v="0"/>
    <x v="2"/>
    <n v="820"/>
    <n v="1172.5999999999999"/>
  </r>
  <r>
    <x v="1"/>
    <x v="1"/>
    <s v="Jan"/>
    <x v="0"/>
    <x v="1"/>
    <s v="Cancelld"/>
    <x v="1"/>
    <x v="0"/>
    <x v="2"/>
    <n v="907"/>
    <n v="1297.01"/>
  </r>
  <r>
    <x v="1"/>
    <x v="1"/>
    <s v="Jan"/>
    <x v="0"/>
    <x v="1"/>
    <s v="Cancelld"/>
    <x v="1"/>
    <x v="0"/>
    <x v="2"/>
    <n v="860"/>
    <n v="526.24"/>
  </r>
  <r>
    <x v="0"/>
    <x v="1"/>
    <s v="Jan"/>
    <x v="0"/>
    <x v="1"/>
    <s v="Cancelld"/>
    <x v="1"/>
    <x v="0"/>
    <x v="2"/>
    <n v="159"/>
    <n v="526.24"/>
  </r>
  <r>
    <x v="1"/>
    <x v="1"/>
    <s v="Jan"/>
    <x v="0"/>
    <x v="1"/>
    <s v="Cancelld"/>
    <x v="1"/>
    <x v="0"/>
    <x v="2"/>
    <n v="333"/>
    <n v="476.19"/>
  </r>
  <r>
    <x v="3"/>
    <x v="1"/>
    <s v="Jan"/>
    <x v="0"/>
    <x v="1"/>
    <s v="Cancelld"/>
    <x v="1"/>
    <x v="0"/>
    <x v="2"/>
    <n v="361"/>
    <n v="516.23"/>
  </r>
  <r>
    <x v="2"/>
    <x v="1"/>
    <s v="Jan"/>
    <x v="0"/>
    <x v="1"/>
    <s v="Cancelld"/>
    <x v="1"/>
    <x v="0"/>
    <x v="2"/>
    <n v="157"/>
    <n v="224.51"/>
  </r>
  <r>
    <x v="1"/>
    <x v="1"/>
    <s v="Jan"/>
    <x v="0"/>
    <x v="1"/>
    <s v="Cancelld"/>
    <x v="1"/>
    <x v="0"/>
    <x v="2"/>
    <n v="331"/>
    <n v="473.33"/>
  </r>
  <r>
    <x v="1"/>
    <x v="1"/>
    <s v="Jan"/>
    <x v="0"/>
    <x v="1"/>
    <s v="Cancelld"/>
    <x v="1"/>
    <x v="0"/>
    <x v="2"/>
    <n v="829"/>
    <n v="1185.47"/>
  </r>
  <r>
    <x v="1"/>
    <x v="1"/>
    <s v="Jan"/>
    <x v="0"/>
    <x v="1"/>
    <s v="Cancelld"/>
    <x v="1"/>
    <x v="0"/>
    <x v="2"/>
    <n v="862"/>
    <n v="1232.6599999999999"/>
  </r>
  <r>
    <x v="1"/>
    <x v="1"/>
    <s v="Jan"/>
    <x v="0"/>
    <x v="1"/>
    <s v="Cancelld"/>
    <x v="1"/>
    <x v="0"/>
    <x v="2"/>
    <n v="329"/>
    <n v="470.47"/>
  </r>
  <r>
    <x v="1"/>
    <x v="1"/>
    <s v="Jul"/>
    <x v="0"/>
    <x v="1"/>
    <s v="Cancelld"/>
    <x v="1"/>
    <x v="0"/>
    <x v="2"/>
    <n v="326"/>
    <n v="466.18"/>
  </r>
  <r>
    <x v="1"/>
    <x v="1"/>
    <s v="Jul"/>
    <x v="0"/>
    <x v="1"/>
    <s v="Cancelld"/>
    <x v="1"/>
    <x v="0"/>
    <x v="2"/>
    <n v="128"/>
    <n v="183.04"/>
  </r>
  <r>
    <x v="0"/>
    <x v="1"/>
    <s v="Jul"/>
    <x v="0"/>
    <x v="1"/>
    <s v="Cancelld"/>
    <x v="1"/>
    <x v="0"/>
    <x v="2"/>
    <n v="302"/>
    <n v="431.86"/>
  </r>
  <r>
    <x v="1"/>
    <x v="1"/>
    <s v="Jul"/>
    <x v="0"/>
    <x v="1"/>
    <s v="Cancelld"/>
    <x v="1"/>
    <x v="0"/>
    <x v="2"/>
    <n v="328"/>
    <n v="469.03999999999996"/>
  </r>
  <r>
    <x v="2"/>
    <x v="1"/>
    <s v="Jul"/>
    <x v="0"/>
    <x v="1"/>
    <s v="Cancelld"/>
    <x v="1"/>
    <x v="0"/>
    <x v="2"/>
    <n v="298"/>
    <n v="426.14"/>
  </r>
  <r>
    <x v="1"/>
    <x v="1"/>
    <s v="Jul"/>
    <x v="0"/>
    <x v="1"/>
    <s v="Cancelld"/>
    <x v="1"/>
    <x v="0"/>
    <x v="2"/>
    <n v="826"/>
    <n v="1181.18"/>
  </r>
  <r>
    <x v="2"/>
    <x v="1"/>
    <s v="Jul"/>
    <x v="0"/>
    <x v="1"/>
    <s v="Cancelld"/>
    <x v="1"/>
    <x v="0"/>
    <x v="2"/>
    <n v="859"/>
    <n v="1228.3699999999999"/>
  </r>
  <r>
    <x v="2"/>
    <x v="1"/>
    <s v="Jul"/>
    <x v="0"/>
    <x v="1"/>
    <s v="Cancelld"/>
    <x v="1"/>
    <x v="0"/>
    <x v="2"/>
    <n v="912"/>
    <n v="1304.1599999999999"/>
  </r>
  <r>
    <x v="2"/>
    <x v="1"/>
    <s v="Jul"/>
    <x v="0"/>
    <x v="1"/>
    <s v="Cancelld"/>
    <x v="1"/>
    <x v="0"/>
    <x v="2"/>
    <n v="865"/>
    <n v="526.24"/>
  </r>
  <r>
    <x v="3"/>
    <x v="1"/>
    <s v="Jul"/>
    <x v="0"/>
    <x v="1"/>
    <s v="Cancelld"/>
    <x v="1"/>
    <x v="0"/>
    <x v="2"/>
    <n v="129"/>
    <n v="526.24"/>
  </r>
  <r>
    <x v="1"/>
    <x v="1"/>
    <s v="Jul"/>
    <x v="0"/>
    <x v="1"/>
    <s v="Cancelld"/>
    <x v="1"/>
    <x v="0"/>
    <x v="2"/>
    <n v="297"/>
    <n v="424.71"/>
  </r>
  <r>
    <x v="2"/>
    <x v="1"/>
    <s v="Jul"/>
    <x v="0"/>
    <x v="1"/>
    <s v="Cancelld"/>
    <x v="1"/>
    <x v="0"/>
    <x v="2"/>
    <n v="325"/>
    <n v="464.75"/>
  </r>
  <r>
    <x v="0"/>
    <x v="1"/>
    <s v="Jul"/>
    <x v="0"/>
    <x v="1"/>
    <s v="Cancelld"/>
    <x v="1"/>
    <x v="0"/>
    <x v="2"/>
    <n v="127"/>
    <n v="181.61"/>
  </r>
  <r>
    <x v="1"/>
    <x v="1"/>
    <s v="Jul"/>
    <x v="0"/>
    <x v="1"/>
    <s v="Cancelld"/>
    <x v="1"/>
    <x v="0"/>
    <x v="2"/>
    <n v="301"/>
    <n v="430.43"/>
  </r>
  <r>
    <x v="0"/>
    <x v="1"/>
    <s v="Jul"/>
    <x v="0"/>
    <x v="1"/>
    <s v="Cancelld"/>
    <x v="1"/>
    <x v="0"/>
    <x v="2"/>
    <n v="834"/>
    <n v="1192.6199999999999"/>
  </r>
  <r>
    <x v="1"/>
    <x v="1"/>
    <s v="Jul"/>
    <x v="0"/>
    <x v="1"/>
    <s v="Cancelld"/>
    <x v="1"/>
    <x v="0"/>
    <x v="2"/>
    <n v="868"/>
    <n v="1241.24"/>
  </r>
  <r>
    <x v="1"/>
    <x v="1"/>
    <s v="Jul"/>
    <x v="0"/>
    <x v="1"/>
    <s v="Cancelld"/>
    <x v="1"/>
    <x v="0"/>
    <x v="2"/>
    <n v="299"/>
    <n v="427.57"/>
  </r>
  <r>
    <x v="4"/>
    <x v="1"/>
    <s v="Jun"/>
    <x v="0"/>
    <x v="1"/>
    <s v="Cancelld"/>
    <x v="1"/>
    <x v="0"/>
    <x v="2"/>
    <n v="332"/>
    <n v="474.76"/>
  </r>
  <r>
    <x v="0"/>
    <x v="1"/>
    <s v="Jun"/>
    <x v="0"/>
    <x v="1"/>
    <s v="Cancelld"/>
    <x v="1"/>
    <x v="0"/>
    <x v="2"/>
    <n v="134"/>
    <n v="191.62"/>
  </r>
  <r>
    <x v="3"/>
    <x v="1"/>
    <s v="Jun"/>
    <x v="0"/>
    <x v="1"/>
    <s v="Cancelld"/>
    <x v="1"/>
    <x v="0"/>
    <x v="2"/>
    <n v="334"/>
    <n v="477.62"/>
  </r>
  <r>
    <x v="0"/>
    <x v="1"/>
    <s v="Jun"/>
    <x v="0"/>
    <x v="1"/>
    <s v="Cancelld"/>
    <x v="1"/>
    <x v="0"/>
    <x v="2"/>
    <n v="130"/>
    <n v="185.9"/>
  </r>
  <r>
    <x v="1"/>
    <x v="1"/>
    <s v="Jun"/>
    <x v="0"/>
    <x v="1"/>
    <s v="Cancelld"/>
    <x v="1"/>
    <x v="0"/>
    <x v="2"/>
    <n v="304"/>
    <n v="434.72"/>
  </r>
  <r>
    <x v="2"/>
    <x v="1"/>
    <s v="Jun"/>
    <x v="0"/>
    <x v="1"/>
    <s v="Cancelld"/>
    <x v="1"/>
    <x v="0"/>
    <x v="2"/>
    <n v="825"/>
    <n v="1179.75"/>
  </r>
  <r>
    <x v="1"/>
    <x v="1"/>
    <s v="Jun"/>
    <x v="0"/>
    <x v="1"/>
    <s v="Cancelld"/>
    <x v="1"/>
    <x v="0"/>
    <x v="2"/>
    <n v="858"/>
    <n v="1226.94"/>
  </r>
  <r>
    <x v="0"/>
    <x v="1"/>
    <s v="Jun"/>
    <x v="0"/>
    <x v="1"/>
    <s v="Cancelld"/>
    <x v="1"/>
    <x v="0"/>
    <x v="2"/>
    <n v="911"/>
    <n v="1302.73"/>
  </r>
  <r>
    <x v="0"/>
    <x v="1"/>
    <s v="Jun"/>
    <x v="0"/>
    <x v="1"/>
    <s v="Cancelld"/>
    <x v="1"/>
    <x v="0"/>
    <x v="2"/>
    <n v="864"/>
    <n v="526.24"/>
  </r>
  <r>
    <x v="1"/>
    <x v="1"/>
    <s v="Jun"/>
    <x v="0"/>
    <x v="1"/>
    <s v="Cancelld"/>
    <x v="1"/>
    <x v="0"/>
    <x v="2"/>
    <n v="135"/>
    <n v="526.24"/>
  </r>
  <r>
    <x v="2"/>
    <x v="1"/>
    <s v="Jun"/>
    <x v="0"/>
    <x v="1"/>
    <s v="Cancelld"/>
    <x v="1"/>
    <x v="0"/>
    <x v="2"/>
    <n v="303"/>
    <n v="433.28999999999996"/>
  </r>
  <r>
    <x v="1"/>
    <x v="1"/>
    <s v="Jun"/>
    <x v="0"/>
    <x v="1"/>
    <s v="Cancelld"/>
    <x v="1"/>
    <x v="0"/>
    <x v="2"/>
    <n v="331"/>
    <n v="473.33"/>
  </r>
  <r>
    <x v="1"/>
    <x v="1"/>
    <s v="Jun"/>
    <x v="0"/>
    <x v="1"/>
    <s v="Cancelld"/>
    <x v="1"/>
    <x v="0"/>
    <x v="2"/>
    <n v="133"/>
    <n v="190.19"/>
  </r>
  <r>
    <x v="3"/>
    <x v="1"/>
    <s v="Jun"/>
    <x v="0"/>
    <x v="1"/>
    <s v="Cancelld"/>
    <x v="1"/>
    <x v="0"/>
    <x v="2"/>
    <n v="307"/>
    <n v="439.01"/>
  </r>
  <r>
    <x v="0"/>
    <x v="1"/>
    <s v="Jun"/>
    <x v="0"/>
    <x v="1"/>
    <s v="Cancelld"/>
    <x v="1"/>
    <x v="0"/>
    <x v="2"/>
    <n v="867"/>
    <n v="1239.81"/>
  </r>
  <r>
    <x v="4"/>
    <x v="1"/>
    <s v="Jun"/>
    <x v="0"/>
    <x v="1"/>
    <s v="Cancelld"/>
    <x v="1"/>
    <x v="0"/>
    <x v="2"/>
    <n v="305"/>
    <n v="436.15"/>
  </r>
  <r>
    <x v="4"/>
    <x v="1"/>
    <s v="Mar"/>
    <x v="0"/>
    <x v="1"/>
    <s v="Cancelld"/>
    <x v="1"/>
    <x v="0"/>
    <x v="2"/>
    <n v="350"/>
    <n v="500.5"/>
  </r>
  <r>
    <x v="1"/>
    <x v="1"/>
    <s v="Mar"/>
    <x v="0"/>
    <x v="1"/>
    <s v="Cancelld"/>
    <x v="1"/>
    <x v="0"/>
    <x v="2"/>
    <n v="146"/>
    <n v="208.78"/>
  </r>
  <r>
    <x v="2"/>
    <x v="1"/>
    <s v="Mar"/>
    <x v="0"/>
    <x v="1"/>
    <s v="Cancelld"/>
    <x v="1"/>
    <x v="0"/>
    <x v="2"/>
    <n v="320"/>
    <n v="457.6"/>
  </r>
  <r>
    <x v="0"/>
    <x v="1"/>
    <s v="Mar"/>
    <x v="0"/>
    <x v="1"/>
    <s v="Cancelld"/>
    <x v="1"/>
    <x v="0"/>
    <x v="2"/>
    <n v="346"/>
    <n v="494.78"/>
  </r>
  <r>
    <x v="0"/>
    <x v="1"/>
    <s v="Mar"/>
    <x v="0"/>
    <x v="1"/>
    <s v="Cancelld"/>
    <x v="1"/>
    <x v="0"/>
    <x v="2"/>
    <n v="148"/>
    <n v="211.64"/>
  </r>
  <r>
    <x v="1"/>
    <x v="1"/>
    <s v="Mar"/>
    <x v="0"/>
    <x v="1"/>
    <s v="Cancelld"/>
    <x v="1"/>
    <x v="0"/>
    <x v="2"/>
    <n v="322"/>
    <n v="460.46000000000004"/>
  </r>
  <r>
    <x v="1"/>
    <x v="1"/>
    <s v="Mar"/>
    <x v="0"/>
    <x v="1"/>
    <s v="Cancelld"/>
    <x v="1"/>
    <x v="1"/>
    <x v="2"/>
    <n v="822"/>
    <n v="1175.46"/>
  </r>
  <r>
    <x v="1"/>
    <x v="1"/>
    <s v="Mar"/>
    <x v="0"/>
    <x v="1"/>
    <s v="Cancelld"/>
    <x v="1"/>
    <x v="1"/>
    <x v="2"/>
    <n v="855"/>
    <n v="1222.6500000000001"/>
  </r>
  <r>
    <x v="3"/>
    <x v="1"/>
    <s v="Mar"/>
    <x v="0"/>
    <x v="1"/>
    <s v="Cancelld"/>
    <x v="1"/>
    <x v="1"/>
    <x v="2"/>
    <n v="147"/>
    <n v="526.24"/>
  </r>
  <r>
    <x v="1"/>
    <x v="1"/>
    <s v="Mar"/>
    <x v="0"/>
    <x v="1"/>
    <s v="Cancelld"/>
    <x v="1"/>
    <x v="1"/>
    <x v="2"/>
    <n v="321"/>
    <n v="459.03"/>
  </r>
  <r>
    <x v="1"/>
    <x v="1"/>
    <s v="Mar"/>
    <x v="0"/>
    <x v="1"/>
    <s v="Cancelld"/>
    <x v="1"/>
    <x v="1"/>
    <x v="2"/>
    <n v="349"/>
    <n v="499.07"/>
  </r>
  <r>
    <x v="1"/>
    <x v="1"/>
    <s v="Mar"/>
    <x v="0"/>
    <x v="1"/>
    <s v="Cancelld"/>
    <x v="1"/>
    <x v="1"/>
    <x v="2"/>
    <n v="151"/>
    <n v="215.93"/>
  </r>
  <r>
    <x v="0"/>
    <x v="1"/>
    <s v="Mar"/>
    <x v="0"/>
    <x v="1"/>
    <s v="Cancelld"/>
    <x v="1"/>
    <x v="1"/>
    <x v="2"/>
    <n v="319"/>
    <n v="456.16999999999996"/>
  </r>
  <r>
    <x v="2"/>
    <x v="1"/>
    <s v="Mar"/>
    <x v="0"/>
    <x v="1"/>
    <s v="Cancelld"/>
    <x v="1"/>
    <x v="1"/>
    <x v="2"/>
    <n v="831"/>
    <n v="1188.33"/>
  </r>
  <r>
    <x v="1"/>
    <x v="1"/>
    <s v="Mar"/>
    <x v="0"/>
    <x v="1"/>
    <s v="Cancelld"/>
    <x v="1"/>
    <x v="1"/>
    <x v="2"/>
    <n v="864"/>
    <n v="1235.52"/>
  </r>
  <r>
    <x v="4"/>
    <x v="1"/>
    <s v="Mar"/>
    <x v="0"/>
    <x v="1"/>
    <s v="Cancelld"/>
    <x v="1"/>
    <x v="1"/>
    <x v="2"/>
    <n v="323"/>
    <n v="461.89"/>
  </r>
  <r>
    <x v="1"/>
    <x v="1"/>
    <s v="May"/>
    <x v="0"/>
    <x v="1"/>
    <s v="Cancelld"/>
    <x v="1"/>
    <x v="1"/>
    <x v="2"/>
    <n v="338"/>
    <n v="483.34000000000003"/>
  </r>
  <r>
    <x v="0"/>
    <x v="1"/>
    <s v="May"/>
    <x v="0"/>
    <x v="1"/>
    <s v="Cancelld"/>
    <x v="1"/>
    <x v="1"/>
    <x v="2"/>
    <n v="140"/>
    <n v="200.2"/>
  </r>
  <r>
    <x v="0"/>
    <x v="1"/>
    <s v="May"/>
    <x v="0"/>
    <x v="1"/>
    <s v="Cancelld"/>
    <x v="1"/>
    <x v="1"/>
    <x v="2"/>
    <n v="308"/>
    <n v="440.44"/>
  </r>
  <r>
    <x v="0"/>
    <x v="1"/>
    <s v="May"/>
    <x v="0"/>
    <x v="1"/>
    <s v="Cancelld"/>
    <x v="1"/>
    <x v="1"/>
    <x v="2"/>
    <n v="136"/>
    <n v="194.48"/>
  </r>
  <r>
    <x v="2"/>
    <x v="1"/>
    <s v="May"/>
    <x v="0"/>
    <x v="1"/>
    <s v="Cancelld"/>
    <x v="1"/>
    <x v="1"/>
    <x v="2"/>
    <n v="310"/>
    <n v="443.3"/>
  </r>
  <r>
    <x v="2"/>
    <x v="1"/>
    <s v="May"/>
    <x v="0"/>
    <x v="1"/>
    <s v="Cancelld"/>
    <x v="1"/>
    <x v="1"/>
    <x v="2"/>
    <n v="824"/>
    <n v="1178.32"/>
  </r>
  <r>
    <x v="0"/>
    <x v="1"/>
    <s v="May"/>
    <x v="0"/>
    <x v="1"/>
    <s v="Cancelld"/>
    <x v="1"/>
    <x v="1"/>
    <x v="2"/>
    <n v="857"/>
    <n v="1225.51"/>
  </r>
  <r>
    <x v="1"/>
    <x v="1"/>
    <s v="May"/>
    <x v="0"/>
    <x v="1"/>
    <s v="Cancelld"/>
    <x v="1"/>
    <x v="1"/>
    <x v="2"/>
    <n v="910"/>
    <n v="1301.3"/>
  </r>
  <r>
    <x v="1"/>
    <x v="1"/>
    <s v="May"/>
    <x v="0"/>
    <x v="1"/>
    <s v="Cancelld"/>
    <x v="1"/>
    <x v="1"/>
    <x v="2"/>
    <n v="863"/>
    <n v="526.24"/>
  </r>
  <r>
    <x v="2"/>
    <x v="1"/>
    <s v="May"/>
    <x v="0"/>
    <x v="1"/>
    <s v="Cancelld"/>
    <x v="1"/>
    <x v="1"/>
    <x v="2"/>
    <n v="309"/>
    <n v="441.87"/>
  </r>
  <r>
    <x v="2"/>
    <x v="1"/>
    <s v="May"/>
    <x v="0"/>
    <x v="1"/>
    <s v="Cancelld"/>
    <x v="1"/>
    <x v="1"/>
    <x v="2"/>
    <n v="337"/>
    <n v="481.90999999999997"/>
  </r>
  <r>
    <x v="3"/>
    <x v="1"/>
    <s v="May"/>
    <x v="0"/>
    <x v="1"/>
    <s v="Cancelld"/>
    <x v="1"/>
    <x v="1"/>
    <x v="2"/>
    <n v="139"/>
    <n v="198.76999999999998"/>
  </r>
  <r>
    <x v="0"/>
    <x v="1"/>
    <s v="May"/>
    <x v="0"/>
    <x v="1"/>
    <s v="Cancelld"/>
    <x v="1"/>
    <x v="1"/>
    <x v="2"/>
    <n v="833"/>
    <n v="1191.19"/>
  </r>
  <r>
    <x v="1"/>
    <x v="1"/>
    <s v="May"/>
    <x v="0"/>
    <x v="1"/>
    <s v="Cancelld"/>
    <x v="1"/>
    <x v="1"/>
    <x v="2"/>
    <n v="866"/>
    <n v="1238.3800000000001"/>
  </r>
  <r>
    <x v="1"/>
    <x v="1"/>
    <s v="May"/>
    <x v="0"/>
    <x v="1"/>
    <s v="Cancelld"/>
    <x v="1"/>
    <x v="1"/>
    <x v="2"/>
    <n v="311"/>
    <n v="444.73"/>
  </r>
  <r>
    <x v="1"/>
    <x v="1"/>
    <s v="Nov"/>
    <x v="1"/>
    <x v="1"/>
    <s v="Cancelld"/>
    <x v="1"/>
    <x v="1"/>
    <x v="2"/>
    <n v="350"/>
    <n v="500.5"/>
  </r>
  <r>
    <x v="0"/>
    <x v="1"/>
    <s v="Nov"/>
    <x v="1"/>
    <x v="1"/>
    <s v="Cancelld"/>
    <x v="1"/>
    <x v="1"/>
    <x v="2"/>
    <n v="304"/>
    <n v="434.72"/>
  </r>
  <r>
    <x v="0"/>
    <x v="1"/>
    <s v="Nov"/>
    <x v="1"/>
    <x v="1"/>
    <s v="Cancelld"/>
    <x v="1"/>
    <x v="1"/>
    <x v="2"/>
    <n v="352"/>
    <n v="503.36"/>
  </r>
  <r>
    <x v="0"/>
    <x v="1"/>
    <s v="Nov"/>
    <x v="1"/>
    <x v="1"/>
    <s v="Cancelld"/>
    <x v="1"/>
    <x v="1"/>
    <x v="2"/>
    <n v="829"/>
    <n v="1185.47"/>
  </r>
  <r>
    <x v="1"/>
    <x v="1"/>
    <s v="Nov"/>
    <x v="1"/>
    <x v="1"/>
    <s v="Cancelld"/>
    <x v="1"/>
    <x v="1"/>
    <x v="2"/>
    <n v="862"/>
    <n v="1232.6599999999999"/>
  </r>
  <r>
    <x v="0"/>
    <x v="1"/>
    <s v="Nov"/>
    <x v="1"/>
    <x v="1"/>
    <s v="Cancelld"/>
    <x v="1"/>
    <x v="1"/>
    <x v="2"/>
    <n v="918"/>
    <n v="1312.74"/>
  </r>
  <r>
    <x v="0"/>
    <x v="1"/>
    <s v="Nov"/>
    <x v="1"/>
    <x v="1"/>
    <s v="Cancelld"/>
    <x v="1"/>
    <x v="1"/>
    <x v="2"/>
    <n v="919"/>
    <n v="1314.17"/>
  </r>
  <r>
    <x v="1"/>
    <x v="1"/>
    <s v="Nov"/>
    <x v="1"/>
    <x v="1"/>
    <s v="Cancelld"/>
    <x v="1"/>
    <x v="1"/>
    <x v="2"/>
    <n v="920"/>
    <n v="1315.6"/>
  </r>
  <r>
    <x v="1"/>
    <x v="1"/>
    <s v="Nov"/>
    <x v="1"/>
    <x v="1"/>
    <s v="Cancelld"/>
    <x v="1"/>
    <x v="1"/>
    <x v="2"/>
    <n v="869"/>
    <n v="526.24"/>
  </r>
  <r>
    <x v="1"/>
    <x v="1"/>
    <s v="Nov"/>
    <x v="1"/>
    <x v="1"/>
    <s v="Cancelld"/>
    <x v="1"/>
    <x v="1"/>
    <x v="2"/>
    <n v="351"/>
    <n v="501.93"/>
  </r>
  <r>
    <x v="0"/>
    <x v="1"/>
    <s v="Nov"/>
    <x v="1"/>
    <x v="1"/>
    <s v="Cancelld"/>
    <x v="1"/>
    <x v="1"/>
    <x v="2"/>
    <n v="261"/>
    <n v="373.23"/>
  </r>
  <r>
    <x v="0"/>
    <x v="1"/>
    <s v="Nov"/>
    <x v="1"/>
    <x v="1"/>
    <s v="Cancelld"/>
    <x v="1"/>
    <x v="1"/>
    <x v="2"/>
    <n v="255"/>
    <n v="364.65"/>
  </r>
  <r>
    <x v="0"/>
    <x v="1"/>
    <s v="Nov"/>
    <x v="1"/>
    <x v="1"/>
    <s v="Cancelld"/>
    <x v="1"/>
    <x v="1"/>
    <x v="2"/>
    <n v="307"/>
    <n v="439.01"/>
  </r>
  <r>
    <x v="0"/>
    <x v="1"/>
    <s v="Nov"/>
    <x v="1"/>
    <x v="1"/>
    <s v="Cancelld"/>
    <x v="1"/>
    <x v="1"/>
    <x v="2"/>
    <n v="838"/>
    <n v="1198.3399999999999"/>
  </r>
  <r>
    <x v="1"/>
    <x v="1"/>
    <s v="Nov"/>
    <x v="1"/>
    <x v="1"/>
    <s v="Cancelld"/>
    <x v="1"/>
    <x v="1"/>
    <x v="2"/>
    <n v="871"/>
    <n v="1245.53"/>
  </r>
  <r>
    <x v="1"/>
    <x v="1"/>
    <s v="Oct"/>
    <x v="1"/>
    <x v="1"/>
    <s v="Cancelld"/>
    <x v="1"/>
    <x v="1"/>
    <x v="2"/>
    <n v="308"/>
    <n v="440.44"/>
  </r>
  <r>
    <x v="4"/>
    <x v="1"/>
    <s v="Oct"/>
    <x v="1"/>
    <x v="1"/>
    <s v="Cancelld"/>
    <x v="1"/>
    <x v="1"/>
    <x v="2"/>
    <n v="356"/>
    <n v="509.08"/>
  </r>
  <r>
    <x v="1"/>
    <x v="1"/>
    <s v="Oct"/>
    <x v="1"/>
    <x v="1"/>
    <s v="Cancelld"/>
    <x v="1"/>
    <x v="1"/>
    <x v="2"/>
    <n v="310"/>
    <n v="443.3"/>
  </r>
  <r>
    <x v="0"/>
    <x v="1"/>
    <s v="Oct"/>
    <x v="1"/>
    <x v="1"/>
    <s v="Cancelld"/>
    <x v="1"/>
    <x v="1"/>
    <x v="2"/>
    <n v="358"/>
    <n v="511.94"/>
  </r>
  <r>
    <x v="0"/>
    <x v="1"/>
    <s v="Oct"/>
    <x v="1"/>
    <x v="1"/>
    <s v="Cancelld"/>
    <x v="1"/>
    <x v="1"/>
    <x v="2"/>
    <n v="828"/>
    <n v="1184.04"/>
  </r>
  <r>
    <x v="3"/>
    <x v="1"/>
    <s v="Oct"/>
    <x v="1"/>
    <x v="1"/>
    <s v="Cancelld"/>
    <x v="1"/>
    <x v="1"/>
    <x v="2"/>
    <n v="915"/>
    <n v="1308.45"/>
  </r>
  <r>
    <x v="1"/>
    <x v="1"/>
    <s v="Oct"/>
    <x v="1"/>
    <x v="1"/>
    <s v="Cancelld"/>
    <x v="1"/>
    <x v="1"/>
    <x v="2"/>
    <n v="916"/>
    <n v="1309.8800000000001"/>
  </r>
  <r>
    <x v="1"/>
    <x v="1"/>
    <s v="Oct"/>
    <x v="1"/>
    <x v="1"/>
    <s v="Cancelld"/>
    <x v="1"/>
    <x v="1"/>
    <x v="2"/>
    <n v="917"/>
    <n v="1311.31"/>
  </r>
  <r>
    <x v="1"/>
    <x v="1"/>
    <s v="Oct"/>
    <x v="1"/>
    <x v="1"/>
    <s v="Cancelld"/>
    <x v="1"/>
    <x v="1"/>
    <x v="2"/>
    <n v="868"/>
    <n v="526.24"/>
  </r>
  <r>
    <x v="2"/>
    <x v="1"/>
    <s v="Oct"/>
    <x v="1"/>
    <x v="1"/>
    <s v="Cancelld"/>
    <x v="1"/>
    <x v="1"/>
    <x v="2"/>
    <n v="357"/>
    <n v="526.24"/>
  </r>
  <r>
    <x v="0"/>
    <x v="1"/>
    <s v="Oct"/>
    <x v="1"/>
    <x v="1"/>
    <s v="Cancelld"/>
    <x v="1"/>
    <x v="1"/>
    <x v="2"/>
    <n v="279"/>
    <n v="398.97"/>
  </r>
  <r>
    <x v="1"/>
    <x v="1"/>
    <s v="Oct"/>
    <x v="1"/>
    <x v="1"/>
    <s v="Cancelld"/>
    <x v="1"/>
    <x v="1"/>
    <x v="2"/>
    <n v="273"/>
    <n v="390.39"/>
  </r>
  <r>
    <x v="1"/>
    <x v="1"/>
    <s v="Oct"/>
    <x v="1"/>
    <x v="1"/>
    <s v="Cancelld"/>
    <x v="1"/>
    <x v="1"/>
    <x v="2"/>
    <n v="267"/>
    <n v="381.81"/>
  </r>
  <r>
    <x v="3"/>
    <x v="1"/>
    <s v="Oct"/>
    <x v="1"/>
    <x v="1"/>
    <s v="Cancelld"/>
    <x v="1"/>
    <x v="1"/>
    <x v="2"/>
    <n v="313"/>
    <n v="447.59000000000003"/>
  </r>
  <r>
    <x v="0"/>
    <x v="1"/>
    <s v="Oct"/>
    <x v="1"/>
    <x v="1"/>
    <s v="Cancelld"/>
    <x v="1"/>
    <x v="1"/>
    <x v="2"/>
    <n v="355"/>
    <n v="507.65"/>
  </r>
  <r>
    <x v="1"/>
    <x v="1"/>
    <s v="Oct"/>
    <x v="1"/>
    <x v="1"/>
    <s v="Cancelld"/>
    <x v="1"/>
    <x v="1"/>
    <x v="2"/>
    <n v="837"/>
    <n v="1196.9099999999999"/>
  </r>
  <r>
    <x v="1"/>
    <x v="1"/>
    <s v="Oct"/>
    <x v="1"/>
    <x v="1"/>
    <s v="Cancelld"/>
    <x v="1"/>
    <x v="1"/>
    <x v="2"/>
    <n v="870"/>
    <n v="1244.0999999999999"/>
  </r>
  <r>
    <x v="0"/>
    <x v="1"/>
    <s v="Sep"/>
    <x v="1"/>
    <x v="1"/>
    <s v="Cancelld"/>
    <x v="1"/>
    <x v="1"/>
    <x v="2"/>
    <n v="314"/>
    <n v="449.02"/>
  </r>
  <r>
    <x v="2"/>
    <x v="1"/>
    <s v="Sep"/>
    <x v="1"/>
    <x v="1"/>
    <s v="Cancelld"/>
    <x v="1"/>
    <x v="1"/>
    <x v="2"/>
    <n v="362"/>
    <n v="517.66"/>
  </r>
  <r>
    <x v="0"/>
    <x v="1"/>
    <s v="Sep"/>
    <x v="1"/>
    <x v="1"/>
    <s v="Cancelld"/>
    <x v="1"/>
    <x v="1"/>
    <x v="2"/>
    <n v="290"/>
    <n v="414.7"/>
  </r>
  <r>
    <x v="0"/>
    <x v="1"/>
    <s v="Sep"/>
    <x v="1"/>
    <x v="1"/>
    <s v="Cancelld"/>
    <x v="1"/>
    <x v="1"/>
    <x v="2"/>
    <n v="316"/>
    <n v="451.88"/>
  </r>
  <r>
    <x v="1"/>
    <x v="1"/>
    <s v="Sep"/>
    <x v="1"/>
    <x v="1"/>
    <s v="Cancelld"/>
    <x v="1"/>
    <x v="1"/>
    <x v="2"/>
    <n v="364"/>
    <n v="520.52"/>
  </r>
  <r>
    <x v="1"/>
    <x v="1"/>
    <s v="Sep"/>
    <x v="1"/>
    <x v="1"/>
    <s v="Cancelld"/>
    <x v="1"/>
    <x v="1"/>
    <x v="2"/>
    <n v="827"/>
    <n v="1182.6100000000001"/>
  </r>
  <r>
    <x v="0"/>
    <x v="1"/>
    <s v="Sep"/>
    <x v="1"/>
    <x v="1"/>
    <s v="Cancelld"/>
    <x v="1"/>
    <x v="1"/>
    <x v="2"/>
    <n v="861"/>
    <n v="1231.23"/>
  </r>
  <r>
    <x v="0"/>
    <x v="1"/>
    <s v="Sep"/>
    <x v="1"/>
    <x v="1"/>
    <s v="Cancelld"/>
    <x v="1"/>
    <x v="1"/>
    <x v="2"/>
    <n v="914"/>
    <n v="1307.02"/>
  </r>
  <r>
    <x v="0"/>
    <x v="1"/>
    <s v="Sep"/>
    <x v="1"/>
    <x v="1"/>
    <s v="Cancelld"/>
    <x v="1"/>
    <x v="1"/>
    <x v="2"/>
    <n v="867"/>
    <n v="526.24"/>
  </r>
  <r>
    <x v="1"/>
    <x v="1"/>
    <s v="Sep"/>
    <x v="1"/>
    <x v="1"/>
    <s v="Cancelld"/>
    <x v="1"/>
    <x v="1"/>
    <x v="2"/>
    <n v="363"/>
    <n v="526.24"/>
  </r>
  <r>
    <x v="1"/>
    <x v="1"/>
    <s v="Sep"/>
    <x v="1"/>
    <x v="1"/>
    <s v="Cancelld"/>
    <x v="1"/>
    <x v="1"/>
    <x v="2"/>
    <n v="291"/>
    <n v="416.13"/>
  </r>
  <r>
    <x v="0"/>
    <x v="1"/>
    <s v="Sep"/>
    <x v="1"/>
    <x v="1"/>
    <s v="Cancelld"/>
    <x v="1"/>
    <x v="1"/>
    <x v="2"/>
    <n v="285"/>
    <n v="407.55"/>
  </r>
  <r>
    <x v="0"/>
    <x v="1"/>
    <s v="Sep"/>
    <x v="1"/>
    <x v="1"/>
    <s v="Cancelld"/>
    <x v="1"/>
    <x v="1"/>
    <x v="2"/>
    <n v="361"/>
    <n v="516.23"/>
  </r>
  <r>
    <x v="0"/>
    <x v="1"/>
    <s v="Sep"/>
    <x v="1"/>
    <x v="1"/>
    <s v="Cancelld"/>
    <x v="1"/>
    <x v="1"/>
    <x v="2"/>
    <n v="289"/>
    <n v="413.27"/>
  </r>
  <r>
    <x v="0"/>
    <x v="1"/>
    <s v="Sep"/>
    <x v="1"/>
    <x v="1"/>
    <s v="Cancelld"/>
    <x v="1"/>
    <x v="1"/>
    <x v="2"/>
    <n v="836"/>
    <n v="1195.48"/>
  </r>
  <r>
    <x v="0"/>
    <x v="1"/>
    <s v="Sep"/>
    <x v="1"/>
    <x v="1"/>
    <s v="Cancelld"/>
    <x v="1"/>
    <x v="1"/>
    <x v="2"/>
    <n v="869"/>
    <n v="1242.67"/>
  </r>
  <r>
    <x v="2"/>
    <x v="1"/>
    <s v="Aug"/>
    <x v="0"/>
    <x v="1"/>
    <s v="Cancelld"/>
    <x v="0"/>
    <x v="1"/>
    <x v="0"/>
    <n v="340"/>
    <n v="486.2"/>
  </r>
  <r>
    <x v="1"/>
    <x v="1"/>
    <s v="Aug"/>
    <x v="0"/>
    <x v="1"/>
    <s v="Cancelld"/>
    <x v="0"/>
    <x v="1"/>
    <x v="0"/>
    <n v="334"/>
    <n v="477.62"/>
  </r>
  <r>
    <x v="1"/>
    <x v="1"/>
    <s v="Aug"/>
    <x v="0"/>
    <x v="1"/>
    <s v="Cancelld"/>
    <x v="0"/>
    <x v="1"/>
    <x v="0"/>
    <n v="337"/>
    <n v="481.90999999999997"/>
  </r>
  <r>
    <x v="2"/>
    <x v="1"/>
    <s v="Aug"/>
    <x v="0"/>
    <x v="1"/>
    <s v="Cancelld"/>
    <x v="0"/>
    <x v="1"/>
    <x v="0"/>
    <n v="331"/>
    <n v="473.33"/>
  </r>
  <r>
    <x v="0"/>
    <x v="1"/>
    <s v="Sep"/>
    <x v="0"/>
    <x v="1"/>
    <s v="Cancelld"/>
    <x v="0"/>
    <x v="1"/>
    <x v="0"/>
    <n v="328"/>
    <n v="469.03999999999996"/>
  </r>
  <r>
    <x v="1"/>
    <x v="1"/>
    <s v="Sep"/>
    <x v="0"/>
    <x v="1"/>
    <s v="Cancelld"/>
    <x v="0"/>
    <x v="1"/>
    <x v="0"/>
    <n v="322"/>
    <n v="460.46000000000004"/>
  </r>
  <r>
    <x v="0"/>
    <x v="1"/>
    <s v="Sep"/>
    <x v="0"/>
    <x v="1"/>
    <s v="Cancelld"/>
    <x v="0"/>
    <x v="1"/>
    <x v="0"/>
    <n v="316"/>
    <n v="451.88"/>
  </r>
  <r>
    <x v="1"/>
    <x v="1"/>
    <s v="Sep"/>
    <x v="0"/>
    <x v="1"/>
    <s v="Cancelld"/>
    <x v="0"/>
    <x v="1"/>
    <x v="0"/>
    <n v="325"/>
    <n v="464.75"/>
  </r>
  <r>
    <x v="2"/>
    <x v="1"/>
    <s v="Sep"/>
    <x v="0"/>
    <x v="1"/>
    <s v="Cancelld"/>
    <x v="0"/>
    <x v="1"/>
    <x v="0"/>
    <n v="319"/>
    <n v="456.16999999999996"/>
  </r>
  <r>
    <x v="0"/>
    <x v="1"/>
    <s v="Sep"/>
    <x v="0"/>
    <x v="1"/>
    <s v="Cancelld"/>
    <x v="0"/>
    <x v="1"/>
    <x v="0"/>
    <n v="313"/>
    <n v="447.59000000000003"/>
  </r>
  <r>
    <x v="2"/>
    <x v="2"/>
    <s v="Apr"/>
    <x v="0"/>
    <x v="0"/>
    <s v="Order assembled"/>
    <x v="1"/>
    <x v="0"/>
    <x v="0"/>
    <n v="212"/>
    <n v="303.15999999999997"/>
  </r>
  <r>
    <x v="1"/>
    <x v="2"/>
    <s v="Apr"/>
    <x v="0"/>
    <x v="0"/>
    <s v="Order assembled"/>
    <x v="1"/>
    <x v="0"/>
    <x v="0"/>
    <n v="206"/>
    <n v="294.58"/>
  </r>
  <r>
    <x v="2"/>
    <x v="2"/>
    <s v="Apr"/>
    <x v="0"/>
    <x v="0"/>
    <s v="Order assembled"/>
    <x v="1"/>
    <x v="0"/>
    <x v="1"/>
    <n v="216"/>
    <n v="308.88"/>
  </r>
  <r>
    <x v="1"/>
    <x v="2"/>
    <s v="Apr"/>
    <x v="0"/>
    <x v="0"/>
    <s v="Order assembled"/>
    <x v="1"/>
    <x v="0"/>
    <x v="1"/>
    <n v="210"/>
    <n v="300.3"/>
  </r>
  <r>
    <x v="2"/>
    <x v="2"/>
    <s v="Apr"/>
    <x v="0"/>
    <x v="0"/>
    <s v="Order assembled"/>
    <x v="1"/>
    <x v="0"/>
    <x v="1"/>
    <n v="204"/>
    <n v="291.72000000000003"/>
  </r>
  <r>
    <x v="2"/>
    <x v="2"/>
    <s v="Apr"/>
    <x v="0"/>
    <x v="0"/>
    <s v="Order assembled"/>
    <x v="1"/>
    <x v="0"/>
    <x v="1"/>
    <n v="213"/>
    <n v="304.59000000000003"/>
  </r>
  <r>
    <x v="0"/>
    <x v="2"/>
    <s v="Apr"/>
    <x v="0"/>
    <x v="0"/>
    <s v="Order assembled"/>
    <x v="1"/>
    <x v="0"/>
    <x v="1"/>
    <n v="207"/>
    <n v="296.01"/>
  </r>
  <r>
    <x v="1"/>
    <x v="2"/>
    <s v="Apr"/>
    <x v="0"/>
    <x v="0"/>
    <s v="Order assembled"/>
    <x v="1"/>
    <x v="0"/>
    <x v="1"/>
    <n v="201"/>
    <n v="287.43"/>
  </r>
  <r>
    <x v="1"/>
    <x v="2"/>
    <s v="Apr"/>
    <x v="0"/>
    <x v="0"/>
    <s v="Order assembled"/>
    <x v="1"/>
    <x v="0"/>
    <x v="0"/>
    <n v="215"/>
    <n v="307.45"/>
  </r>
  <r>
    <x v="1"/>
    <x v="2"/>
    <s v="Apr"/>
    <x v="0"/>
    <x v="0"/>
    <s v="Order assembled"/>
    <x v="1"/>
    <x v="0"/>
    <x v="0"/>
    <n v="209"/>
    <n v="298.87"/>
  </r>
  <r>
    <x v="3"/>
    <x v="2"/>
    <s v="Apr"/>
    <x v="0"/>
    <x v="0"/>
    <s v="Order assembled"/>
    <x v="1"/>
    <x v="0"/>
    <x v="0"/>
    <n v="203"/>
    <n v="290.28999999999996"/>
  </r>
  <r>
    <x v="1"/>
    <x v="2"/>
    <s v="Aug"/>
    <x v="0"/>
    <x v="0"/>
    <s v="Order assembled"/>
    <x v="1"/>
    <x v="0"/>
    <x v="1"/>
    <n v="158"/>
    <n v="225.94"/>
  </r>
  <r>
    <x v="1"/>
    <x v="2"/>
    <s v="Aug"/>
    <x v="0"/>
    <x v="0"/>
    <s v="Order assembled"/>
    <x v="1"/>
    <x v="0"/>
    <x v="1"/>
    <n v="160"/>
    <n v="228.8"/>
  </r>
  <r>
    <x v="4"/>
    <x v="2"/>
    <s v="Aug"/>
    <x v="0"/>
    <x v="0"/>
    <s v="Order assembled"/>
    <x v="1"/>
    <x v="0"/>
    <x v="1"/>
    <n v="162"/>
    <n v="231.66"/>
  </r>
  <r>
    <x v="0"/>
    <x v="2"/>
    <s v="Aug"/>
    <x v="0"/>
    <x v="0"/>
    <s v="Order assembled"/>
    <x v="1"/>
    <x v="0"/>
    <x v="1"/>
    <n v="159"/>
    <n v="227.37"/>
  </r>
  <r>
    <x v="1"/>
    <x v="2"/>
    <s v="Aug"/>
    <x v="0"/>
    <x v="0"/>
    <s v="Order assembled"/>
    <x v="1"/>
    <x v="0"/>
    <x v="1"/>
    <n v="161"/>
    <n v="230.23000000000002"/>
  </r>
  <r>
    <x v="3"/>
    <x v="2"/>
    <s v="Feb"/>
    <x v="0"/>
    <x v="0"/>
    <s v="Order assembled"/>
    <x v="1"/>
    <x v="0"/>
    <x v="0"/>
    <n v="248"/>
    <n v="354.64"/>
  </r>
  <r>
    <x v="1"/>
    <x v="2"/>
    <s v="Feb"/>
    <x v="0"/>
    <x v="0"/>
    <s v="Order assembled"/>
    <x v="1"/>
    <x v="0"/>
    <x v="0"/>
    <n v="242"/>
    <n v="346.06"/>
  </r>
  <r>
    <x v="2"/>
    <x v="2"/>
    <s v="Feb"/>
    <x v="0"/>
    <x v="0"/>
    <s v="Order assembled"/>
    <x v="1"/>
    <x v="0"/>
    <x v="0"/>
    <n v="236"/>
    <n v="337.48"/>
  </r>
  <r>
    <x v="2"/>
    <x v="2"/>
    <s v="Feb"/>
    <x v="0"/>
    <x v="0"/>
    <s v="Order assembled"/>
    <x v="1"/>
    <x v="0"/>
    <x v="1"/>
    <n v="246"/>
    <n v="351.78"/>
  </r>
  <r>
    <x v="0"/>
    <x v="2"/>
    <s v="Feb"/>
    <x v="0"/>
    <x v="0"/>
    <s v="Order assembled"/>
    <x v="1"/>
    <x v="0"/>
    <x v="1"/>
    <n v="240"/>
    <n v="343.2"/>
  </r>
  <r>
    <x v="2"/>
    <x v="2"/>
    <s v="Feb"/>
    <x v="0"/>
    <x v="0"/>
    <s v="Order assembled"/>
    <x v="1"/>
    <x v="0"/>
    <x v="1"/>
    <n v="234"/>
    <n v="334.62"/>
  </r>
  <r>
    <x v="0"/>
    <x v="2"/>
    <s v="Feb"/>
    <x v="0"/>
    <x v="0"/>
    <s v="Order assembled"/>
    <x v="1"/>
    <x v="0"/>
    <x v="1"/>
    <n v="243"/>
    <n v="347.49"/>
  </r>
  <r>
    <x v="1"/>
    <x v="2"/>
    <s v="Feb"/>
    <x v="0"/>
    <x v="0"/>
    <s v="Order assembled"/>
    <x v="1"/>
    <x v="0"/>
    <x v="1"/>
    <n v="237"/>
    <n v="338.90999999999997"/>
  </r>
  <r>
    <x v="2"/>
    <x v="2"/>
    <s v="Feb"/>
    <x v="0"/>
    <x v="0"/>
    <s v="Order assembled"/>
    <x v="1"/>
    <x v="0"/>
    <x v="0"/>
    <n v="245"/>
    <n v="350.35"/>
  </r>
  <r>
    <x v="1"/>
    <x v="2"/>
    <s v="Feb"/>
    <x v="0"/>
    <x v="0"/>
    <s v="Order assembled"/>
    <x v="1"/>
    <x v="0"/>
    <x v="0"/>
    <n v="239"/>
    <n v="341.77"/>
  </r>
  <r>
    <x v="1"/>
    <x v="2"/>
    <s v="Feb"/>
    <x v="0"/>
    <x v="0"/>
    <s v="Order assembled"/>
    <x v="1"/>
    <x v="0"/>
    <x v="0"/>
    <n v="233"/>
    <n v="333.19"/>
  </r>
  <r>
    <x v="1"/>
    <x v="2"/>
    <s v="Jan"/>
    <x v="0"/>
    <x v="0"/>
    <s v="Order assembled"/>
    <x v="1"/>
    <x v="0"/>
    <x v="0"/>
    <n v="260"/>
    <n v="371.8"/>
  </r>
  <r>
    <x v="2"/>
    <x v="2"/>
    <s v="Jan"/>
    <x v="0"/>
    <x v="0"/>
    <s v="Order assembled"/>
    <x v="1"/>
    <x v="0"/>
    <x v="0"/>
    <n v="254"/>
    <n v="363.22"/>
  </r>
  <r>
    <x v="0"/>
    <x v="2"/>
    <s v="Jan"/>
    <x v="0"/>
    <x v="0"/>
    <s v="Order assembled"/>
    <x v="1"/>
    <x v="0"/>
    <x v="0"/>
    <n v="264"/>
    <n v="526.24"/>
  </r>
  <r>
    <x v="2"/>
    <x v="2"/>
    <s v="Jan"/>
    <x v="0"/>
    <x v="0"/>
    <s v="Order assembled"/>
    <x v="1"/>
    <x v="0"/>
    <x v="1"/>
    <n v="258"/>
    <n v="526.24"/>
  </r>
  <r>
    <x v="1"/>
    <x v="2"/>
    <s v="Jan"/>
    <x v="0"/>
    <x v="0"/>
    <s v="Order assembled"/>
    <x v="1"/>
    <x v="0"/>
    <x v="1"/>
    <n v="252"/>
    <n v="360.36"/>
  </r>
  <r>
    <x v="0"/>
    <x v="2"/>
    <s v="Jan"/>
    <x v="0"/>
    <x v="0"/>
    <s v="Order assembled"/>
    <x v="1"/>
    <x v="0"/>
    <x v="0"/>
    <n v="261"/>
    <n v="373.23"/>
  </r>
  <r>
    <x v="1"/>
    <x v="2"/>
    <s v="Jan"/>
    <x v="0"/>
    <x v="0"/>
    <s v="Order assembled"/>
    <x v="1"/>
    <x v="0"/>
    <x v="1"/>
    <n v="255"/>
    <n v="364.65"/>
  </r>
  <r>
    <x v="0"/>
    <x v="2"/>
    <s v="Jan"/>
    <x v="0"/>
    <x v="0"/>
    <s v="Order assembled"/>
    <x v="1"/>
    <x v="0"/>
    <x v="1"/>
    <n v="249"/>
    <n v="356.07"/>
  </r>
  <r>
    <x v="3"/>
    <x v="2"/>
    <s v="Jan"/>
    <x v="0"/>
    <x v="0"/>
    <s v="Order assembled"/>
    <x v="1"/>
    <x v="0"/>
    <x v="0"/>
    <n v="263"/>
    <n v="376.09000000000003"/>
  </r>
  <r>
    <x v="1"/>
    <x v="2"/>
    <s v="Jan"/>
    <x v="0"/>
    <x v="0"/>
    <s v="Order assembled"/>
    <x v="1"/>
    <x v="0"/>
    <x v="0"/>
    <n v="257"/>
    <n v="367.51"/>
  </r>
  <r>
    <x v="0"/>
    <x v="2"/>
    <s v="Jan"/>
    <x v="0"/>
    <x v="0"/>
    <s v="Order assembled"/>
    <x v="1"/>
    <x v="0"/>
    <x v="0"/>
    <n v="251"/>
    <n v="358.93"/>
  </r>
  <r>
    <x v="4"/>
    <x v="2"/>
    <s v="Jul"/>
    <x v="0"/>
    <x v="0"/>
    <s v="Order assembled"/>
    <x v="1"/>
    <x v="0"/>
    <x v="1"/>
    <n v="164"/>
    <n v="234.51999999999998"/>
  </r>
  <r>
    <x v="1"/>
    <x v="2"/>
    <s v="Jul"/>
    <x v="0"/>
    <x v="0"/>
    <s v="Order assembled"/>
    <x v="1"/>
    <x v="0"/>
    <x v="1"/>
    <n v="166"/>
    <n v="237.38"/>
  </r>
  <r>
    <x v="1"/>
    <x v="2"/>
    <s v="Jul"/>
    <x v="0"/>
    <x v="0"/>
    <s v="Order assembled"/>
    <x v="1"/>
    <x v="0"/>
    <x v="1"/>
    <n v="168"/>
    <n v="240.24"/>
  </r>
  <r>
    <x v="2"/>
    <x v="2"/>
    <s v="Jul"/>
    <x v="0"/>
    <x v="0"/>
    <s v="Order assembled"/>
    <x v="1"/>
    <x v="0"/>
    <x v="1"/>
    <n v="165"/>
    <n v="235.95"/>
  </r>
  <r>
    <x v="1"/>
    <x v="2"/>
    <s v="Jul"/>
    <x v="0"/>
    <x v="0"/>
    <s v="Order assembled"/>
    <x v="1"/>
    <x v="0"/>
    <x v="1"/>
    <n v="163"/>
    <n v="233.09"/>
  </r>
  <r>
    <x v="4"/>
    <x v="2"/>
    <s v="Jul"/>
    <x v="0"/>
    <x v="0"/>
    <s v="Order assembled"/>
    <x v="1"/>
    <x v="0"/>
    <x v="1"/>
    <n v="167"/>
    <n v="238.81"/>
  </r>
  <r>
    <x v="1"/>
    <x v="2"/>
    <s v="Jun"/>
    <x v="0"/>
    <x v="0"/>
    <s v="Order assembled"/>
    <x v="1"/>
    <x v="0"/>
    <x v="0"/>
    <n v="182"/>
    <n v="260.26"/>
  </r>
  <r>
    <x v="1"/>
    <x v="2"/>
    <s v="Jun"/>
    <x v="0"/>
    <x v="0"/>
    <s v="Order assembled"/>
    <x v="1"/>
    <x v="0"/>
    <x v="0"/>
    <n v="176"/>
    <n v="251.68"/>
  </r>
  <r>
    <x v="1"/>
    <x v="2"/>
    <s v="Jun"/>
    <x v="0"/>
    <x v="0"/>
    <s v="Order assembled"/>
    <x v="1"/>
    <x v="0"/>
    <x v="0"/>
    <n v="170"/>
    <n v="243.1"/>
  </r>
  <r>
    <x v="1"/>
    <x v="2"/>
    <s v="Jun"/>
    <x v="0"/>
    <x v="0"/>
    <s v="Order assembled"/>
    <x v="1"/>
    <x v="0"/>
    <x v="1"/>
    <n v="180"/>
    <n v="257.39999999999998"/>
  </r>
  <r>
    <x v="0"/>
    <x v="2"/>
    <s v="Jun"/>
    <x v="0"/>
    <x v="0"/>
    <s v="Order assembled"/>
    <x v="1"/>
    <x v="0"/>
    <x v="1"/>
    <n v="174"/>
    <n v="248.82"/>
  </r>
  <r>
    <x v="0"/>
    <x v="2"/>
    <s v="Jun"/>
    <x v="0"/>
    <x v="0"/>
    <s v="Order assembled"/>
    <x v="1"/>
    <x v="0"/>
    <x v="1"/>
    <n v="183"/>
    <n v="261.69"/>
  </r>
  <r>
    <x v="1"/>
    <x v="2"/>
    <s v="Jun"/>
    <x v="0"/>
    <x v="0"/>
    <s v="Order assembled"/>
    <x v="1"/>
    <x v="0"/>
    <x v="1"/>
    <n v="177"/>
    <n v="253.11"/>
  </r>
  <r>
    <x v="1"/>
    <x v="2"/>
    <s v="Jun"/>
    <x v="0"/>
    <x v="0"/>
    <s v="Order assembled"/>
    <x v="1"/>
    <x v="0"/>
    <x v="1"/>
    <n v="171"/>
    <n v="244.53"/>
  </r>
  <r>
    <x v="3"/>
    <x v="2"/>
    <s v="Jun"/>
    <x v="0"/>
    <x v="0"/>
    <s v="Order assembled"/>
    <x v="1"/>
    <x v="0"/>
    <x v="0"/>
    <n v="179"/>
    <n v="255.97"/>
  </r>
  <r>
    <x v="0"/>
    <x v="2"/>
    <s v="Jun"/>
    <x v="0"/>
    <x v="0"/>
    <s v="Order assembled"/>
    <x v="1"/>
    <x v="0"/>
    <x v="0"/>
    <n v="173"/>
    <n v="247.39"/>
  </r>
  <r>
    <x v="0"/>
    <x v="2"/>
    <s v="Mar"/>
    <x v="0"/>
    <x v="0"/>
    <s v="Order assembled"/>
    <x v="1"/>
    <x v="0"/>
    <x v="0"/>
    <n v="230"/>
    <n v="328.9"/>
  </r>
  <r>
    <x v="1"/>
    <x v="2"/>
    <s v="Mar"/>
    <x v="0"/>
    <x v="0"/>
    <s v="Order assembled"/>
    <x v="1"/>
    <x v="0"/>
    <x v="0"/>
    <n v="224"/>
    <n v="320.32"/>
  </r>
  <r>
    <x v="3"/>
    <x v="2"/>
    <s v="Mar"/>
    <x v="0"/>
    <x v="0"/>
    <s v="Order assembled"/>
    <x v="1"/>
    <x v="0"/>
    <x v="0"/>
    <n v="218"/>
    <n v="311.74"/>
  </r>
  <r>
    <x v="1"/>
    <x v="2"/>
    <s v="Mar"/>
    <x v="0"/>
    <x v="0"/>
    <s v="Order assembled"/>
    <x v="1"/>
    <x v="0"/>
    <x v="1"/>
    <n v="228"/>
    <n v="326.03999999999996"/>
  </r>
  <r>
    <x v="1"/>
    <x v="2"/>
    <s v="Mar"/>
    <x v="0"/>
    <x v="0"/>
    <s v="Order assembled"/>
    <x v="1"/>
    <x v="0"/>
    <x v="1"/>
    <n v="222"/>
    <n v="317.45999999999998"/>
  </r>
  <r>
    <x v="3"/>
    <x v="2"/>
    <s v="Mar"/>
    <x v="0"/>
    <x v="0"/>
    <s v="Order assembled"/>
    <x v="1"/>
    <x v="0"/>
    <x v="1"/>
    <n v="231"/>
    <n v="330.33"/>
  </r>
  <r>
    <x v="2"/>
    <x v="2"/>
    <s v="Mar"/>
    <x v="0"/>
    <x v="0"/>
    <s v="Order assembled"/>
    <x v="1"/>
    <x v="0"/>
    <x v="1"/>
    <n v="225"/>
    <n v="321.75"/>
  </r>
  <r>
    <x v="4"/>
    <x v="2"/>
    <s v="Mar"/>
    <x v="0"/>
    <x v="0"/>
    <s v="Order assembled"/>
    <x v="1"/>
    <x v="0"/>
    <x v="1"/>
    <n v="219"/>
    <n v="526.24"/>
  </r>
  <r>
    <x v="0"/>
    <x v="2"/>
    <s v="Mar"/>
    <x v="0"/>
    <x v="0"/>
    <s v="Order assembled"/>
    <x v="1"/>
    <x v="0"/>
    <x v="0"/>
    <n v="227"/>
    <n v="324.61"/>
  </r>
  <r>
    <x v="0"/>
    <x v="2"/>
    <s v="Mar"/>
    <x v="0"/>
    <x v="0"/>
    <s v="Order assembled"/>
    <x v="1"/>
    <x v="0"/>
    <x v="0"/>
    <n v="221"/>
    <n v="316.02999999999997"/>
  </r>
  <r>
    <x v="0"/>
    <x v="2"/>
    <s v="May"/>
    <x v="0"/>
    <x v="0"/>
    <s v="Order assembled"/>
    <x v="1"/>
    <x v="0"/>
    <x v="0"/>
    <n v="200"/>
    <n v="286"/>
  </r>
  <r>
    <x v="1"/>
    <x v="2"/>
    <s v="May"/>
    <x v="0"/>
    <x v="0"/>
    <s v="Order assembled"/>
    <x v="1"/>
    <x v="0"/>
    <x v="0"/>
    <n v="194"/>
    <n v="277.42"/>
  </r>
  <r>
    <x v="1"/>
    <x v="2"/>
    <s v="May"/>
    <x v="0"/>
    <x v="0"/>
    <s v="Order assembled"/>
    <x v="1"/>
    <x v="0"/>
    <x v="0"/>
    <n v="188"/>
    <n v="268.84000000000003"/>
  </r>
  <r>
    <x v="1"/>
    <x v="2"/>
    <s v="May"/>
    <x v="0"/>
    <x v="0"/>
    <s v="Order assembled"/>
    <x v="1"/>
    <x v="0"/>
    <x v="1"/>
    <n v="198"/>
    <n v="283.14"/>
  </r>
  <r>
    <x v="1"/>
    <x v="2"/>
    <s v="May"/>
    <x v="0"/>
    <x v="0"/>
    <s v="Order assembled"/>
    <x v="1"/>
    <x v="0"/>
    <x v="1"/>
    <n v="192"/>
    <n v="274.56"/>
  </r>
  <r>
    <x v="1"/>
    <x v="2"/>
    <s v="May"/>
    <x v="0"/>
    <x v="0"/>
    <s v="Order assembled"/>
    <x v="1"/>
    <x v="0"/>
    <x v="1"/>
    <n v="186"/>
    <n v="265.98"/>
  </r>
  <r>
    <x v="0"/>
    <x v="2"/>
    <s v="May"/>
    <x v="0"/>
    <x v="0"/>
    <s v="Order assembled"/>
    <x v="1"/>
    <x v="0"/>
    <x v="1"/>
    <n v="195"/>
    <n v="278.85000000000002"/>
  </r>
  <r>
    <x v="2"/>
    <x v="2"/>
    <s v="May"/>
    <x v="0"/>
    <x v="0"/>
    <s v="Order assembled"/>
    <x v="1"/>
    <x v="0"/>
    <x v="1"/>
    <n v="189"/>
    <n v="270.27"/>
  </r>
  <r>
    <x v="2"/>
    <x v="2"/>
    <s v="May"/>
    <x v="0"/>
    <x v="0"/>
    <s v="Order assembled"/>
    <x v="1"/>
    <x v="0"/>
    <x v="0"/>
    <n v="197"/>
    <n v="281.70999999999998"/>
  </r>
  <r>
    <x v="2"/>
    <x v="2"/>
    <s v="May"/>
    <x v="0"/>
    <x v="0"/>
    <s v="Order assembled"/>
    <x v="1"/>
    <x v="0"/>
    <x v="0"/>
    <n v="191"/>
    <n v="273.13"/>
  </r>
  <r>
    <x v="2"/>
    <x v="2"/>
    <s v="May"/>
    <x v="0"/>
    <x v="0"/>
    <s v="Order assembled"/>
    <x v="1"/>
    <x v="0"/>
    <x v="0"/>
    <n v="185"/>
    <n v="264.55"/>
  </r>
  <r>
    <x v="0"/>
    <x v="2"/>
    <s v="Sep"/>
    <x v="0"/>
    <x v="0"/>
    <s v="Order assembled"/>
    <x v="1"/>
    <x v="0"/>
    <x v="1"/>
    <n v="154"/>
    <n v="220.22"/>
  </r>
  <r>
    <x v="1"/>
    <x v="2"/>
    <s v="Sep"/>
    <x v="0"/>
    <x v="0"/>
    <s v="Order assembled"/>
    <x v="1"/>
    <x v="0"/>
    <x v="1"/>
    <n v="156"/>
    <n v="223.07999999999998"/>
  </r>
  <r>
    <x v="1"/>
    <x v="2"/>
    <s v="Sep"/>
    <x v="0"/>
    <x v="0"/>
    <s v="Order assembled"/>
    <x v="1"/>
    <x v="0"/>
    <x v="1"/>
    <n v="153"/>
    <n v="218.79"/>
  </r>
  <r>
    <x v="0"/>
    <x v="2"/>
    <s v="Sep"/>
    <x v="0"/>
    <x v="0"/>
    <s v="Order assembled"/>
    <x v="1"/>
    <x v="0"/>
    <x v="1"/>
    <n v="157"/>
    <n v="224.51"/>
  </r>
  <r>
    <x v="3"/>
    <x v="2"/>
    <s v="Sep"/>
    <x v="0"/>
    <x v="0"/>
    <s v="Order assembled"/>
    <x v="1"/>
    <x v="0"/>
    <x v="1"/>
    <n v="155"/>
    <n v="221.65"/>
  </r>
  <r>
    <x v="0"/>
    <x v="2"/>
    <s v="Sep"/>
    <x v="0"/>
    <x v="0"/>
    <s v="Order assembled"/>
    <x v="1"/>
    <x v="0"/>
    <x v="0"/>
    <n v="341"/>
    <n v="487.63"/>
  </r>
  <r>
    <x v="0"/>
    <x v="2"/>
    <s v="Aug"/>
    <x v="1"/>
    <x v="0"/>
    <s v="Order assembled"/>
    <x v="1"/>
    <x v="0"/>
    <x v="0"/>
    <n v="254"/>
    <n v="363.22"/>
  </r>
  <r>
    <x v="1"/>
    <x v="2"/>
    <s v="Aug"/>
    <x v="1"/>
    <x v="0"/>
    <s v="Order assembled"/>
    <x v="1"/>
    <x v="0"/>
    <x v="0"/>
    <n v="256"/>
    <n v="366.08"/>
  </r>
  <r>
    <x v="1"/>
    <x v="2"/>
    <s v="Aug"/>
    <x v="1"/>
    <x v="0"/>
    <s v="Order assembled"/>
    <x v="1"/>
    <x v="0"/>
    <x v="0"/>
    <n v="961"/>
    <n v="1374.23"/>
  </r>
  <r>
    <x v="1"/>
    <x v="2"/>
    <s v="Aug"/>
    <x v="1"/>
    <x v="0"/>
    <s v="Order assembled"/>
    <x v="1"/>
    <x v="0"/>
    <x v="0"/>
    <n v="255"/>
    <n v="364.65"/>
  </r>
  <r>
    <x v="2"/>
    <x v="2"/>
    <s v="Aug"/>
    <x v="1"/>
    <x v="0"/>
    <s v="Order assembled"/>
    <x v="1"/>
    <x v="0"/>
    <x v="0"/>
    <n v="253"/>
    <n v="361.78999999999996"/>
  </r>
  <r>
    <x v="2"/>
    <x v="2"/>
    <s v="Aug"/>
    <x v="1"/>
    <x v="0"/>
    <s v="Order assembled"/>
    <x v="1"/>
    <x v="0"/>
    <x v="0"/>
    <n v="251"/>
    <n v="358.93"/>
  </r>
  <r>
    <x v="1"/>
    <x v="2"/>
    <s v="Jul"/>
    <x v="1"/>
    <x v="0"/>
    <s v="Order assembled"/>
    <x v="1"/>
    <x v="0"/>
    <x v="0"/>
    <n v="260"/>
    <n v="371.8"/>
  </r>
  <r>
    <x v="1"/>
    <x v="2"/>
    <s v="Jul"/>
    <x v="1"/>
    <x v="0"/>
    <s v="Order assembled"/>
    <x v="1"/>
    <x v="0"/>
    <x v="0"/>
    <n v="960"/>
    <n v="1372.8"/>
  </r>
  <r>
    <x v="3"/>
    <x v="2"/>
    <s v="Jul"/>
    <x v="1"/>
    <x v="0"/>
    <s v="Order assembled"/>
    <x v="1"/>
    <x v="0"/>
    <x v="0"/>
    <n v="261"/>
    <n v="373.23"/>
  </r>
  <r>
    <x v="1"/>
    <x v="2"/>
    <s v="Jul"/>
    <x v="1"/>
    <x v="0"/>
    <s v="Order assembled"/>
    <x v="1"/>
    <x v="0"/>
    <x v="0"/>
    <n v="259"/>
    <n v="370.37"/>
  </r>
  <r>
    <x v="1"/>
    <x v="2"/>
    <s v="Jul"/>
    <x v="1"/>
    <x v="0"/>
    <s v="Order assembled"/>
    <x v="1"/>
    <x v="0"/>
    <x v="0"/>
    <n v="257"/>
    <n v="367.51"/>
  </r>
  <r>
    <x v="0"/>
    <x v="2"/>
    <s v="Sep"/>
    <x v="1"/>
    <x v="0"/>
    <s v="Order assembled"/>
    <x v="1"/>
    <x v="0"/>
    <x v="0"/>
    <n v="248"/>
    <n v="354.64"/>
  </r>
  <r>
    <x v="2"/>
    <x v="2"/>
    <s v="Sep"/>
    <x v="1"/>
    <x v="0"/>
    <s v="Order assembled"/>
    <x v="1"/>
    <x v="0"/>
    <x v="0"/>
    <n v="250"/>
    <n v="526.24"/>
  </r>
  <r>
    <x v="1"/>
    <x v="2"/>
    <s v="Sep"/>
    <x v="1"/>
    <x v="0"/>
    <s v="Order assembled"/>
    <x v="1"/>
    <x v="0"/>
    <x v="0"/>
    <n v="249"/>
    <n v="356.07"/>
  </r>
  <r>
    <x v="0"/>
    <x v="2"/>
    <s v="Sep"/>
    <x v="1"/>
    <x v="0"/>
    <s v="Order assembled"/>
    <x v="1"/>
    <x v="0"/>
    <x v="0"/>
    <n v="247"/>
    <n v="353.21"/>
  </r>
  <r>
    <x v="0"/>
    <x v="2"/>
    <s v="Apr"/>
    <x v="0"/>
    <x v="0"/>
    <s v="Order assembled"/>
    <x v="0"/>
    <x v="0"/>
    <x v="1"/>
    <n v="356"/>
    <n v="484.15999999999997"/>
  </r>
  <r>
    <x v="1"/>
    <x v="2"/>
    <s v="Apr"/>
    <x v="0"/>
    <x v="0"/>
    <s v="Order assembled"/>
    <x v="0"/>
    <x v="0"/>
    <x v="1"/>
    <n v="152"/>
    <n v="217.36"/>
  </r>
  <r>
    <x v="2"/>
    <x v="2"/>
    <s v="Apr"/>
    <x v="0"/>
    <x v="1"/>
    <s v="Order assembled"/>
    <x v="0"/>
    <x v="0"/>
    <x v="1"/>
    <n v="352"/>
    <n v="503.36"/>
  </r>
  <r>
    <x v="0"/>
    <x v="2"/>
    <s v="Apr"/>
    <x v="0"/>
    <x v="1"/>
    <s v="Order assembled"/>
    <x v="0"/>
    <x v="0"/>
    <x v="1"/>
    <n v="154"/>
    <n v="220.22"/>
  </r>
  <r>
    <x v="4"/>
    <x v="2"/>
    <s v="Apr"/>
    <x v="0"/>
    <x v="1"/>
    <s v="Order assembled"/>
    <x v="0"/>
    <x v="0"/>
    <x v="1"/>
    <n v="698"/>
    <n v="998.14"/>
  </r>
  <r>
    <x v="2"/>
    <x v="2"/>
    <s v="Apr"/>
    <x v="0"/>
    <x v="1"/>
    <s v="Order assembled"/>
    <x v="0"/>
    <x v="0"/>
    <x v="1"/>
    <n v="731"/>
    <n v="1045.33"/>
  </r>
  <r>
    <x v="2"/>
    <x v="2"/>
    <s v="Apr"/>
    <x v="0"/>
    <x v="1"/>
    <s v="Order assembled"/>
    <x v="0"/>
    <x v="0"/>
    <x v="1"/>
    <n v="771"/>
    <n v="526.24"/>
  </r>
  <r>
    <x v="2"/>
    <x v="2"/>
    <s v="Apr"/>
    <x v="0"/>
    <x v="1"/>
    <s v="Order assembled"/>
    <x v="0"/>
    <x v="0"/>
    <x v="1"/>
    <n v="355"/>
    <n v="507.65"/>
  </r>
  <r>
    <x v="2"/>
    <x v="2"/>
    <s v="Apr"/>
    <x v="0"/>
    <x v="1"/>
    <s v="Order assembled"/>
    <x v="0"/>
    <x v="0"/>
    <x v="1"/>
    <n v="157"/>
    <n v="224.51"/>
  </r>
  <r>
    <x v="1"/>
    <x v="2"/>
    <s v="Apr"/>
    <x v="0"/>
    <x v="1"/>
    <s v="Order assembled"/>
    <x v="0"/>
    <x v="0"/>
    <x v="1"/>
    <n v="353"/>
    <n v="504.78999999999996"/>
  </r>
  <r>
    <x v="1"/>
    <x v="2"/>
    <s v="Apr"/>
    <x v="0"/>
    <x v="1"/>
    <s v="Order assembled"/>
    <x v="0"/>
    <x v="0"/>
    <x v="1"/>
    <n v="155"/>
    <n v="221.65"/>
  </r>
  <r>
    <x v="1"/>
    <x v="2"/>
    <s v="Aug"/>
    <x v="0"/>
    <x v="1"/>
    <s v="Order assembled"/>
    <x v="0"/>
    <x v="0"/>
    <x v="1"/>
    <n v="332"/>
    <n v="451.52"/>
  </r>
  <r>
    <x v="1"/>
    <x v="2"/>
    <s v="Aug"/>
    <x v="0"/>
    <x v="1"/>
    <s v="Order assembled"/>
    <x v="0"/>
    <x v="0"/>
    <x v="1"/>
    <n v="134"/>
    <n v="191.62"/>
  </r>
  <r>
    <x v="0"/>
    <x v="2"/>
    <s v="Aug"/>
    <x v="0"/>
    <x v="1"/>
    <s v="Order assembled"/>
    <x v="0"/>
    <x v="0"/>
    <x v="1"/>
    <n v="334"/>
    <n v="477.62"/>
  </r>
  <r>
    <x v="1"/>
    <x v="2"/>
    <s v="Aug"/>
    <x v="0"/>
    <x v="1"/>
    <s v="Order assembled"/>
    <x v="0"/>
    <x v="0"/>
    <x v="1"/>
    <n v="702"/>
    <n v="1003.86"/>
  </r>
  <r>
    <x v="0"/>
    <x v="2"/>
    <s v="Aug"/>
    <x v="0"/>
    <x v="1"/>
    <s v="Order assembled"/>
    <x v="0"/>
    <x v="0"/>
    <x v="1"/>
    <n v="735"/>
    <n v="1051.05"/>
  </r>
  <r>
    <x v="1"/>
    <x v="2"/>
    <s v="Aug"/>
    <x v="0"/>
    <x v="1"/>
    <s v="Order assembled"/>
    <x v="0"/>
    <x v="0"/>
    <x v="1"/>
    <n v="333"/>
    <n v="526.24"/>
  </r>
  <r>
    <x v="4"/>
    <x v="2"/>
    <s v="Aug"/>
    <x v="0"/>
    <x v="1"/>
    <s v="Order assembled"/>
    <x v="0"/>
    <x v="0"/>
    <x v="1"/>
    <n v="774"/>
    <n v="526.24"/>
  </r>
  <r>
    <x v="1"/>
    <x v="2"/>
    <s v="Aug"/>
    <x v="0"/>
    <x v="1"/>
    <s v="Order assembled"/>
    <x v="0"/>
    <x v="0"/>
    <x v="1"/>
    <n v="331"/>
    <n v="473.33"/>
  </r>
  <r>
    <x v="1"/>
    <x v="2"/>
    <s v="Aug"/>
    <x v="0"/>
    <x v="1"/>
    <s v="Order assembled"/>
    <x v="0"/>
    <x v="0"/>
    <x v="1"/>
    <n v="133"/>
    <n v="190.19"/>
  </r>
  <r>
    <x v="3"/>
    <x v="2"/>
    <s v="Aug"/>
    <x v="0"/>
    <x v="1"/>
    <s v="Order assembled"/>
    <x v="0"/>
    <x v="0"/>
    <x v="1"/>
    <n v="335"/>
    <n v="479.05"/>
  </r>
  <r>
    <x v="1"/>
    <x v="2"/>
    <s v="Aug"/>
    <x v="0"/>
    <x v="1"/>
    <s v="Order assembled"/>
    <x v="0"/>
    <x v="0"/>
    <x v="1"/>
    <n v="131"/>
    <n v="187.32999999999998"/>
  </r>
  <r>
    <x v="3"/>
    <x v="2"/>
    <s v="Dec"/>
    <x v="0"/>
    <x v="1"/>
    <s v="Order assembled"/>
    <x v="0"/>
    <x v="0"/>
    <x v="1"/>
    <n v="140"/>
    <n v="200.2"/>
  </r>
  <r>
    <x v="1"/>
    <x v="2"/>
    <s v="Dec"/>
    <x v="0"/>
    <x v="1"/>
    <s v="Order assembled"/>
    <x v="0"/>
    <x v="0"/>
    <x v="1"/>
    <n v="356"/>
    <n v="509.08"/>
  </r>
  <r>
    <x v="1"/>
    <x v="2"/>
    <s v="Dec"/>
    <x v="0"/>
    <x v="1"/>
    <s v="Order assembled"/>
    <x v="0"/>
    <x v="0"/>
    <x v="1"/>
    <n v="310"/>
    <n v="443.3"/>
  </r>
  <r>
    <x v="0"/>
    <x v="2"/>
    <s v="Dec"/>
    <x v="0"/>
    <x v="1"/>
    <s v="Order assembled"/>
    <x v="0"/>
    <x v="0"/>
    <x v="1"/>
    <n v="358"/>
    <n v="511.94"/>
  </r>
  <r>
    <x v="4"/>
    <x v="2"/>
    <s v="Dec"/>
    <x v="0"/>
    <x v="1"/>
    <s v="Order assembled"/>
    <x v="0"/>
    <x v="0"/>
    <x v="1"/>
    <n v="138"/>
    <n v="197.34"/>
  </r>
  <r>
    <x v="2"/>
    <x v="2"/>
    <s v="Dec"/>
    <x v="0"/>
    <x v="1"/>
    <s v="Order assembled"/>
    <x v="0"/>
    <x v="0"/>
    <x v="1"/>
    <n v="705"/>
    <n v="1008.15"/>
  </r>
  <r>
    <x v="0"/>
    <x v="2"/>
    <s v="Dec"/>
    <x v="0"/>
    <x v="1"/>
    <s v="Order assembled"/>
    <x v="0"/>
    <x v="0"/>
    <x v="1"/>
    <n v="738"/>
    <n v="1055.3399999999999"/>
  </r>
  <r>
    <x v="0"/>
    <x v="2"/>
    <s v="Dec"/>
    <x v="0"/>
    <x v="1"/>
    <s v="Order assembled"/>
    <x v="0"/>
    <x v="0"/>
    <x v="1"/>
    <n v="141"/>
    <n v="201.63"/>
  </r>
  <r>
    <x v="2"/>
    <x v="2"/>
    <s v="Dec"/>
    <x v="0"/>
    <x v="1"/>
    <s v="Order assembled"/>
    <x v="0"/>
    <x v="0"/>
    <x v="1"/>
    <n v="309"/>
    <n v="526.24"/>
  </r>
  <r>
    <x v="4"/>
    <x v="2"/>
    <s v="Dec"/>
    <x v="0"/>
    <x v="1"/>
    <s v="Order assembled"/>
    <x v="0"/>
    <x v="0"/>
    <x v="1"/>
    <n v="778"/>
    <n v="526.24"/>
  </r>
  <r>
    <x v="0"/>
    <x v="2"/>
    <s v="Dec"/>
    <x v="0"/>
    <x v="1"/>
    <s v="Order assembled"/>
    <x v="0"/>
    <x v="0"/>
    <x v="1"/>
    <n v="139"/>
    <n v="198.76999999999998"/>
  </r>
  <r>
    <x v="1"/>
    <x v="2"/>
    <s v="Dec"/>
    <x v="0"/>
    <x v="1"/>
    <s v="Order assembled"/>
    <x v="0"/>
    <x v="0"/>
    <x v="1"/>
    <n v="313"/>
    <n v="447.59000000000003"/>
  </r>
  <r>
    <x v="1"/>
    <x v="2"/>
    <s v="Dec"/>
    <x v="0"/>
    <x v="1"/>
    <s v="Order assembled"/>
    <x v="0"/>
    <x v="0"/>
    <x v="1"/>
    <n v="137"/>
    <n v="195.91"/>
  </r>
  <r>
    <x v="0"/>
    <x v="2"/>
    <s v="Dec"/>
    <x v="0"/>
    <x v="1"/>
    <s v="Order assembled"/>
    <x v="0"/>
    <x v="0"/>
    <x v="1"/>
    <n v="311"/>
    <n v="444.73"/>
  </r>
  <r>
    <x v="3"/>
    <x v="2"/>
    <s v="Dec"/>
    <x v="0"/>
    <x v="1"/>
    <s v="Order assembled"/>
    <x v="0"/>
    <x v="0"/>
    <x v="1"/>
    <n v="747"/>
    <n v="1068.21"/>
  </r>
  <r>
    <x v="0"/>
    <x v="2"/>
    <s v="Feb"/>
    <x v="0"/>
    <x v="1"/>
    <s v="Order assembled"/>
    <x v="0"/>
    <x v="0"/>
    <x v="1"/>
    <n v="362"/>
    <n v="492.32"/>
  </r>
  <r>
    <x v="1"/>
    <x v="2"/>
    <s v="Feb"/>
    <x v="0"/>
    <x v="1"/>
    <s v="Order assembled"/>
    <x v="0"/>
    <x v="0"/>
    <x v="1"/>
    <n v="164"/>
    <n v="234.51999999999998"/>
  </r>
  <r>
    <x v="2"/>
    <x v="2"/>
    <s v="Feb"/>
    <x v="0"/>
    <x v="1"/>
    <s v="Order assembled"/>
    <x v="0"/>
    <x v="0"/>
    <x v="1"/>
    <n v="364"/>
    <n v="520.52"/>
  </r>
  <r>
    <x v="0"/>
    <x v="2"/>
    <s v="Feb"/>
    <x v="0"/>
    <x v="1"/>
    <s v="Order assembled"/>
    <x v="0"/>
    <x v="0"/>
    <x v="1"/>
    <n v="166"/>
    <n v="237.38"/>
  </r>
  <r>
    <x v="0"/>
    <x v="2"/>
    <s v="Feb"/>
    <x v="0"/>
    <x v="1"/>
    <s v="Order assembled"/>
    <x v="0"/>
    <x v="0"/>
    <x v="1"/>
    <n v="696"/>
    <n v="995.28"/>
  </r>
  <r>
    <x v="2"/>
    <x v="2"/>
    <s v="Feb"/>
    <x v="0"/>
    <x v="1"/>
    <s v="Order assembled"/>
    <x v="0"/>
    <x v="0"/>
    <x v="1"/>
    <n v="363"/>
    <n v="519.09"/>
  </r>
  <r>
    <x v="0"/>
    <x v="2"/>
    <s v="Feb"/>
    <x v="0"/>
    <x v="1"/>
    <s v="Order assembled"/>
    <x v="0"/>
    <x v="0"/>
    <x v="1"/>
    <n v="769"/>
    <n v="526.24"/>
  </r>
  <r>
    <x v="0"/>
    <x v="2"/>
    <s v="Feb"/>
    <x v="0"/>
    <x v="1"/>
    <s v="Order assembled"/>
    <x v="0"/>
    <x v="0"/>
    <x v="1"/>
    <n v="367"/>
    <n v="524.80999999999995"/>
  </r>
  <r>
    <x v="2"/>
    <x v="2"/>
    <s v="Feb"/>
    <x v="0"/>
    <x v="1"/>
    <s v="Order assembled"/>
    <x v="0"/>
    <x v="0"/>
    <x v="1"/>
    <n v="163"/>
    <n v="233.09"/>
  </r>
  <r>
    <x v="1"/>
    <x v="2"/>
    <s v="Feb"/>
    <x v="0"/>
    <x v="1"/>
    <s v="Order assembled"/>
    <x v="0"/>
    <x v="0"/>
    <x v="1"/>
    <n v="365"/>
    <n v="521.95000000000005"/>
  </r>
  <r>
    <x v="2"/>
    <x v="2"/>
    <s v="Feb"/>
    <x v="0"/>
    <x v="1"/>
    <s v="Order assembled"/>
    <x v="0"/>
    <x v="0"/>
    <x v="1"/>
    <n v="167"/>
    <n v="238.81"/>
  </r>
  <r>
    <x v="0"/>
    <x v="2"/>
    <s v="Jan"/>
    <x v="0"/>
    <x v="1"/>
    <s v="Order assembled"/>
    <x v="0"/>
    <x v="0"/>
    <x v="1"/>
    <n v="368"/>
    <n v="500.48"/>
  </r>
  <r>
    <x v="1"/>
    <x v="2"/>
    <s v="Jan"/>
    <x v="0"/>
    <x v="1"/>
    <s v="Order assembled"/>
    <x v="0"/>
    <x v="0"/>
    <x v="1"/>
    <n v="170"/>
    <n v="243.1"/>
  </r>
  <r>
    <x v="1"/>
    <x v="2"/>
    <s v="Jan"/>
    <x v="0"/>
    <x v="1"/>
    <s v="Order assembled"/>
    <x v="0"/>
    <x v="0"/>
    <x v="1"/>
    <n v="370"/>
    <n v="529.1"/>
  </r>
  <r>
    <x v="0"/>
    <x v="2"/>
    <s v="Jan"/>
    <x v="0"/>
    <x v="1"/>
    <s v="Order assembled"/>
    <x v="0"/>
    <x v="0"/>
    <x v="1"/>
    <n v="172"/>
    <n v="245.95999999999998"/>
  </r>
  <r>
    <x v="1"/>
    <x v="2"/>
    <s v="Jan"/>
    <x v="0"/>
    <x v="1"/>
    <s v="Order assembled"/>
    <x v="0"/>
    <x v="0"/>
    <x v="1"/>
    <n v="695"/>
    <n v="993.85"/>
  </r>
  <r>
    <x v="0"/>
    <x v="2"/>
    <s v="Jan"/>
    <x v="0"/>
    <x v="1"/>
    <s v="Order assembled"/>
    <x v="0"/>
    <x v="0"/>
    <x v="1"/>
    <n v="729"/>
    <n v="1042.47"/>
  </r>
  <r>
    <x v="0"/>
    <x v="2"/>
    <s v="Jan"/>
    <x v="0"/>
    <x v="1"/>
    <s v="Order assembled"/>
    <x v="0"/>
    <x v="0"/>
    <x v="1"/>
    <n v="369"/>
    <n v="527.66999999999996"/>
  </r>
  <r>
    <x v="2"/>
    <x v="2"/>
    <s v="Jan"/>
    <x v="0"/>
    <x v="1"/>
    <s v="Order assembled"/>
    <x v="0"/>
    <x v="0"/>
    <x v="1"/>
    <n v="768"/>
    <n v="526.24"/>
  </r>
  <r>
    <x v="1"/>
    <x v="2"/>
    <s v="Jan"/>
    <x v="0"/>
    <x v="1"/>
    <s v="Order assembled"/>
    <x v="0"/>
    <x v="0"/>
    <x v="1"/>
    <n v="169"/>
    <n v="241.67000000000002"/>
  </r>
  <r>
    <x v="1"/>
    <x v="2"/>
    <s v="Jan"/>
    <x v="0"/>
    <x v="1"/>
    <s v="Order assembled"/>
    <x v="0"/>
    <x v="0"/>
    <x v="1"/>
    <n v="371"/>
    <n v="530.53"/>
  </r>
  <r>
    <x v="0"/>
    <x v="2"/>
    <s v="Jan"/>
    <x v="0"/>
    <x v="1"/>
    <s v="Order assembled"/>
    <x v="0"/>
    <x v="0"/>
    <x v="1"/>
    <n v="173"/>
    <n v="247.39"/>
  </r>
  <r>
    <x v="0"/>
    <x v="2"/>
    <s v="Jul"/>
    <x v="0"/>
    <x v="1"/>
    <s v="Order assembled"/>
    <x v="0"/>
    <x v="0"/>
    <x v="1"/>
    <n v="338"/>
    <n v="459.68"/>
  </r>
  <r>
    <x v="4"/>
    <x v="2"/>
    <s v="Jul"/>
    <x v="0"/>
    <x v="1"/>
    <s v="Order assembled"/>
    <x v="0"/>
    <x v="0"/>
    <x v="1"/>
    <n v="140"/>
    <n v="200.2"/>
  </r>
  <r>
    <x v="1"/>
    <x v="2"/>
    <s v="Jul"/>
    <x v="0"/>
    <x v="1"/>
    <s v="Order assembled"/>
    <x v="0"/>
    <x v="0"/>
    <x v="1"/>
    <n v="340"/>
    <n v="486.2"/>
  </r>
  <r>
    <x v="1"/>
    <x v="2"/>
    <s v="Jul"/>
    <x v="0"/>
    <x v="1"/>
    <s v="Order assembled"/>
    <x v="0"/>
    <x v="0"/>
    <x v="1"/>
    <n v="136"/>
    <n v="194.48"/>
  </r>
  <r>
    <x v="0"/>
    <x v="2"/>
    <s v="Jul"/>
    <x v="0"/>
    <x v="1"/>
    <s v="Order assembled"/>
    <x v="0"/>
    <x v="0"/>
    <x v="1"/>
    <n v="701"/>
    <n v="1002.4300000000001"/>
  </r>
  <r>
    <x v="2"/>
    <x v="2"/>
    <s v="Jul"/>
    <x v="0"/>
    <x v="1"/>
    <s v="Order assembled"/>
    <x v="0"/>
    <x v="0"/>
    <x v="1"/>
    <n v="734"/>
    <n v="1049.6199999999999"/>
  </r>
  <r>
    <x v="0"/>
    <x v="2"/>
    <s v="Jul"/>
    <x v="0"/>
    <x v="1"/>
    <s v="Order assembled"/>
    <x v="0"/>
    <x v="0"/>
    <x v="1"/>
    <n v="339"/>
    <n v="526.24"/>
  </r>
  <r>
    <x v="1"/>
    <x v="2"/>
    <s v="Jul"/>
    <x v="0"/>
    <x v="1"/>
    <s v="Order assembled"/>
    <x v="0"/>
    <x v="0"/>
    <x v="1"/>
    <n v="773"/>
    <n v="526.24"/>
  </r>
  <r>
    <x v="0"/>
    <x v="2"/>
    <s v="Jul"/>
    <x v="0"/>
    <x v="1"/>
    <s v="Order assembled"/>
    <x v="0"/>
    <x v="0"/>
    <x v="1"/>
    <n v="337"/>
    <n v="481.90999999999997"/>
  </r>
  <r>
    <x v="1"/>
    <x v="2"/>
    <s v="Jul"/>
    <x v="0"/>
    <x v="1"/>
    <s v="Order assembled"/>
    <x v="0"/>
    <x v="0"/>
    <x v="1"/>
    <n v="139"/>
    <n v="198.76999999999998"/>
  </r>
  <r>
    <x v="4"/>
    <x v="2"/>
    <s v="Jul"/>
    <x v="0"/>
    <x v="1"/>
    <s v="Order assembled"/>
    <x v="0"/>
    <x v="0"/>
    <x v="1"/>
    <n v="137"/>
    <n v="195.91"/>
  </r>
  <r>
    <x v="4"/>
    <x v="2"/>
    <s v="Jun"/>
    <x v="0"/>
    <x v="1"/>
    <s v="Order assembled"/>
    <x v="0"/>
    <x v="0"/>
    <x v="1"/>
    <n v="344"/>
    <n v="467.84"/>
  </r>
  <r>
    <x v="0"/>
    <x v="2"/>
    <s v="Jun"/>
    <x v="0"/>
    <x v="1"/>
    <s v="Order assembled"/>
    <x v="0"/>
    <x v="0"/>
    <x v="1"/>
    <n v="146"/>
    <n v="208.78"/>
  </r>
  <r>
    <x v="1"/>
    <x v="2"/>
    <s v="Jun"/>
    <x v="0"/>
    <x v="1"/>
    <s v="Order assembled"/>
    <x v="0"/>
    <x v="0"/>
    <x v="1"/>
    <n v="142"/>
    <n v="203.06"/>
  </r>
  <r>
    <x v="0"/>
    <x v="2"/>
    <s v="Jun"/>
    <x v="0"/>
    <x v="1"/>
    <s v="Order assembled"/>
    <x v="0"/>
    <x v="0"/>
    <x v="1"/>
    <n v="700"/>
    <n v="1001"/>
  </r>
  <r>
    <x v="1"/>
    <x v="2"/>
    <s v="Jun"/>
    <x v="0"/>
    <x v="1"/>
    <s v="Order assembled"/>
    <x v="0"/>
    <x v="0"/>
    <x v="1"/>
    <n v="733"/>
    <n v="1048.19"/>
  </r>
  <r>
    <x v="1"/>
    <x v="2"/>
    <s v="Jun"/>
    <x v="0"/>
    <x v="1"/>
    <s v="Order assembled"/>
    <x v="0"/>
    <x v="0"/>
    <x v="1"/>
    <n v="345"/>
    <n v="526.24"/>
  </r>
  <r>
    <x v="1"/>
    <x v="2"/>
    <s v="Jun"/>
    <x v="0"/>
    <x v="1"/>
    <s v="Order assembled"/>
    <x v="0"/>
    <x v="0"/>
    <x v="1"/>
    <n v="343"/>
    <n v="490.49"/>
  </r>
  <r>
    <x v="1"/>
    <x v="2"/>
    <s v="Jun"/>
    <x v="0"/>
    <x v="1"/>
    <s v="Order assembled"/>
    <x v="0"/>
    <x v="0"/>
    <x v="1"/>
    <n v="145"/>
    <n v="207.35"/>
  </r>
  <r>
    <x v="1"/>
    <x v="2"/>
    <s v="Jun"/>
    <x v="0"/>
    <x v="1"/>
    <s v="Order assembled"/>
    <x v="0"/>
    <x v="0"/>
    <x v="1"/>
    <n v="341"/>
    <n v="487.63"/>
  </r>
  <r>
    <x v="0"/>
    <x v="2"/>
    <s v="Jun"/>
    <x v="0"/>
    <x v="1"/>
    <s v="Order assembled"/>
    <x v="0"/>
    <x v="0"/>
    <x v="1"/>
    <n v="143"/>
    <n v="204.49"/>
  </r>
  <r>
    <x v="4"/>
    <x v="2"/>
    <s v="Mar"/>
    <x v="0"/>
    <x v="1"/>
    <s v="Order assembled"/>
    <x v="0"/>
    <x v="0"/>
    <x v="1"/>
    <n v="158"/>
    <n v="225.94"/>
  </r>
  <r>
    <x v="2"/>
    <x v="2"/>
    <s v="Mar"/>
    <x v="0"/>
    <x v="1"/>
    <s v="Order assembled"/>
    <x v="0"/>
    <x v="0"/>
    <x v="1"/>
    <n v="358"/>
    <n v="511.94"/>
  </r>
  <r>
    <x v="2"/>
    <x v="2"/>
    <s v="Mar"/>
    <x v="0"/>
    <x v="1"/>
    <s v="Order assembled"/>
    <x v="0"/>
    <x v="0"/>
    <x v="1"/>
    <n v="160"/>
    <n v="228.8"/>
  </r>
  <r>
    <x v="3"/>
    <x v="2"/>
    <s v="Mar"/>
    <x v="0"/>
    <x v="1"/>
    <s v="Order assembled"/>
    <x v="0"/>
    <x v="0"/>
    <x v="1"/>
    <n v="697"/>
    <n v="996.71"/>
  </r>
  <r>
    <x v="3"/>
    <x v="2"/>
    <s v="Mar"/>
    <x v="0"/>
    <x v="1"/>
    <s v="Order assembled"/>
    <x v="0"/>
    <x v="0"/>
    <x v="1"/>
    <n v="730"/>
    <n v="1043.9000000000001"/>
  </r>
  <r>
    <x v="0"/>
    <x v="2"/>
    <s v="Mar"/>
    <x v="0"/>
    <x v="1"/>
    <s v="Order assembled"/>
    <x v="0"/>
    <x v="0"/>
    <x v="1"/>
    <n v="357"/>
    <n v="510.51"/>
  </r>
  <r>
    <x v="1"/>
    <x v="2"/>
    <s v="Mar"/>
    <x v="0"/>
    <x v="1"/>
    <s v="Order assembled"/>
    <x v="0"/>
    <x v="0"/>
    <x v="1"/>
    <n v="770"/>
    <n v="526.24"/>
  </r>
  <r>
    <x v="1"/>
    <x v="2"/>
    <s v="Mar"/>
    <x v="0"/>
    <x v="1"/>
    <s v="Order assembled"/>
    <x v="0"/>
    <x v="0"/>
    <x v="1"/>
    <n v="361"/>
    <n v="516.23"/>
  </r>
  <r>
    <x v="1"/>
    <x v="2"/>
    <s v="Mar"/>
    <x v="0"/>
    <x v="1"/>
    <s v="Order assembled"/>
    <x v="0"/>
    <x v="0"/>
    <x v="1"/>
    <n v="359"/>
    <n v="513.37"/>
  </r>
  <r>
    <x v="1"/>
    <x v="2"/>
    <s v="Mar"/>
    <x v="0"/>
    <x v="1"/>
    <s v="Order assembled"/>
    <x v="0"/>
    <x v="0"/>
    <x v="1"/>
    <n v="161"/>
    <n v="230.23000000000002"/>
  </r>
  <r>
    <x v="1"/>
    <x v="2"/>
    <s v="May"/>
    <x v="0"/>
    <x v="1"/>
    <s v="Order assembled"/>
    <x v="0"/>
    <x v="0"/>
    <x v="1"/>
    <n v="350"/>
    <n v="476"/>
  </r>
  <r>
    <x v="1"/>
    <x v="2"/>
    <s v="May"/>
    <x v="0"/>
    <x v="1"/>
    <s v="Order assembled"/>
    <x v="0"/>
    <x v="0"/>
    <x v="1"/>
    <n v="346"/>
    <n v="494.78"/>
  </r>
  <r>
    <x v="2"/>
    <x v="2"/>
    <s v="May"/>
    <x v="0"/>
    <x v="1"/>
    <s v="Order assembled"/>
    <x v="0"/>
    <x v="0"/>
    <x v="1"/>
    <n v="148"/>
    <n v="211.64"/>
  </r>
  <r>
    <x v="1"/>
    <x v="2"/>
    <s v="May"/>
    <x v="0"/>
    <x v="1"/>
    <s v="Order assembled"/>
    <x v="0"/>
    <x v="0"/>
    <x v="1"/>
    <n v="699"/>
    <n v="999.56999999999994"/>
  </r>
  <r>
    <x v="0"/>
    <x v="2"/>
    <s v="May"/>
    <x v="0"/>
    <x v="1"/>
    <s v="Order assembled"/>
    <x v="0"/>
    <x v="0"/>
    <x v="1"/>
    <n v="732"/>
    <n v="1046.76"/>
  </r>
  <r>
    <x v="0"/>
    <x v="2"/>
    <s v="May"/>
    <x v="0"/>
    <x v="1"/>
    <s v="Order assembled"/>
    <x v="0"/>
    <x v="0"/>
    <x v="1"/>
    <n v="351"/>
    <n v="526.24"/>
  </r>
  <r>
    <x v="1"/>
    <x v="2"/>
    <s v="May"/>
    <x v="0"/>
    <x v="1"/>
    <s v="Order assembled"/>
    <x v="0"/>
    <x v="0"/>
    <x v="1"/>
    <n v="772"/>
    <n v="526.24"/>
  </r>
  <r>
    <x v="2"/>
    <x v="2"/>
    <s v="May"/>
    <x v="0"/>
    <x v="1"/>
    <s v="Order assembled"/>
    <x v="0"/>
    <x v="0"/>
    <x v="1"/>
    <n v="349"/>
    <n v="499.07"/>
  </r>
  <r>
    <x v="1"/>
    <x v="2"/>
    <s v="May"/>
    <x v="0"/>
    <x v="1"/>
    <s v="Order assembled"/>
    <x v="0"/>
    <x v="0"/>
    <x v="1"/>
    <n v="151"/>
    <n v="215.93"/>
  </r>
  <r>
    <x v="2"/>
    <x v="2"/>
    <s v="May"/>
    <x v="0"/>
    <x v="1"/>
    <s v="Order assembled"/>
    <x v="0"/>
    <x v="0"/>
    <x v="1"/>
    <n v="347"/>
    <n v="496.21000000000004"/>
  </r>
  <r>
    <x v="1"/>
    <x v="2"/>
    <s v="May"/>
    <x v="0"/>
    <x v="1"/>
    <s v="Order assembled"/>
    <x v="0"/>
    <x v="0"/>
    <x v="1"/>
    <n v="149"/>
    <n v="213.07"/>
  </r>
  <r>
    <x v="2"/>
    <x v="2"/>
    <s v="Nov"/>
    <x v="0"/>
    <x v="1"/>
    <s v="Order assembled"/>
    <x v="0"/>
    <x v="0"/>
    <x v="1"/>
    <n v="146"/>
    <n v="208.78"/>
  </r>
  <r>
    <x v="4"/>
    <x v="2"/>
    <s v="Nov"/>
    <x v="0"/>
    <x v="1"/>
    <s v="Order assembled"/>
    <x v="0"/>
    <x v="0"/>
    <x v="1"/>
    <n v="314"/>
    <n v="449.02"/>
  </r>
  <r>
    <x v="0"/>
    <x v="2"/>
    <s v="Nov"/>
    <x v="0"/>
    <x v="1"/>
    <s v="Order assembled"/>
    <x v="0"/>
    <x v="0"/>
    <x v="1"/>
    <n v="362"/>
    <n v="517.66"/>
  </r>
  <r>
    <x v="2"/>
    <x v="2"/>
    <s v="Nov"/>
    <x v="0"/>
    <x v="1"/>
    <s v="Order assembled"/>
    <x v="0"/>
    <x v="0"/>
    <x v="1"/>
    <n v="142"/>
    <n v="203.06"/>
  </r>
  <r>
    <x v="0"/>
    <x v="2"/>
    <s v="Nov"/>
    <x v="0"/>
    <x v="1"/>
    <s v="Order assembled"/>
    <x v="0"/>
    <x v="0"/>
    <x v="1"/>
    <n v="316"/>
    <n v="451.88"/>
  </r>
  <r>
    <x v="1"/>
    <x v="2"/>
    <s v="Nov"/>
    <x v="0"/>
    <x v="1"/>
    <s v="Order assembled"/>
    <x v="0"/>
    <x v="0"/>
    <x v="1"/>
    <n v="364"/>
    <n v="520.52"/>
  </r>
  <r>
    <x v="0"/>
    <x v="2"/>
    <s v="Nov"/>
    <x v="0"/>
    <x v="1"/>
    <s v="Order assembled"/>
    <x v="0"/>
    <x v="0"/>
    <x v="1"/>
    <n v="144"/>
    <n v="205.92000000000002"/>
  </r>
  <r>
    <x v="2"/>
    <x v="2"/>
    <s v="Nov"/>
    <x v="0"/>
    <x v="1"/>
    <s v="Order assembled"/>
    <x v="0"/>
    <x v="0"/>
    <x v="1"/>
    <n v="704"/>
    <n v="1006.72"/>
  </r>
  <r>
    <x v="2"/>
    <x v="2"/>
    <s v="Nov"/>
    <x v="0"/>
    <x v="1"/>
    <s v="Order assembled"/>
    <x v="0"/>
    <x v="0"/>
    <x v="1"/>
    <n v="315"/>
    <n v="526.24"/>
  </r>
  <r>
    <x v="0"/>
    <x v="2"/>
    <s v="Nov"/>
    <x v="0"/>
    <x v="1"/>
    <s v="Order assembled"/>
    <x v="0"/>
    <x v="0"/>
    <x v="1"/>
    <n v="777"/>
    <n v="526.24"/>
  </r>
  <r>
    <x v="1"/>
    <x v="2"/>
    <s v="Nov"/>
    <x v="0"/>
    <x v="1"/>
    <s v="Order assembled"/>
    <x v="0"/>
    <x v="0"/>
    <x v="1"/>
    <n v="145"/>
    <n v="207.35"/>
  </r>
  <r>
    <x v="1"/>
    <x v="2"/>
    <s v="Nov"/>
    <x v="0"/>
    <x v="1"/>
    <s v="Order assembled"/>
    <x v="0"/>
    <x v="0"/>
    <x v="1"/>
    <n v="319"/>
    <n v="456.16999999999996"/>
  </r>
  <r>
    <x v="2"/>
    <x v="2"/>
    <s v="Nov"/>
    <x v="0"/>
    <x v="1"/>
    <s v="Order assembled"/>
    <x v="0"/>
    <x v="0"/>
    <x v="1"/>
    <n v="361"/>
    <n v="516.23"/>
  </r>
  <r>
    <x v="0"/>
    <x v="2"/>
    <s v="Nov"/>
    <x v="0"/>
    <x v="1"/>
    <s v="Order assembled"/>
    <x v="0"/>
    <x v="0"/>
    <x v="1"/>
    <n v="143"/>
    <n v="204.49"/>
  </r>
  <r>
    <x v="0"/>
    <x v="2"/>
    <s v="Nov"/>
    <x v="0"/>
    <x v="1"/>
    <s v="Order assembled"/>
    <x v="0"/>
    <x v="0"/>
    <x v="1"/>
    <n v="317"/>
    <n v="453.31"/>
  </r>
  <r>
    <x v="2"/>
    <x v="2"/>
    <s v="Nov"/>
    <x v="0"/>
    <x v="1"/>
    <s v="Order assembled"/>
    <x v="0"/>
    <x v="0"/>
    <x v="1"/>
    <n v="746"/>
    <n v="1066.78"/>
  </r>
  <r>
    <x v="1"/>
    <x v="2"/>
    <s v="Oct"/>
    <x v="0"/>
    <x v="1"/>
    <s v="Order assembled"/>
    <x v="0"/>
    <x v="0"/>
    <x v="1"/>
    <n v="152"/>
    <n v="217.36"/>
  </r>
  <r>
    <x v="3"/>
    <x v="2"/>
    <s v="Oct"/>
    <x v="0"/>
    <x v="1"/>
    <s v="Order assembled"/>
    <x v="0"/>
    <x v="0"/>
    <x v="1"/>
    <n v="320"/>
    <n v="457.6"/>
  </r>
  <r>
    <x v="2"/>
    <x v="2"/>
    <s v="Oct"/>
    <x v="0"/>
    <x v="1"/>
    <s v="Order assembled"/>
    <x v="0"/>
    <x v="0"/>
    <x v="1"/>
    <n v="368"/>
    <n v="526.24"/>
  </r>
  <r>
    <x v="0"/>
    <x v="2"/>
    <s v="Oct"/>
    <x v="0"/>
    <x v="1"/>
    <s v="Order assembled"/>
    <x v="0"/>
    <x v="0"/>
    <x v="1"/>
    <n v="148"/>
    <n v="211.64"/>
  </r>
  <r>
    <x v="0"/>
    <x v="2"/>
    <s v="Oct"/>
    <x v="0"/>
    <x v="1"/>
    <s v="Order assembled"/>
    <x v="0"/>
    <x v="0"/>
    <x v="1"/>
    <n v="322"/>
    <n v="460.46000000000004"/>
  </r>
  <r>
    <x v="1"/>
    <x v="2"/>
    <s v="Oct"/>
    <x v="0"/>
    <x v="1"/>
    <s v="Order assembled"/>
    <x v="0"/>
    <x v="0"/>
    <x v="1"/>
    <n v="370"/>
    <n v="529.1"/>
  </r>
  <r>
    <x v="0"/>
    <x v="2"/>
    <s v="Oct"/>
    <x v="0"/>
    <x v="1"/>
    <s v="Order assembled"/>
    <x v="0"/>
    <x v="0"/>
    <x v="1"/>
    <n v="150"/>
    <n v="214.5"/>
  </r>
  <r>
    <x v="2"/>
    <x v="2"/>
    <s v="Oct"/>
    <x v="0"/>
    <x v="1"/>
    <s v="Order assembled"/>
    <x v="0"/>
    <x v="0"/>
    <x v="1"/>
    <n v="703"/>
    <n v="1005.29"/>
  </r>
  <r>
    <x v="4"/>
    <x v="2"/>
    <s v="Oct"/>
    <x v="0"/>
    <x v="1"/>
    <s v="Order assembled"/>
    <x v="0"/>
    <x v="0"/>
    <x v="1"/>
    <n v="737"/>
    <n v="1053.9099999999999"/>
  </r>
  <r>
    <x v="4"/>
    <x v="2"/>
    <s v="Oct"/>
    <x v="0"/>
    <x v="1"/>
    <s v="Order assembled"/>
    <x v="0"/>
    <x v="0"/>
    <x v="1"/>
    <n v="147"/>
    <n v="210.21"/>
  </r>
  <r>
    <x v="1"/>
    <x v="2"/>
    <s v="Oct"/>
    <x v="0"/>
    <x v="1"/>
    <s v="Order assembled"/>
    <x v="0"/>
    <x v="0"/>
    <x v="1"/>
    <n v="321"/>
    <n v="526.24"/>
  </r>
  <r>
    <x v="0"/>
    <x v="2"/>
    <s v="Oct"/>
    <x v="0"/>
    <x v="1"/>
    <s v="Order assembled"/>
    <x v="0"/>
    <x v="0"/>
    <x v="1"/>
    <n v="776"/>
    <n v="526.24"/>
  </r>
  <r>
    <x v="1"/>
    <x v="2"/>
    <s v="Oct"/>
    <x v="0"/>
    <x v="1"/>
    <s v="Order assembled"/>
    <x v="0"/>
    <x v="0"/>
    <x v="1"/>
    <n v="151"/>
    <n v="215.93"/>
  </r>
  <r>
    <x v="0"/>
    <x v="2"/>
    <s v="Oct"/>
    <x v="0"/>
    <x v="1"/>
    <s v="Order assembled"/>
    <x v="0"/>
    <x v="0"/>
    <x v="1"/>
    <n v="367"/>
    <n v="524.80999999999995"/>
  </r>
  <r>
    <x v="2"/>
    <x v="2"/>
    <s v="Oct"/>
    <x v="0"/>
    <x v="1"/>
    <s v="Order assembled"/>
    <x v="0"/>
    <x v="0"/>
    <x v="1"/>
    <n v="149"/>
    <n v="213.07"/>
  </r>
  <r>
    <x v="2"/>
    <x v="2"/>
    <s v="Oct"/>
    <x v="0"/>
    <x v="1"/>
    <s v="Order assembled"/>
    <x v="0"/>
    <x v="0"/>
    <x v="1"/>
    <n v="323"/>
    <n v="461.89"/>
  </r>
  <r>
    <x v="1"/>
    <x v="2"/>
    <s v="Oct"/>
    <x v="0"/>
    <x v="1"/>
    <s v="Order assembled"/>
    <x v="0"/>
    <x v="0"/>
    <x v="1"/>
    <n v="371"/>
    <n v="530.53"/>
  </r>
  <r>
    <x v="0"/>
    <x v="2"/>
    <s v="Sep"/>
    <x v="0"/>
    <x v="1"/>
    <s v="Order assembled"/>
    <x v="0"/>
    <x v="0"/>
    <x v="1"/>
    <n v="326"/>
    <n v="443.36"/>
  </r>
  <r>
    <x v="3"/>
    <x v="2"/>
    <s v="Sep"/>
    <x v="0"/>
    <x v="1"/>
    <s v="Order assembled"/>
    <x v="0"/>
    <x v="0"/>
    <x v="1"/>
    <n v="128"/>
    <n v="183.04"/>
  </r>
  <r>
    <x v="0"/>
    <x v="2"/>
    <s v="Sep"/>
    <x v="0"/>
    <x v="1"/>
    <s v="Order assembled"/>
    <x v="0"/>
    <x v="0"/>
    <x v="1"/>
    <n v="328"/>
    <n v="469.03999999999996"/>
  </r>
  <r>
    <x v="0"/>
    <x v="2"/>
    <s v="Sep"/>
    <x v="0"/>
    <x v="1"/>
    <s v="Order assembled"/>
    <x v="0"/>
    <x v="0"/>
    <x v="1"/>
    <n v="130"/>
    <n v="185.9"/>
  </r>
  <r>
    <x v="1"/>
    <x v="2"/>
    <s v="Sep"/>
    <x v="0"/>
    <x v="1"/>
    <s v="Order assembled"/>
    <x v="0"/>
    <x v="0"/>
    <x v="1"/>
    <n v="736"/>
    <n v="1052.48"/>
  </r>
  <r>
    <x v="0"/>
    <x v="2"/>
    <s v="Sep"/>
    <x v="0"/>
    <x v="1"/>
    <s v="Order assembled"/>
    <x v="0"/>
    <x v="0"/>
    <x v="1"/>
    <n v="327"/>
    <n v="526.24"/>
  </r>
  <r>
    <x v="1"/>
    <x v="2"/>
    <s v="Sep"/>
    <x v="0"/>
    <x v="1"/>
    <s v="Order assembled"/>
    <x v="0"/>
    <x v="0"/>
    <x v="1"/>
    <n v="775"/>
    <n v="526.24"/>
  </r>
  <r>
    <x v="1"/>
    <x v="2"/>
    <s v="Sep"/>
    <x v="0"/>
    <x v="1"/>
    <s v="Order assembled"/>
    <x v="0"/>
    <x v="0"/>
    <x v="1"/>
    <n v="325"/>
    <n v="464.75"/>
  </r>
  <r>
    <x v="0"/>
    <x v="2"/>
    <s v="Sep"/>
    <x v="0"/>
    <x v="1"/>
    <s v="Order assembled"/>
    <x v="0"/>
    <x v="0"/>
    <x v="1"/>
    <n v="127"/>
    <n v="181.61"/>
  </r>
  <r>
    <x v="0"/>
    <x v="2"/>
    <s v="Sep"/>
    <x v="0"/>
    <x v="1"/>
    <s v="Order assembled"/>
    <x v="0"/>
    <x v="0"/>
    <x v="1"/>
    <n v="329"/>
    <n v="470.47"/>
  </r>
  <r>
    <x v="2"/>
    <x v="2"/>
    <s v="Apr"/>
    <x v="1"/>
    <x v="0"/>
    <s v="Order assembled"/>
    <x v="0"/>
    <x v="0"/>
    <x v="1"/>
    <n v="182"/>
    <n v="260.26"/>
  </r>
  <r>
    <x v="1"/>
    <x v="2"/>
    <s v="Apr"/>
    <x v="1"/>
    <x v="0"/>
    <s v="Order assembled"/>
    <x v="0"/>
    <x v="0"/>
    <x v="1"/>
    <n v="176"/>
    <n v="251.68"/>
  </r>
  <r>
    <x v="0"/>
    <x v="2"/>
    <s v="Apr"/>
    <x v="1"/>
    <x v="0"/>
    <s v="Order assembled"/>
    <x v="0"/>
    <x v="0"/>
    <x v="0"/>
    <n v="200"/>
    <n v="286"/>
  </r>
  <r>
    <x v="1"/>
    <x v="2"/>
    <s v="Apr"/>
    <x v="1"/>
    <x v="0"/>
    <s v="Order assembled"/>
    <x v="0"/>
    <x v="0"/>
    <x v="0"/>
    <n v="248"/>
    <n v="354.64"/>
  </r>
  <r>
    <x v="0"/>
    <x v="2"/>
    <s v="Apr"/>
    <x v="1"/>
    <x v="0"/>
    <s v="Order assembled"/>
    <x v="0"/>
    <x v="0"/>
    <x v="0"/>
    <n v="184"/>
    <n v="263.12"/>
  </r>
  <r>
    <x v="0"/>
    <x v="2"/>
    <s v="Apr"/>
    <x v="1"/>
    <x v="0"/>
    <s v="Order assembled"/>
    <x v="0"/>
    <x v="0"/>
    <x v="0"/>
    <n v="178"/>
    <n v="254.54"/>
  </r>
  <r>
    <x v="1"/>
    <x v="2"/>
    <s v="Apr"/>
    <x v="1"/>
    <x v="0"/>
    <s v="Order assembled"/>
    <x v="0"/>
    <x v="0"/>
    <x v="0"/>
    <n v="172"/>
    <n v="245.95999999999998"/>
  </r>
  <r>
    <x v="0"/>
    <x v="2"/>
    <s v="Apr"/>
    <x v="1"/>
    <x v="0"/>
    <s v="Order assembled"/>
    <x v="0"/>
    <x v="0"/>
    <x v="0"/>
    <n v="202"/>
    <n v="526.24"/>
  </r>
  <r>
    <x v="1"/>
    <x v="2"/>
    <s v="Apr"/>
    <x v="1"/>
    <x v="0"/>
    <s v="Order assembled"/>
    <x v="0"/>
    <x v="0"/>
    <x v="0"/>
    <n v="250"/>
    <n v="526.24"/>
  </r>
  <r>
    <x v="3"/>
    <x v="2"/>
    <s v="Apr"/>
    <x v="1"/>
    <x v="0"/>
    <s v="Order assembled"/>
    <x v="0"/>
    <x v="0"/>
    <x v="0"/>
    <n v="246"/>
    <n v="351.78"/>
  </r>
  <r>
    <x v="0"/>
    <x v="2"/>
    <s v="Apr"/>
    <x v="1"/>
    <x v="0"/>
    <s v="Order assembled"/>
    <x v="0"/>
    <x v="0"/>
    <x v="0"/>
    <n v="201"/>
    <n v="287.43"/>
  </r>
  <r>
    <x v="2"/>
    <x v="2"/>
    <s v="Apr"/>
    <x v="1"/>
    <x v="0"/>
    <s v="Order assembled"/>
    <x v="0"/>
    <x v="0"/>
    <x v="0"/>
    <n v="249"/>
    <n v="356.07"/>
  </r>
  <r>
    <x v="0"/>
    <x v="2"/>
    <s v="Apr"/>
    <x v="1"/>
    <x v="0"/>
    <s v="Order assembled"/>
    <x v="0"/>
    <x v="0"/>
    <x v="0"/>
    <n v="181"/>
    <n v="258.83"/>
  </r>
  <r>
    <x v="0"/>
    <x v="2"/>
    <s v="Apr"/>
    <x v="1"/>
    <x v="0"/>
    <s v="Order assembled"/>
    <x v="0"/>
    <x v="0"/>
    <x v="0"/>
    <n v="175"/>
    <n v="250.25"/>
  </r>
  <r>
    <x v="1"/>
    <x v="2"/>
    <s v="Apr"/>
    <x v="1"/>
    <x v="0"/>
    <s v="Order assembled"/>
    <x v="0"/>
    <x v="0"/>
    <x v="0"/>
    <n v="792"/>
    <n v="1132.56"/>
  </r>
  <r>
    <x v="1"/>
    <x v="2"/>
    <s v="Apr"/>
    <x v="1"/>
    <x v="0"/>
    <s v="Order assembled"/>
    <x v="0"/>
    <x v="0"/>
    <x v="0"/>
    <n v="825"/>
    <n v="1179.75"/>
  </r>
  <r>
    <x v="0"/>
    <x v="2"/>
    <s v="Apr"/>
    <x v="1"/>
    <x v="0"/>
    <s v="Order assembled"/>
    <x v="0"/>
    <x v="0"/>
    <x v="1"/>
    <n v="185"/>
    <n v="264.55"/>
  </r>
  <r>
    <x v="4"/>
    <x v="2"/>
    <s v="Apr"/>
    <x v="1"/>
    <x v="0"/>
    <s v="Order assembled"/>
    <x v="0"/>
    <x v="0"/>
    <x v="1"/>
    <n v="179"/>
    <n v="255.97"/>
  </r>
  <r>
    <x v="2"/>
    <x v="2"/>
    <s v="Apr"/>
    <x v="1"/>
    <x v="0"/>
    <s v="Order assembled"/>
    <x v="0"/>
    <x v="0"/>
    <x v="1"/>
    <n v="173"/>
    <n v="247.39"/>
  </r>
  <r>
    <x v="0"/>
    <x v="2"/>
    <s v="Apr"/>
    <x v="1"/>
    <x v="0"/>
    <s v="Order assembled"/>
    <x v="0"/>
    <x v="0"/>
    <x v="0"/>
    <n v="203"/>
    <n v="290.28999999999996"/>
  </r>
  <r>
    <x v="3"/>
    <x v="2"/>
    <s v="Aug"/>
    <x v="1"/>
    <x v="0"/>
    <s v="Order assembled"/>
    <x v="0"/>
    <x v="0"/>
    <x v="1"/>
    <n v="368"/>
    <n v="526.24"/>
  </r>
  <r>
    <x v="1"/>
    <x v="2"/>
    <s v="Aug"/>
    <x v="1"/>
    <x v="0"/>
    <s v="Order assembled"/>
    <x v="0"/>
    <x v="0"/>
    <x v="1"/>
    <n v="362"/>
    <n v="517.66"/>
  </r>
  <r>
    <x v="1"/>
    <x v="2"/>
    <s v="Aug"/>
    <x v="1"/>
    <x v="0"/>
    <s v="Order assembled"/>
    <x v="0"/>
    <x v="0"/>
    <x v="1"/>
    <n v="356"/>
    <n v="509.08"/>
  </r>
  <r>
    <x v="1"/>
    <x v="2"/>
    <s v="Aug"/>
    <x v="1"/>
    <x v="0"/>
    <s v="Order assembled"/>
    <x v="0"/>
    <x v="0"/>
    <x v="0"/>
    <n v="182"/>
    <n v="260.26"/>
  </r>
  <r>
    <x v="2"/>
    <x v="2"/>
    <s v="Aug"/>
    <x v="1"/>
    <x v="0"/>
    <s v="Order assembled"/>
    <x v="0"/>
    <x v="0"/>
    <x v="0"/>
    <n v="224"/>
    <n v="320.32"/>
  </r>
  <r>
    <x v="2"/>
    <x v="2"/>
    <s v="Aug"/>
    <x v="1"/>
    <x v="0"/>
    <s v="Order assembled"/>
    <x v="0"/>
    <x v="0"/>
    <x v="0"/>
    <n v="364"/>
    <n v="520.52"/>
  </r>
  <r>
    <x v="1"/>
    <x v="2"/>
    <s v="Aug"/>
    <x v="1"/>
    <x v="0"/>
    <s v="Order assembled"/>
    <x v="0"/>
    <x v="0"/>
    <x v="0"/>
    <n v="358"/>
    <n v="511.94"/>
  </r>
  <r>
    <x v="4"/>
    <x v="2"/>
    <s v="Aug"/>
    <x v="1"/>
    <x v="0"/>
    <s v="Order assembled"/>
    <x v="0"/>
    <x v="0"/>
    <x v="0"/>
    <n v="178"/>
    <n v="526.24"/>
  </r>
  <r>
    <x v="2"/>
    <x v="2"/>
    <s v="Aug"/>
    <x v="1"/>
    <x v="0"/>
    <s v="Order assembled"/>
    <x v="0"/>
    <x v="0"/>
    <x v="0"/>
    <n v="226"/>
    <n v="526.24"/>
  </r>
  <r>
    <x v="1"/>
    <x v="2"/>
    <s v="Aug"/>
    <x v="1"/>
    <x v="0"/>
    <s v="Order assembled"/>
    <x v="0"/>
    <x v="0"/>
    <x v="0"/>
    <n v="1014"/>
    <n v="1450.02"/>
  </r>
  <r>
    <x v="1"/>
    <x v="2"/>
    <s v="Aug"/>
    <x v="1"/>
    <x v="0"/>
    <s v="Order assembled"/>
    <x v="0"/>
    <x v="0"/>
    <x v="0"/>
    <n v="228"/>
    <n v="326.03999999999996"/>
  </r>
  <r>
    <x v="1"/>
    <x v="2"/>
    <s v="Aug"/>
    <x v="1"/>
    <x v="0"/>
    <s v="Order assembled"/>
    <x v="0"/>
    <x v="0"/>
    <x v="0"/>
    <n v="225"/>
    <n v="321.75"/>
  </r>
  <r>
    <x v="1"/>
    <x v="2"/>
    <s v="Aug"/>
    <x v="1"/>
    <x v="0"/>
    <s v="Order assembled"/>
    <x v="0"/>
    <x v="0"/>
    <x v="0"/>
    <n v="367"/>
    <n v="524.80999999999995"/>
  </r>
  <r>
    <x v="1"/>
    <x v="2"/>
    <s v="Aug"/>
    <x v="1"/>
    <x v="0"/>
    <s v="Order assembled"/>
    <x v="0"/>
    <x v="0"/>
    <x v="0"/>
    <n v="361"/>
    <n v="516.23"/>
  </r>
  <r>
    <x v="4"/>
    <x v="2"/>
    <s v="Aug"/>
    <x v="1"/>
    <x v="0"/>
    <s v="Order assembled"/>
    <x v="0"/>
    <x v="0"/>
    <x v="0"/>
    <n v="355"/>
    <n v="507.65"/>
  </r>
  <r>
    <x v="2"/>
    <x v="2"/>
    <s v="Aug"/>
    <x v="1"/>
    <x v="0"/>
    <s v="Order assembled"/>
    <x v="0"/>
    <x v="0"/>
    <x v="0"/>
    <n v="795"/>
    <n v="1136.8499999999999"/>
  </r>
  <r>
    <x v="1"/>
    <x v="2"/>
    <s v="Aug"/>
    <x v="1"/>
    <x v="0"/>
    <s v="Order assembled"/>
    <x v="0"/>
    <x v="0"/>
    <x v="0"/>
    <n v="828"/>
    <n v="1184.04"/>
  </r>
  <r>
    <x v="0"/>
    <x v="2"/>
    <s v="Aug"/>
    <x v="1"/>
    <x v="0"/>
    <s v="Order assembled"/>
    <x v="0"/>
    <x v="0"/>
    <x v="1"/>
    <n v="365"/>
    <n v="521.95000000000005"/>
  </r>
  <r>
    <x v="1"/>
    <x v="2"/>
    <s v="Aug"/>
    <x v="1"/>
    <x v="0"/>
    <s v="Order assembled"/>
    <x v="0"/>
    <x v="0"/>
    <x v="1"/>
    <n v="359"/>
    <n v="513.37"/>
  </r>
  <r>
    <x v="1"/>
    <x v="2"/>
    <s v="Aug"/>
    <x v="1"/>
    <x v="0"/>
    <s v="Order assembled"/>
    <x v="0"/>
    <x v="0"/>
    <x v="1"/>
    <n v="353"/>
    <n v="504.78999999999996"/>
  </r>
  <r>
    <x v="1"/>
    <x v="2"/>
    <s v="Aug"/>
    <x v="1"/>
    <x v="0"/>
    <s v="Order assembled"/>
    <x v="0"/>
    <x v="0"/>
    <x v="0"/>
    <n v="179"/>
    <n v="255.97"/>
  </r>
  <r>
    <x v="0"/>
    <x v="2"/>
    <s v="Aug"/>
    <x v="1"/>
    <x v="0"/>
    <s v="Order assembled"/>
    <x v="0"/>
    <x v="0"/>
    <x v="0"/>
    <n v="227"/>
    <n v="324.61"/>
  </r>
  <r>
    <x v="1"/>
    <x v="2"/>
    <s v="Dec"/>
    <x v="1"/>
    <x v="0"/>
    <s v="Order assembled"/>
    <x v="0"/>
    <x v="0"/>
    <x v="1"/>
    <n v="302"/>
    <n v="431.86"/>
  </r>
  <r>
    <x v="0"/>
    <x v="2"/>
    <s v="Dec"/>
    <x v="1"/>
    <x v="0"/>
    <s v="Order assembled"/>
    <x v="0"/>
    <x v="0"/>
    <x v="1"/>
    <n v="296"/>
    <n v="423.28"/>
  </r>
  <r>
    <x v="2"/>
    <x v="2"/>
    <s v="Dec"/>
    <x v="1"/>
    <x v="0"/>
    <s v="Order assembled"/>
    <x v="0"/>
    <x v="0"/>
    <x v="1"/>
    <n v="290"/>
    <n v="414.7"/>
  </r>
  <r>
    <x v="1"/>
    <x v="2"/>
    <s v="Dec"/>
    <x v="1"/>
    <x v="0"/>
    <s v="Order assembled"/>
    <x v="0"/>
    <x v="0"/>
    <x v="0"/>
    <n v="230"/>
    <n v="328.9"/>
  </r>
  <r>
    <x v="2"/>
    <x v="2"/>
    <s v="Dec"/>
    <x v="1"/>
    <x v="0"/>
    <s v="Order assembled"/>
    <x v="0"/>
    <x v="0"/>
    <x v="0"/>
    <n v="158"/>
    <n v="225.94"/>
  </r>
  <r>
    <x v="0"/>
    <x v="2"/>
    <s v="Dec"/>
    <x v="1"/>
    <x v="0"/>
    <s v="Order assembled"/>
    <x v="0"/>
    <x v="0"/>
    <x v="0"/>
    <n v="206"/>
    <n v="294.58"/>
  </r>
  <r>
    <x v="0"/>
    <x v="2"/>
    <s v="Dec"/>
    <x v="1"/>
    <x v="0"/>
    <s v="Order assembled"/>
    <x v="0"/>
    <x v="0"/>
    <x v="0"/>
    <n v="304"/>
    <n v="434.72"/>
  </r>
  <r>
    <x v="1"/>
    <x v="2"/>
    <s v="Dec"/>
    <x v="1"/>
    <x v="0"/>
    <s v="Order assembled"/>
    <x v="0"/>
    <x v="0"/>
    <x v="0"/>
    <n v="298"/>
    <n v="426.14"/>
  </r>
  <r>
    <x v="2"/>
    <x v="2"/>
    <s v="Dec"/>
    <x v="1"/>
    <x v="0"/>
    <s v="Order assembled"/>
    <x v="0"/>
    <x v="0"/>
    <x v="0"/>
    <n v="292"/>
    <n v="417.56"/>
  </r>
  <r>
    <x v="1"/>
    <x v="2"/>
    <s v="Dec"/>
    <x v="1"/>
    <x v="0"/>
    <s v="Order assembled"/>
    <x v="0"/>
    <x v="0"/>
    <x v="0"/>
    <n v="232"/>
    <n v="526.24"/>
  </r>
  <r>
    <x v="0"/>
    <x v="2"/>
    <s v="Dec"/>
    <x v="1"/>
    <x v="0"/>
    <s v="Order assembled"/>
    <x v="0"/>
    <x v="0"/>
    <x v="0"/>
    <n v="160"/>
    <n v="526.24"/>
  </r>
  <r>
    <x v="1"/>
    <x v="2"/>
    <s v="Dec"/>
    <x v="1"/>
    <x v="0"/>
    <s v="Order assembled"/>
    <x v="0"/>
    <x v="0"/>
    <x v="0"/>
    <n v="964"/>
    <n v="1378.52"/>
  </r>
  <r>
    <x v="0"/>
    <x v="2"/>
    <s v="Dec"/>
    <x v="1"/>
    <x v="0"/>
    <s v="Order assembled"/>
    <x v="0"/>
    <x v="0"/>
    <x v="0"/>
    <n v="1018"/>
    <n v="1455.74"/>
  </r>
  <r>
    <x v="2"/>
    <x v="2"/>
    <s v="Dec"/>
    <x v="1"/>
    <x v="0"/>
    <s v="Order assembled"/>
    <x v="0"/>
    <x v="0"/>
    <x v="0"/>
    <n v="204"/>
    <n v="291.72000000000003"/>
  </r>
  <r>
    <x v="2"/>
    <x v="2"/>
    <s v="Dec"/>
    <x v="1"/>
    <x v="0"/>
    <s v="Order assembled"/>
    <x v="0"/>
    <x v="0"/>
    <x v="0"/>
    <n v="231"/>
    <n v="330.33"/>
  </r>
  <r>
    <x v="1"/>
    <x v="2"/>
    <s v="Dec"/>
    <x v="1"/>
    <x v="0"/>
    <s v="Order assembled"/>
    <x v="0"/>
    <x v="0"/>
    <x v="0"/>
    <n v="159"/>
    <n v="227.37"/>
  </r>
  <r>
    <x v="1"/>
    <x v="2"/>
    <s v="Dec"/>
    <x v="1"/>
    <x v="0"/>
    <s v="Order assembled"/>
    <x v="0"/>
    <x v="0"/>
    <x v="0"/>
    <n v="207"/>
    <n v="296.01"/>
  </r>
  <r>
    <x v="0"/>
    <x v="2"/>
    <s v="Dec"/>
    <x v="1"/>
    <x v="0"/>
    <s v="Order assembled"/>
    <x v="0"/>
    <x v="0"/>
    <x v="0"/>
    <n v="301"/>
    <n v="430.43"/>
  </r>
  <r>
    <x v="2"/>
    <x v="2"/>
    <s v="Dec"/>
    <x v="1"/>
    <x v="0"/>
    <s v="Order assembled"/>
    <x v="0"/>
    <x v="0"/>
    <x v="0"/>
    <n v="295"/>
    <n v="421.85"/>
  </r>
  <r>
    <x v="0"/>
    <x v="2"/>
    <s v="Dec"/>
    <x v="1"/>
    <x v="0"/>
    <s v="Order assembled"/>
    <x v="0"/>
    <x v="0"/>
    <x v="0"/>
    <n v="289"/>
    <n v="413.27"/>
  </r>
  <r>
    <x v="2"/>
    <x v="2"/>
    <s v="Dec"/>
    <x v="1"/>
    <x v="0"/>
    <s v="Order assembled"/>
    <x v="0"/>
    <x v="0"/>
    <x v="0"/>
    <n v="799"/>
    <n v="1142.57"/>
  </r>
  <r>
    <x v="1"/>
    <x v="2"/>
    <s v="Dec"/>
    <x v="1"/>
    <x v="0"/>
    <s v="Order assembled"/>
    <x v="0"/>
    <x v="0"/>
    <x v="0"/>
    <n v="832"/>
    <n v="1189.76"/>
  </r>
  <r>
    <x v="2"/>
    <x v="2"/>
    <s v="Dec"/>
    <x v="1"/>
    <x v="0"/>
    <s v="Order assembled"/>
    <x v="0"/>
    <x v="0"/>
    <x v="1"/>
    <n v="299"/>
    <n v="427.57"/>
  </r>
  <r>
    <x v="1"/>
    <x v="2"/>
    <s v="Dec"/>
    <x v="1"/>
    <x v="0"/>
    <s v="Order assembled"/>
    <x v="0"/>
    <x v="0"/>
    <x v="1"/>
    <n v="293"/>
    <n v="418.99"/>
  </r>
  <r>
    <x v="0"/>
    <x v="2"/>
    <s v="Dec"/>
    <x v="1"/>
    <x v="0"/>
    <s v="Order assembled"/>
    <x v="0"/>
    <x v="0"/>
    <x v="0"/>
    <n v="233"/>
    <n v="333.19"/>
  </r>
  <r>
    <x v="0"/>
    <x v="2"/>
    <s v="Dec"/>
    <x v="1"/>
    <x v="0"/>
    <s v="Order assembled"/>
    <x v="0"/>
    <x v="0"/>
    <x v="0"/>
    <n v="161"/>
    <n v="230.23000000000002"/>
  </r>
  <r>
    <x v="1"/>
    <x v="2"/>
    <s v="Dec"/>
    <x v="1"/>
    <x v="0"/>
    <s v="Order assembled"/>
    <x v="0"/>
    <x v="0"/>
    <x v="0"/>
    <n v="203"/>
    <n v="290.28999999999996"/>
  </r>
  <r>
    <x v="0"/>
    <x v="2"/>
    <s v="Feb"/>
    <x v="1"/>
    <x v="0"/>
    <s v="Order assembled"/>
    <x v="0"/>
    <x v="0"/>
    <x v="1"/>
    <n v="218"/>
    <n v="311.74"/>
  </r>
  <r>
    <x v="1"/>
    <x v="2"/>
    <s v="Feb"/>
    <x v="1"/>
    <x v="0"/>
    <s v="Order assembled"/>
    <x v="0"/>
    <x v="0"/>
    <x v="1"/>
    <n v="212"/>
    <n v="303.15999999999997"/>
  </r>
  <r>
    <x v="2"/>
    <x v="2"/>
    <s v="Feb"/>
    <x v="1"/>
    <x v="0"/>
    <s v="Order assembled"/>
    <x v="0"/>
    <x v="0"/>
    <x v="1"/>
    <n v="206"/>
    <n v="294.58"/>
  </r>
  <r>
    <x v="0"/>
    <x v="2"/>
    <s v="Feb"/>
    <x v="1"/>
    <x v="0"/>
    <s v="Order assembled"/>
    <x v="0"/>
    <x v="0"/>
    <x v="0"/>
    <n v="212"/>
    <n v="303.15999999999997"/>
  </r>
  <r>
    <x v="2"/>
    <x v="2"/>
    <s v="Feb"/>
    <x v="1"/>
    <x v="0"/>
    <s v="Order assembled"/>
    <x v="0"/>
    <x v="0"/>
    <x v="0"/>
    <n v="260"/>
    <n v="371.8"/>
  </r>
  <r>
    <x v="0"/>
    <x v="2"/>
    <s v="Feb"/>
    <x v="1"/>
    <x v="0"/>
    <s v="Order assembled"/>
    <x v="0"/>
    <x v="0"/>
    <x v="0"/>
    <n v="214"/>
    <n v="306.02"/>
  </r>
  <r>
    <x v="0"/>
    <x v="2"/>
    <s v="Feb"/>
    <x v="1"/>
    <x v="0"/>
    <s v="Order assembled"/>
    <x v="0"/>
    <x v="0"/>
    <x v="0"/>
    <n v="208"/>
    <n v="297.44"/>
  </r>
  <r>
    <x v="1"/>
    <x v="2"/>
    <s v="Feb"/>
    <x v="1"/>
    <x v="0"/>
    <s v="Order assembled"/>
    <x v="0"/>
    <x v="0"/>
    <x v="0"/>
    <n v="214"/>
    <n v="526.24"/>
  </r>
  <r>
    <x v="1"/>
    <x v="2"/>
    <s v="Feb"/>
    <x v="1"/>
    <x v="0"/>
    <s v="Order assembled"/>
    <x v="0"/>
    <x v="0"/>
    <x v="0"/>
    <n v="256"/>
    <n v="526.24"/>
  </r>
  <r>
    <x v="0"/>
    <x v="2"/>
    <s v="Feb"/>
    <x v="1"/>
    <x v="0"/>
    <s v="Order assembled"/>
    <x v="0"/>
    <x v="0"/>
    <x v="0"/>
    <n v="1009"/>
    <n v="1442.87"/>
  </r>
  <r>
    <x v="1"/>
    <x v="2"/>
    <s v="Feb"/>
    <x v="1"/>
    <x v="0"/>
    <s v="Order assembled"/>
    <x v="0"/>
    <x v="0"/>
    <x v="0"/>
    <n v="258"/>
    <n v="368.94"/>
  </r>
  <r>
    <x v="0"/>
    <x v="2"/>
    <s v="Feb"/>
    <x v="1"/>
    <x v="0"/>
    <s v="Order assembled"/>
    <x v="0"/>
    <x v="0"/>
    <x v="0"/>
    <n v="213"/>
    <n v="304.59000000000003"/>
  </r>
  <r>
    <x v="3"/>
    <x v="2"/>
    <s v="Feb"/>
    <x v="1"/>
    <x v="0"/>
    <s v="Order assembled"/>
    <x v="0"/>
    <x v="0"/>
    <x v="0"/>
    <n v="261"/>
    <n v="373.23"/>
  </r>
  <r>
    <x v="1"/>
    <x v="2"/>
    <s v="Feb"/>
    <x v="1"/>
    <x v="0"/>
    <s v="Order assembled"/>
    <x v="0"/>
    <x v="0"/>
    <x v="0"/>
    <n v="217"/>
    <n v="310.31"/>
  </r>
  <r>
    <x v="0"/>
    <x v="2"/>
    <s v="Feb"/>
    <x v="1"/>
    <x v="0"/>
    <s v="Order assembled"/>
    <x v="0"/>
    <x v="0"/>
    <x v="0"/>
    <n v="211"/>
    <n v="301.73"/>
  </r>
  <r>
    <x v="0"/>
    <x v="2"/>
    <s v="Feb"/>
    <x v="1"/>
    <x v="0"/>
    <s v="Order assembled"/>
    <x v="0"/>
    <x v="0"/>
    <x v="0"/>
    <n v="205"/>
    <n v="293.14999999999998"/>
  </r>
  <r>
    <x v="0"/>
    <x v="2"/>
    <s v="Feb"/>
    <x v="1"/>
    <x v="0"/>
    <s v="Order assembled"/>
    <x v="0"/>
    <x v="0"/>
    <x v="0"/>
    <n v="790"/>
    <n v="1129.7"/>
  </r>
  <r>
    <x v="1"/>
    <x v="2"/>
    <s v="Feb"/>
    <x v="1"/>
    <x v="0"/>
    <s v="Order assembled"/>
    <x v="0"/>
    <x v="0"/>
    <x v="0"/>
    <n v="823"/>
    <n v="1176.8899999999999"/>
  </r>
  <r>
    <x v="0"/>
    <x v="2"/>
    <s v="Feb"/>
    <x v="1"/>
    <x v="0"/>
    <s v="Order assembled"/>
    <x v="0"/>
    <x v="0"/>
    <x v="1"/>
    <n v="215"/>
    <n v="307.45"/>
  </r>
  <r>
    <x v="2"/>
    <x v="2"/>
    <s v="Feb"/>
    <x v="1"/>
    <x v="0"/>
    <s v="Order assembled"/>
    <x v="0"/>
    <x v="0"/>
    <x v="1"/>
    <n v="209"/>
    <n v="298.87"/>
  </r>
  <r>
    <x v="0"/>
    <x v="2"/>
    <s v="Feb"/>
    <x v="1"/>
    <x v="0"/>
    <s v="Order assembled"/>
    <x v="0"/>
    <x v="0"/>
    <x v="1"/>
    <n v="203"/>
    <n v="290.28999999999996"/>
  </r>
  <r>
    <x v="2"/>
    <x v="2"/>
    <s v="Feb"/>
    <x v="1"/>
    <x v="0"/>
    <s v="Order assembled"/>
    <x v="0"/>
    <x v="0"/>
    <x v="0"/>
    <n v="257"/>
    <n v="367.51"/>
  </r>
  <r>
    <x v="1"/>
    <x v="2"/>
    <s v="Jan"/>
    <x v="1"/>
    <x v="0"/>
    <s v="Order assembled"/>
    <x v="0"/>
    <x v="0"/>
    <x v="1"/>
    <n v="230"/>
    <n v="328.9"/>
  </r>
  <r>
    <x v="0"/>
    <x v="2"/>
    <s v="Jan"/>
    <x v="1"/>
    <x v="0"/>
    <s v="Order assembled"/>
    <x v="0"/>
    <x v="0"/>
    <x v="1"/>
    <n v="224"/>
    <n v="320.32"/>
  </r>
  <r>
    <x v="4"/>
    <x v="2"/>
    <s v="Jan"/>
    <x v="1"/>
    <x v="0"/>
    <s v="Order assembled"/>
    <x v="0"/>
    <x v="0"/>
    <x v="0"/>
    <n v="218"/>
    <n v="311.74"/>
  </r>
  <r>
    <x v="3"/>
    <x v="2"/>
    <s v="Jan"/>
    <x v="1"/>
    <x v="0"/>
    <s v="Order assembled"/>
    <x v="0"/>
    <x v="0"/>
    <x v="0"/>
    <n v="266"/>
    <n v="380.38"/>
  </r>
  <r>
    <x v="1"/>
    <x v="2"/>
    <s v="Jan"/>
    <x v="1"/>
    <x v="0"/>
    <s v="Order assembled"/>
    <x v="0"/>
    <x v="0"/>
    <x v="0"/>
    <n v="232"/>
    <n v="331.76"/>
  </r>
  <r>
    <x v="1"/>
    <x v="2"/>
    <s v="Jan"/>
    <x v="1"/>
    <x v="0"/>
    <s v="Order assembled"/>
    <x v="0"/>
    <x v="0"/>
    <x v="0"/>
    <n v="226"/>
    <n v="323.18"/>
  </r>
  <r>
    <x v="1"/>
    <x v="2"/>
    <s v="Jan"/>
    <x v="1"/>
    <x v="0"/>
    <s v="Order assembled"/>
    <x v="0"/>
    <x v="0"/>
    <x v="0"/>
    <n v="220"/>
    <n v="314.60000000000002"/>
  </r>
  <r>
    <x v="0"/>
    <x v="2"/>
    <s v="Jan"/>
    <x v="1"/>
    <x v="0"/>
    <s v="Order assembled"/>
    <x v="0"/>
    <x v="0"/>
    <x v="0"/>
    <n v="262"/>
    <n v="526.24"/>
  </r>
  <r>
    <x v="0"/>
    <x v="2"/>
    <s v="Jan"/>
    <x v="1"/>
    <x v="0"/>
    <s v="Order assembled"/>
    <x v="0"/>
    <x v="0"/>
    <x v="0"/>
    <n v="1008"/>
    <n v="1441.44"/>
  </r>
  <r>
    <x v="1"/>
    <x v="2"/>
    <s v="Jan"/>
    <x v="1"/>
    <x v="0"/>
    <s v="Order assembled"/>
    <x v="0"/>
    <x v="0"/>
    <x v="0"/>
    <n v="1041"/>
    <n v="1488.63"/>
  </r>
  <r>
    <x v="1"/>
    <x v="2"/>
    <s v="Jan"/>
    <x v="1"/>
    <x v="0"/>
    <s v="Order assembled"/>
    <x v="0"/>
    <x v="0"/>
    <x v="0"/>
    <n v="219"/>
    <n v="313.17"/>
  </r>
  <r>
    <x v="4"/>
    <x v="2"/>
    <s v="Jan"/>
    <x v="1"/>
    <x v="0"/>
    <s v="Order assembled"/>
    <x v="0"/>
    <x v="0"/>
    <x v="0"/>
    <n v="229"/>
    <n v="327.47000000000003"/>
  </r>
  <r>
    <x v="0"/>
    <x v="2"/>
    <s v="Jan"/>
    <x v="1"/>
    <x v="0"/>
    <s v="Order assembled"/>
    <x v="0"/>
    <x v="0"/>
    <x v="0"/>
    <n v="223"/>
    <n v="318.89"/>
  </r>
  <r>
    <x v="1"/>
    <x v="2"/>
    <s v="Jan"/>
    <x v="1"/>
    <x v="0"/>
    <s v="Order assembled"/>
    <x v="0"/>
    <x v="0"/>
    <x v="0"/>
    <n v="789"/>
    <n v="1128.27"/>
  </r>
  <r>
    <x v="1"/>
    <x v="2"/>
    <s v="Jan"/>
    <x v="1"/>
    <x v="0"/>
    <s v="Order assembled"/>
    <x v="0"/>
    <x v="0"/>
    <x v="0"/>
    <n v="822"/>
    <n v="1175.46"/>
  </r>
  <r>
    <x v="1"/>
    <x v="2"/>
    <s v="Jan"/>
    <x v="1"/>
    <x v="0"/>
    <s v="Order assembled"/>
    <x v="0"/>
    <x v="0"/>
    <x v="1"/>
    <n v="233"/>
    <n v="333.19"/>
  </r>
  <r>
    <x v="1"/>
    <x v="2"/>
    <s v="Jan"/>
    <x v="1"/>
    <x v="0"/>
    <s v="Order assembled"/>
    <x v="0"/>
    <x v="0"/>
    <x v="1"/>
    <n v="227"/>
    <n v="324.61"/>
  </r>
  <r>
    <x v="0"/>
    <x v="2"/>
    <s v="Jan"/>
    <x v="1"/>
    <x v="0"/>
    <s v="Order assembled"/>
    <x v="0"/>
    <x v="0"/>
    <x v="1"/>
    <n v="221"/>
    <n v="316.02999999999997"/>
  </r>
  <r>
    <x v="1"/>
    <x v="2"/>
    <s v="Jan"/>
    <x v="1"/>
    <x v="0"/>
    <s v="Order assembled"/>
    <x v="0"/>
    <x v="0"/>
    <x v="0"/>
    <n v="215"/>
    <n v="307.45"/>
  </r>
  <r>
    <x v="2"/>
    <x v="2"/>
    <s v="Jan"/>
    <x v="1"/>
    <x v="0"/>
    <s v="Order assembled"/>
    <x v="0"/>
    <x v="0"/>
    <x v="0"/>
    <n v="263"/>
    <n v="376.09000000000003"/>
  </r>
  <r>
    <x v="0"/>
    <x v="2"/>
    <s v="Jul"/>
    <x v="1"/>
    <x v="0"/>
    <s v="Order assembled"/>
    <x v="0"/>
    <x v="0"/>
    <x v="1"/>
    <n v="134"/>
    <n v="191.62"/>
  </r>
  <r>
    <x v="0"/>
    <x v="2"/>
    <s v="Jul"/>
    <x v="1"/>
    <x v="0"/>
    <s v="Order assembled"/>
    <x v="0"/>
    <x v="0"/>
    <x v="1"/>
    <n v="128"/>
    <n v="183.04"/>
  </r>
  <r>
    <x v="1"/>
    <x v="2"/>
    <s v="Jul"/>
    <x v="1"/>
    <x v="0"/>
    <s v="Order assembled"/>
    <x v="0"/>
    <x v="0"/>
    <x v="0"/>
    <n v="230"/>
    <n v="328.9"/>
  </r>
  <r>
    <x v="1"/>
    <x v="2"/>
    <s v="Jul"/>
    <x v="1"/>
    <x v="0"/>
    <s v="Order assembled"/>
    <x v="0"/>
    <x v="0"/>
    <x v="0"/>
    <n v="136"/>
    <n v="194.48"/>
  </r>
  <r>
    <x v="0"/>
    <x v="2"/>
    <s v="Jul"/>
    <x v="1"/>
    <x v="0"/>
    <s v="Order assembled"/>
    <x v="0"/>
    <x v="0"/>
    <x v="0"/>
    <n v="130"/>
    <n v="185.9"/>
  </r>
  <r>
    <x v="2"/>
    <x v="2"/>
    <s v="Jul"/>
    <x v="1"/>
    <x v="0"/>
    <s v="Order assembled"/>
    <x v="0"/>
    <x v="0"/>
    <x v="0"/>
    <n v="370"/>
    <n v="529.1"/>
  </r>
  <r>
    <x v="1"/>
    <x v="2"/>
    <s v="Jul"/>
    <x v="1"/>
    <x v="0"/>
    <s v="Order assembled"/>
    <x v="0"/>
    <x v="0"/>
    <x v="0"/>
    <n v="184"/>
    <n v="526.24"/>
  </r>
  <r>
    <x v="1"/>
    <x v="2"/>
    <s v="Jul"/>
    <x v="1"/>
    <x v="0"/>
    <s v="Order assembled"/>
    <x v="0"/>
    <x v="0"/>
    <x v="0"/>
    <n v="232"/>
    <n v="526.24"/>
  </r>
  <r>
    <x v="2"/>
    <x v="2"/>
    <s v="Jul"/>
    <x v="1"/>
    <x v="0"/>
    <s v="Order assembled"/>
    <x v="0"/>
    <x v="0"/>
    <x v="0"/>
    <n v="1013"/>
    <n v="1448.59"/>
  </r>
  <r>
    <x v="3"/>
    <x v="2"/>
    <s v="Jul"/>
    <x v="1"/>
    <x v="0"/>
    <s v="Order assembled"/>
    <x v="0"/>
    <x v="0"/>
    <x v="0"/>
    <n v="234"/>
    <n v="334.62"/>
  </r>
  <r>
    <x v="2"/>
    <x v="2"/>
    <s v="Jul"/>
    <x v="1"/>
    <x v="0"/>
    <s v="Order assembled"/>
    <x v="0"/>
    <x v="0"/>
    <x v="0"/>
    <n v="183"/>
    <n v="261.69"/>
  </r>
  <r>
    <x v="1"/>
    <x v="2"/>
    <s v="Jul"/>
    <x v="1"/>
    <x v="0"/>
    <s v="Order assembled"/>
    <x v="0"/>
    <x v="0"/>
    <x v="0"/>
    <n v="231"/>
    <n v="330.33"/>
  </r>
  <r>
    <x v="2"/>
    <x v="2"/>
    <s v="Jul"/>
    <x v="1"/>
    <x v="0"/>
    <s v="Order assembled"/>
    <x v="0"/>
    <x v="0"/>
    <x v="0"/>
    <n v="133"/>
    <n v="190.19"/>
  </r>
  <r>
    <x v="1"/>
    <x v="2"/>
    <s v="Jul"/>
    <x v="1"/>
    <x v="0"/>
    <s v="Order assembled"/>
    <x v="0"/>
    <x v="0"/>
    <x v="0"/>
    <n v="127"/>
    <n v="181.61"/>
  </r>
  <r>
    <x v="1"/>
    <x v="2"/>
    <s v="Jul"/>
    <x v="1"/>
    <x v="0"/>
    <s v="Order assembled"/>
    <x v="0"/>
    <x v="0"/>
    <x v="0"/>
    <n v="794"/>
    <n v="1135.42"/>
  </r>
  <r>
    <x v="1"/>
    <x v="2"/>
    <s v="Jul"/>
    <x v="1"/>
    <x v="0"/>
    <s v="Order assembled"/>
    <x v="0"/>
    <x v="0"/>
    <x v="1"/>
    <n v="137"/>
    <n v="195.91"/>
  </r>
  <r>
    <x v="0"/>
    <x v="2"/>
    <s v="Jul"/>
    <x v="1"/>
    <x v="0"/>
    <s v="Order assembled"/>
    <x v="0"/>
    <x v="0"/>
    <x v="1"/>
    <n v="131"/>
    <n v="187.32999999999998"/>
  </r>
  <r>
    <x v="0"/>
    <x v="2"/>
    <s v="Jul"/>
    <x v="1"/>
    <x v="0"/>
    <s v="Order assembled"/>
    <x v="0"/>
    <x v="0"/>
    <x v="1"/>
    <n v="371"/>
    <n v="530.53"/>
  </r>
  <r>
    <x v="0"/>
    <x v="2"/>
    <s v="Jul"/>
    <x v="1"/>
    <x v="0"/>
    <s v="Order assembled"/>
    <x v="0"/>
    <x v="0"/>
    <x v="0"/>
    <n v="185"/>
    <n v="264.55"/>
  </r>
  <r>
    <x v="1"/>
    <x v="2"/>
    <s v="Jul"/>
    <x v="1"/>
    <x v="0"/>
    <s v="Order assembled"/>
    <x v="0"/>
    <x v="0"/>
    <x v="0"/>
    <n v="233"/>
    <n v="333.19"/>
  </r>
  <r>
    <x v="1"/>
    <x v="2"/>
    <s v="Jun"/>
    <x v="1"/>
    <x v="0"/>
    <s v="Order assembled"/>
    <x v="0"/>
    <x v="0"/>
    <x v="1"/>
    <n v="152"/>
    <n v="217.36"/>
  </r>
  <r>
    <x v="1"/>
    <x v="2"/>
    <s v="Jun"/>
    <x v="1"/>
    <x v="0"/>
    <s v="Order assembled"/>
    <x v="0"/>
    <x v="0"/>
    <x v="1"/>
    <n v="146"/>
    <n v="208.78"/>
  </r>
  <r>
    <x v="1"/>
    <x v="2"/>
    <s v="Jun"/>
    <x v="1"/>
    <x v="0"/>
    <s v="Order assembled"/>
    <x v="0"/>
    <x v="0"/>
    <x v="1"/>
    <n v="140"/>
    <n v="200.2"/>
  </r>
  <r>
    <x v="4"/>
    <x v="2"/>
    <s v="Jun"/>
    <x v="1"/>
    <x v="0"/>
    <s v="Order assembled"/>
    <x v="0"/>
    <x v="0"/>
    <x v="0"/>
    <n v="188"/>
    <n v="268.84000000000003"/>
  </r>
  <r>
    <x v="0"/>
    <x v="2"/>
    <s v="Jun"/>
    <x v="1"/>
    <x v="0"/>
    <s v="Order assembled"/>
    <x v="0"/>
    <x v="0"/>
    <x v="0"/>
    <n v="236"/>
    <n v="337.48"/>
  </r>
  <r>
    <x v="1"/>
    <x v="2"/>
    <s v="Jun"/>
    <x v="1"/>
    <x v="0"/>
    <s v="Order assembled"/>
    <x v="0"/>
    <x v="0"/>
    <x v="0"/>
    <n v="154"/>
    <n v="220.22"/>
  </r>
  <r>
    <x v="0"/>
    <x v="2"/>
    <s v="Jun"/>
    <x v="1"/>
    <x v="0"/>
    <s v="Order assembled"/>
    <x v="0"/>
    <x v="0"/>
    <x v="0"/>
    <n v="148"/>
    <n v="211.64"/>
  </r>
  <r>
    <x v="2"/>
    <x v="2"/>
    <s v="Jun"/>
    <x v="1"/>
    <x v="0"/>
    <s v="Order assembled"/>
    <x v="0"/>
    <x v="0"/>
    <x v="0"/>
    <n v="142"/>
    <n v="203.06"/>
  </r>
  <r>
    <x v="0"/>
    <x v="2"/>
    <s v="Jun"/>
    <x v="1"/>
    <x v="0"/>
    <s v="Order assembled"/>
    <x v="0"/>
    <x v="0"/>
    <x v="0"/>
    <n v="190"/>
    <n v="526.24"/>
  </r>
  <r>
    <x v="3"/>
    <x v="2"/>
    <s v="Jun"/>
    <x v="1"/>
    <x v="0"/>
    <s v="Order assembled"/>
    <x v="0"/>
    <x v="0"/>
    <x v="0"/>
    <n v="238"/>
    <n v="526.24"/>
  </r>
  <r>
    <x v="2"/>
    <x v="2"/>
    <s v="Jun"/>
    <x v="1"/>
    <x v="0"/>
    <s v="Order assembled"/>
    <x v="0"/>
    <x v="0"/>
    <x v="0"/>
    <n v="1012"/>
    <n v="1447.1599999999999"/>
  </r>
  <r>
    <x v="2"/>
    <x v="2"/>
    <s v="Jun"/>
    <x v="1"/>
    <x v="0"/>
    <s v="Order assembled"/>
    <x v="0"/>
    <x v="0"/>
    <x v="0"/>
    <n v="189"/>
    <n v="270.27"/>
  </r>
  <r>
    <x v="1"/>
    <x v="2"/>
    <s v="Jun"/>
    <x v="1"/>
    <x v="0"/>
    <s v="Order assembled"/>
    <x v="0"/>
    <x v="0"/>
    <x v="0"/>
    <n v="237"/>
    <n v="338.90999999999997"/>
  </r>
  <r>
    <x v="2"/>
    <x v="2"/>
    <s v="Jun"/>
    <x v="1"/>
    <x v="0"/>
    <s v="Order assembled"/>
    <x v="0"/>
    <x v="0"/>
    <x v="0"/>
    <n v="151"/>
    <n v="215.93"/>
  </r>
  <r>
    <x v="0"/>
    <x v="2"/>
    <s v="Jun"/>
    <x v="1"/>
    <x v="0"/>
    <s v="Order assembled"/>
    <x v="0"/>
    <x v="0"/>
    <x v="0"/>
    <n v="145"/>
    <n v="207.35"/>
  </r>
  <r>
    <x v="4"/>
    <x v="2"/>
    <s v="Jun"/>
    <x v="1"/>
    <x v="0"/>
    <s v="Order assembled"/>
    <x v="0"/>
    <x v="0"/>
    <x v="0"/>
    <n v="139"/>
    <n v="198.76999999999998"/>
  </r>
  <r>
    <x v="1"/>
    <x v="2"/>
    <s v="Jun"/>
    <x v="1"/>
    <x v="0"/>
    <s v="Order assembled"/>
    <x v="0"/>
    <x v="0"/>
    <x v="0"/>
    <n v="793"/>
    <n v="1133.99"/>
  </r>
  <r>
    <x v="1"/>
    <x v="2"/>
    <s v="Jun"/>
    <x v="1"/>
    <x v="0"/>
    <s v="Order assembled"/>
    <x v="0"/>
    <x v="0"/>
    <x v="0"/>
    <n v="827"/>
    <n v="1182.6100000000001"/>
  </r>
  <r>
    <x v="4"/>
    <x v="2"/>
    <s v="Jun"/>
    <x v="1"/>
    <x v="0"/>
    <s v="Order assembled"/>
    <x v="0"/>
    <x v="0"/>
    <x v="1"/>
    <n v="149"/>
    <n v="213.07"/>
  </r>
  <r>
    <x v="0"/>
    <x v="2"/>
    <s v="Jun"/>
    <x v="1"/>
    <x v="0"/>
    <s v="Order assembled"/>
    <x v="0"/>
    <x v="0"/>
    <x v="1"/>
    <n v="143"/>
    <n v="204.49"/>
  </r>
  <r>
    <x v="0"/>
    <x v="2"/>
    <s v="Jun"/>
    <x v="1"/>
    <x v="0"/>
    <s v="Order assembled"/>
    <x v="0"/>
    <x v="0"/>
    <x v="0"/>
    <n v="191"/>
    <n v="273.13"/>
  </r>
  <r>
    <x v="1"/>
    <x v="2"/>
    <s v="Jun"/>
    <x v="1"/>
    <x v="0"/>
    <s v="Order assembled"/>
    <x v="0"/>
    <x v="0"/>
    <x v="0"/>
    <n v="239"/>
    <n v="341.77"/>
  </r>
  <r>
    <x v="1"/>
    <x v="2"/>
    <s v="Mar"/>
    <x v="1"/>
    <x v="0"/>
    <s v="Order assembled"/>
    <x v="0"/>
    <x v="0"/>
    <x v="1"/>
    <n v="200"/>
    <n v="286"/>
  </r>
  <r>
    <x v="1"/>
    <x v="2"/>
    <s v="Mar"/>
    <x v="1"/>
    <x v="0"/>
    <s v="Order assembled"/>
    <x v="0"/>
    <x v="0"/>
    <x v="1"/>
    <n v="194"/>
    <n v="277.42"/>
  </r>
  <r>
    <x v="0"/>
    <x v="2"/>
    <s v="Mar"/>
    <x v="1"/>
    <x v="0"/>
    <s v="Order assembled"/>
    <x v="0"/>
    <x v="0"/>
    <x v="1"/>
    <n v="188"/>
    <n v="268.84000000000003"/>
  </r>
  <r>
    <x v="1"/>
    <x v="2"/>
    <s v="Mar"/>
    <x v="1"/>
    <x v="0"/>
    <s v="Order assembled"/>
    <x v="0"/>
    <x v="0"/>
    <x v="0"/>
    <n v="206"/>
    <n v="294.58"/>
  </r>
  <r>
    <x v="0"/>
    <x v="2"/>
    <s v="Mar"/>
    <x v="1"/>
    <x v="0"/>
    <s v="Order assembled"/>
    <x v="0"/>
    <x v="0"/>
    <x v="0"/>
    <n v="254"/>
    <n v="363.22"/>
  </r>
  <r>
    <x v="3"/>
    <x v="2"/>
    <s v="Mar"/>
    <x v="1"/>
    <x v="0"/>
    <s v="Order assembled"/>
    <x v="0"/>
    <x v="0"/>
    <x v="0"/>
    <n v="202"/>
    <n v="288.86"/>
  </r>
  <r>
    <x v="1"/>
    <x v="2"/>
    <s v="Mar"/>
    <x v="1"/>
    <x v="0"/>
    <s v="Order assembled"/>
    <x v="0"/>
    <x v="0"/>
    <x v="0"/>
    <n v="196"/>
    <n v="280.27999999999997"/>
  </r>
  <r>
    <x v="1"/>
    <x v="2"/>
    <s v="Mar"/>
    <x v="1"/>
    <x v="0"/>
    <s v="Order assembled"/>
    <x v="0"/>
    <x v="0"/>
    <x v="0"/>
    <n v="190"/>
    <n v="271.7"/>
  </r>
  <r>
    <x v="0"/>
    <x v="2"/>
    <s v="Mar"/>
    <x v="1"/>
    <x v="0"/>
    <s v="Order assembled"/>
    <x v="0"/>
    <x v="0"/>
    <x v="0"/>
    <n v="208"/>
    <n v="526.24"/>
  </r>
  <r>
    <x v="1"/>
    <x v="2"/>
    <s v="Mar"/>
    <x v="1"/>
    <x v="0"/>
    <s v="Order assembled"/>
    <x v="0"/>
    <x v="0"/>
    <x v="0"/>
    <n v="1010"/>
    <n v="1444.3"/>
  </r>
  <r>
    <x v="0"/>
    <x v="2"/>
    <s v="Mar"/>
    <x v="1"/>
    <x v="0"/>
    <s v="Order assembled"/>
    <x v="0"/>
    <x v="0"/>
    <x v="0"/>
    <n v="252"/>
    <n v="360.36"/>
  </r>
  <r>
    <x v="1"/>
    <x v="2"/>
    <s v="Mar"/>
    <x v="1"/>
    <x v="0"/>
    <s v="Order assembled"/>
    <x v="0"/>
    <x v="0"/>
    <x v="0"/>
    <n v="207"/>
    <n v="296.01"/>
  </r>
  <r>
    <x v="0"/>
    <x v="2"/>
    <s v="Mar"/>
    <x v="1"/>
    <x v="0"/>
    <s v="Order assembled"/>
    <x v="0"/>
    <x v="0"/>
    <x v="0"/>
    <n v="255"/>
    <n v="364.65"/>
  </r>
  <r>
    <x v="0"/>
    <x v="2"/>
    <s v="Mar"/>
    <x v="1"/>
    <x v="0"/>
    <s v="Order assembled"/>
    <x v="0"/>
    <x v="0"/>
    <x v="0"/>
    <n v="199"/>
    <n v="284.57"/>
  </r>
  <r>
    <x v="1"/>
    <x v="2"/>
    <s v="Mar"/>
    <x v="1"/>
    <x v="0"/>
    <s v="Order assembled"/>
    <x v="0"/>
    <x v="0"/>
    <x v="0"/>
    <n v="193"/>
    <n v="275.99"/>
  </r>
  <r>
    <x v="1"/>
    <x v="2"/>
    <s v="Mar"/>
    <x v="1"/>
    <x v="0"/>
    <s v="Order assembled"/>
    <x v="0"/>
    <x v="0"/>
    <x v="0"/>
    <n v="187"/>
    <n v="267.40999999999997"/>
  </r>
  <r>
    <x v="1"/>
    <x v="2"/>
    <s v="Mar"/>
    <x v="1"/>
    <x v="0"/>
    <s v="Order assembled"/>
    <x v="0"/>
    <x v="0"/>
    <x v="0"/>
    <n v="791"/>
    <n v="1131.1300000000001"/>
  </r>
  <r>
    <x v="1"/>
    <x v="2"/>
    <s v="Mar"/>
    <x v="1"/>
    <x v="0"/>
    <s v="Order assembled"/>
    <x v="0"/>
    <x v="0"/>
    <x v="0"/>
    <n v="824"/>
    <n v="1178.32"/>
  </r>
  <r>
    <x v="3"/>
    <x v="2"/>
    <s v="Mar"/>
    <x v="1"/>
    <x v="0"/>
    <s v="Order assembled"/>
    <x v="0"/>
    <x v="0"/>
    <x v="1"/>
    <n v="197"/>
    <n v="281.70999999999998"/>
  </r>
  <r>
    <x v="2"/>
    <x v="2"/>
    <s v="Mar"/>
    <x v="1"/>
    <x v="0"/>
    <s v="Order assembled"/>
    <x v="0"/>
    <x v="0"/>
    <x v="1"/>
    <n v="191"/>
    <n v="273.13"/>
  </r>
  <r>
    <x v="3"/>
    <x v="2"/>
    <s v="Mar"/>
    <x v="1"/>
    <x v="0"/>
    <s v="Order assembled"/>
    <x v="0"/>
    <x v="0"/>
    <x v="0"/>
    <n v="209"/>
    <n v="298.87"/>
  </r>
  <r>
    <x v="3"/>
    <x v="2"/>
    <s v="Mar"/>
    <x v="1"/>
    <x v="0"/>
    <s v="Order assembled"/>
    <x v="0"/>
    <x v="0"/>
    <x v="0"/>
    <n v="251"/>
    <n v="358.93"/>
  </r>
  <r>
    <x v="0"/>
    <x v="2"/>
    <s v="May"/>
    <x v="1"/>
    <x v="0"/>
    <s v="Order assembled"/>
    <x v="0"/>
    <x v="0"/>
    <x v="1"/>
    <n v="170"/>
    <n v="243.1"/>
  </r>
  <r>
    <x v="2"/>
    <x v="2"/>
    <s v="May"/>
    <x v="1"/>
    <x v="0"/>
    <s v="Order assembled"/>
    <x v="0"/>
    <x v="0"/>
    <x v="1"/>
    <n v="164"/>
    <n v="234.51999999999998"/>
  </r>
  <r>
    <x v="2"/>
    <x v="2"/>
    <s v="May"/>
    <x v="1"/>
    <x v="0"/>
    <s v="Order assembled"/>
    <x v="0"/>
    <x v="0"/>
    <x v="1"/>
    <n v="158"/>
    <n v="225.94"/>
  </r>
  <r>
    <x v="3"/>
    <x v="2"/>
    <s v="May"/>
    <x v="1"/>
    <x v="0"/>
    <s v="Order assembled"/>
    <x v="0"/>
    <x v="0"/>
    <x v="0"/>
    <n v="194"/>
    <n v="277.42"/>
  </r>
  <r>
    <x v="2"/>
    <x v="2"/>
    <s v="May"/>
    <x v="1"/>
    <x v="0"/>
    <s v="Order assembled"/>
    <x v="0"/>
    <x v="0"/>
    <x v="0"/>
    <n v="242"/>
    <n v="346.06"/>
  </r>
  <r>
    <x v="2"/>
    <x v="2"/>
    <s v="May"/>
    <x v="1"/>
    <x v="0"/>
    <s v="Order assembled"/>
    <x v="0"/>
    <x v="0"/>
    <x v="0"/>
    <n v="166"/>
    <n v="237.38"/>
  </r>
  <r>
    <x v="1"/>
    <x v="2"/>
    <s v="May"/>
    <x v="1"/>
    <x v="0"/>
    <s v="Order assembled"/>
    <x v="0"/>
    <x v="0"/>
    <x v="0"/>
    <n v="160"/>
    <n v="228.8"/>
  </r>
  <r>
    <x v="0"/>
    <x v="2"/>
    <s v="May"/>
    <x v="1"/>
    <x v="0"/>
    <s v="Order assembled"/>
    <x v="0"/>
    <x v="0"/>
    <x v="0"/>
    <n v="196"/>
    <n v="526.24"/>
  </r>
  <r>
    <x v="2"/>
    <x v="2"/>
    <s v="May"/>
    <x v="1"/>
    <x v="0"/>
    <s v="Order assembled"/>
    <x v="0"/>
    <x v="0"/>
    <x v="0"/>
    <n v="244"/>
    <n v="526.24"/>
  </r>
  <r>
    <x v="2"/>
    <x v="2"/>
    <s v="May"/>
    <x v="1"/>
    <x v="0"/>
    <s v="Order assembled"/>
    <x v="0"/>
    <x v="0"/>
    <x v="0"/>
    <n v="1011"/>
    <n v="1445.73"/>
  </r>
  <r>
    <x v="2"/>
    <x v="2"/>
    <s v="May"/>
    <x v="1"/>
    <x v="0"/>
    <s v="Order assembled"/>
    <x v="0"/>
    <x v="0"/>
    <x v="0"/>
    <n v="240"/>
    <n v="343.2"/>
  </r>
  <r>
    <x v="1"/>
    <x v="2"/>
    <s v="May"/>
    <x v="1"/>
    <x v="0"/>
    <s v="Order assembled"/>
    <x v="0"/>
    <x v="0"/>
    <x v="0"/>
    <n v="195"/>
    <n v="278.85000000000002"/>
  </r>
  <r>
    <x v="1"/>
    <x v="2"/>
    <s v="May"/>
    <x v="1"/>
    <x v="0"/>
    <s v="Order assembled"/>
    <x v="0"/>
    <x v="0"/>
    <x v="0"/>
    <n v="243"/>
    <n v="347.49"/>
  </r>
  <r>
    <x v="2"/>
    <x v="2"/>
    <s v="May"/>
    <x v="1"/>
    <x v="0"/>
    <s v="Order assembled"/>
    <x v="0"/>
    <x v="0"/>
    <x v="0"/>
    <n v="169"/>
    <n v="241.67000000000002"/>
  </r>
  <r>
    <x v="0"/>
    <x v="2"/>
    <s v="May"/>
    <x v="1"/>
    <x v="0"/>
    <s v="Order assembled"/>
    <x v="0"/>
    <x v="0"/>
    <x v="0"/>
    <n v="163"/>
    <n v="233.09"/>
  </r>
  <r>
    <x v="3"/>
    <x v="2"/>
    <s v="May"/>
    <x v="1"/>
    <x v="0"/>
    <s v="Order assembled"/>
    <x v="0"/>
    <x v="0"/>
    <x v="0"/>
    <n v="157"/>
    <n v="224.51"/>
  </r>
  <r>
    <x v="1"/>
    <x v="2"/>
    <s v="May"/>
    <x v="1"/>
    <x v="0"/>
    <s v="Order assembled"/>
    <x v="0"/>
    <x v="0"/>
    <x v="0"/>
    <n v="826"/>
    <n v="1181.18"/>
  </r>
  <r>
    <x v="1"/>
    <x v="2"/>
    <s v="May"/>
    <x v="1"/>
    <x v="0"/>
    <s v="Order assembled"/>
    <x v="0"/>
    <x v="0"/>
    <x v="1"/>
    <n v="167"/>
    <n v="238.81"/>
  </r>
  <r>
    <x v="1"/>
    <x v="2"/>
    <s v="May"/>
    <x v="1"/>
    <x v="0"/>
    <s v="Order assembled"/>
    <x v="0"/>
    <x v="0"/>
    <x v="1"/>
    <n v="161"/>
    <n v="230.23000000000002"/>
  </r>
  <r>
    <x v="1"/>
    <x v="2"/>
    <s v="May"/>
    <x v="1"/>
    <x v="0"/>
    <s v="Order assembled"/>
    <x v="0"/>
    <x v="0"/>
    <x v="1"/>
    <n v="155"/>
    <n v="221.65"/>
  </r>
  <r>
    <x v="2"/>
    <x v="2"/>
    <s v="May"/>
    <x v="1"/>
    <x v="0"/>
    <s v="Order assembled"/>
    <x v="0"/>
    <x v="0"/>
    <x v="0"/>
    <n v="197"/>
    <n v="281.70999999999998"/>
  </r>
  <r>
    <x v="0"/>
    <x v="2"/>
    <s v="May"/>
    <x v="1"/>
    <x v="0"/>
    <s v="Order assembled"/>
    <x v="0"/>
    <x v="0"/>
    <x v="0"/>
    <n v="245"/>
    <n v="350.35"/>
  </r>
  <r>
    <x v="1"/>
    <x v="2"/>
    <s v="Nov"/>
    <x v="1"/>
    <x v="0"/>
    <s v="Order assembled"/>
    <x v="0"/>
    <x v="0"/>
    <x v="1"/>
    <n v="320"/>
    <n v="457.6"/>
  </r>
  <r>
    <x v="0"/>
    <x v="2"/>
    <s v="Nov"/>
    <x v="1"/>
    <x v="0"/>
    <s v="Order assembled"/>
    <x v="0"/>
    <x v="0"/>
    <x v="1"/>
    <n v="314"/>
    <n v="449.02"/>
  </r>
  <r>
    <x v="2"/>
    <x v="2"/>
    <s v="Nov"/>
    <x v="1"/>
    <x v="0"/>
    <s v="Order assembled"/>
    <x v="0"/>
    <x v="0"/>
    <x v="1"/>
    <n v="308"/>
    <n v="440.44"/>
  </r>
  <r>
    <x v="0"/>
    <x v="2"/>
    <s v="Nov"/>
    <x v="1"/>
    <x v="0"/>
    <s v="Order assembled"/>
    <x v="0"/>
    <x v="0"/>
    <x v="0"/>
    <n v="236"/>
    <n v="337.48"/>
  </r>
  <r>
    <x v="1"/>
    <x v="2"/>
    <s v="Nov"/>
    <x v="1"/>
    <x v="0"/>
    <s v="Order assembled"/>
    <x v="0"/>
    <x v="0"/>
    <x v="0"/>
    <n v="164"/>
    <n v="234.51999999999998"/>
  </r>
  <r>
    <x v="0"/>
    <x v="2"/>
    <s v="Nov"/>
    <x v="1"/>
    <x v="0"/>
    <s v="Order assembled"/>
    <x v="0"/>
    <x v="0"/>
    <x v="0"/>
    <n v="212"/>
    <n v="303.15999999999997"/>
  </r>
  <r>
    <x v="1"/>
    <x v="2"/>
    <s v="Nov"/>
    <x v="1"/>
    <x v="0"/>
    <s v="Order assembled"/>
    <x v="0"/>
    <x v="0"/>
    <x v="0"/>
    <n v="316"/>
    <n v="451.88"/>
  </r>
  <r>
    <x v="0"/>
    <x v="2"/>
    <s v="Nov"/>
    <x v="1"/>
    <x v="0"/>
    <s v="Order assembled"/>
    <x v="0"/>
    <x v="0"/>
    <x v="0"/>
    <n v="310"/>
    <n v="443.3"/>
  </r>
  <r>
    <x v="1"/>
    <x v="2"/>
    <s v="Nov"/>
    <x v="1"/>
    <x v="0"/>
    <s v="Order assembled"/>
    <x v="0"/>
    <x v="0"/>
    <x v="0"/>
    <n v="238"/>
    <n v="526.24"/>
  </r>
  <r>
    <x v="1"/>
    <x v="2"/>
    <s v="Nov"/>
    <x v="1"/>
    <x v="0"/>
    <s v="Order assembled"/>
    <x v="0"/>
    <x v="0"/>
    <x v="0"/>
    <n v="166"/>
    <n v="526.24"/>
  </r>
  <r>
    <x v="0"/>
    <x v="2"/>
    <s v="Nov"/>
    <x v="1"/>
    <x v="0"/>
    <s v="Order assembled"/>
    <x v="0"/>
    <x v="0"/>
    <x v="0"/>
    <n v="208"/>
    <n v="526.24"/>
  </r>
  <r>
    <x v="2"/>
    <x v="2"/>
    <s v="Nov"/>
    <x v="1"/>
    <x v="0"/>
    <s v="Order assembled"/>
    <x v="0"/>
    <x v="0"/>
    <x v="0"/>
    <n v="963"/>
    <n v="1377.09"/>
  </r>
  <r>
    <x v="0"/>
    <x v="2"/>
    <s v="Nov"/>
    <x v="1"/>
    <x v="0"/>
    <s v="Order assembled"/>
    <x v="0"/>
    <x v="0"/>
    <x v="0"/>
    <n v="1017"/>
    <n v="1454.31"/>
  </r>
  <r>
    <x v="0"/>
    <x v="2"/>
    <s v="Nov"/>
    <x v="1"/>
    <x v="0"/>
    <s v="Order assembled"/>
    <x v="0"/>
    <x v="0"/>
    <x v="0"/>
    <n v="210"/>
    <n v="300.3"/>
  </r>
  <r>
    <x v="0"/>
    <x v="2"/>
    <s v="Nov"/>
    <x v="1"/>
    <x v="0"/>
    <s v="Order assembled"/>
    <x v="0"/>
    <x v="0"/>
    <x v="0"/>
    <n v="237"/>
    <n v="338.90999999999997"/>
  </r>
  <r>
    <x v="1"/>
    <x v="2"/>
    <s v="Nov"/>
    <x v="1"/>
    <x v="0"/>
    <s v="Order assembled"/>
    <x v="0"/>
    <x v="0"/>
    <x v="0"/>
    <n v="165"/>
    <n v="235.95"/>
  </r>
  <r>
    <x v="2"/>
    <x v="2"/>
    <s v="Nov"/>
    <x v="1"/>
    <x v="0"/>
    <s v="Order assembled"/>
    <x v="0"/>
    <x v="0"/>
    <x v="0"/>
    <n v="213"/>
    <n v="304.59000000000003"/>
  </r>
  <r>
    <x v="1"/>
    <x v="2"/>
    <s v="Nov"/>
    <x v="1"/>
    <x v="0"/>
    <s v="Order assembled"/>
    <x v="0"/>
    <x v="0"/>
    <x v="0"/>
    <n v="319"/>
    <n v="456.16999999999996"/>
  </r>
  <r>
    <x v="1"/>
    <x v="2"/>
    <s v="Nov"/>
    <x v="1"/>
    <x v="0"/>
    <s v="Order assembled"/>
    <x v="0"/>
    <x v="0"/>
    <x v="0"/>
    <n v="313"/>
    <n v="447.59000000000003"/>
  </r>
  <r>
    <x v="0"/>
    <x v="2"/>
    <s v="Nov"/>
    <x v="1"/>
    <x v="0"/>
    <s v="Order assembled"/>
    <x v="0"/>
    <x v="0"/>
    <x v="0"/>
    <n v="307"/>
    <n v="439.01"/>
  </r>
  <r>
    <x v="0"/>
    <x v="2"/>
    <s v="Nov"/>
    <x v="1"/>
    <x v="0"/>
    <s v="Order assembled"/>
    <x v="0"/>
    <x v="0"/>
    <x v="0"/>
    <n v="235"/>
    <n v="336.05"/>
  </r>
  <r>
    <x v="0"/>
    <x v="2"/>
    <s v="Nov"/>
    <x v="1"/>
    <x v="0"/>
    <s v="Order assembled"/>
    <x v="0"/>
    <x v="0"/>
    <x v="0"/>
    <n v="798"/>
    <n v="1141.1399999999999"/>
  </r>
  <r>
    <x v="1"/>
    <x v="2"/>
    <s v="Nov"/>
    <x v="1"/>
    <x v="0"/>
    <s v="Order assembled"/>
    <x v="0"/>
    <x v="0"/>
    <x v="0"/>
    <n v="831"/>
    <n v="1188.33"/>
  </r>
  <r>
    <x v="2"/>
    <x v="2"/>
    <s v="Nov"/>
    <x v="1"/>
    <x v="0"/>
    <s v="Order assembled"/>
    <x v="0"/>
    <x v="0"/>
    <x v="1"/>
    <n v="317"/>
    <n v="453.31"/>
  </r>
  <r>
    <x v="0"/>
    <x v="2"/>
    <s v="Nov"/>
    <x v="1"/>
    <x v="0"/>
    <s v="Order assembled"/>
    <x v="0"/>
    <x v="0"/>
    <x v="1"/>
    <n v="311"/>
    <n v="444.73"/>
  </r>
  <r>
    <x v="4"/>
    <x v="2"/>
    <s v="Nov"/>
    <x v="1"/>
    <x v="0"/>
    <s v="Order assembled"/>
    <x v="0"/>
    <x v="0"/>
    <x v="1"/>
    <n v="305"/>
    <n v="436.15"/>
  </r>
  <r>
    <x v="0"/>
    <x v="2"/>
    <s v="Nov"/>
    <x v="1"/>
    <x v="0"/>
    <s v="Order assembled"/>
    <x v="0"/>
    <x v="0"/>
    <x v="0"/>
    <n v="239"/>
    <n v="341.77"/>
  </r>
  <r>
    <x v="0"/>
    <x v="2"/>
    <s v="Nov"/>
    <x v="1"/>
    <x v="0"/>
    <s v="Order assembled"/>
    <x v="0"/>
    <x v="0"/>
    <x v="0"/>
    <n v="209"/>
    <n v="298.87"/>
  </r>
  <r>
    <x v="2"/>
    <x v="2"/>
    <s v="Oct"/>
    <x v="1"/>
    <x v="0"/>
    <s v="Order assembled"/>
    <x v="0"/>
    <x v="0"/>
    <x v="1"/>
    <n v="332"/>
    <n v="474.76"/>
  </r>
  <r>
    <x v="1"/>
    <x v="2"/>
    <s v="Oct"/>
    <x v="1"/>
    <x v="0"/>
    <s v="Order assembled"/>
    <x v="0"/>
    <x v="0"/>
    <x v="1"/>
    <n v="326"/>
    <n v="466.18"/>
  </r>
  <r>
    <x v="0"/>
    <x v="2"/>
    <s v="Oct"/>
    <x v="1"/>
    <x v="0"/>
    <s v="Order assembled"/>
    <x v="0"/>
    <x v="0"/>
    <x v="0"/>
    <n v="242"/>
    <n v="346.06"/>
  </r>
  <r>
    <x v="0"/>
    <x v="2"/>
    <s v="Oct"/>
    <x v="1"/>
    <x v="0"/>
    <s v="Order assembled"/>
    <x v="0"/>
    <x v="0"/>
    <x v="0"/>
    <n v="170"/>
    <n v="243.1"/>
  </r>
  <r>
    <x v="0"/>
    <x v="2"/>
    <s v="Oct"/>
    <x v="1"/>
    <x v="0"/>
    <s v="Order assembled"/>
    <x v="0"/>
    <x v="0"/>
    <x v="0"/>
    <n v="218"/>
    <n v="311.74"/>
  </r>
  <r>
    <x v="0"/>
    <x v="2"/>
    <s v="Oct"/>
    <x v="1"/>
    <x v="0"/>
    <s v="Order assembled"/>
    <x v="0"/>
    <x v="0"/>
    <x v="0"/>
    <n v="334"/>
    <n v="477.62"/>
  </r>
  <r>
    <x v="3"/>
    <x v="2"/>
    <s v="Oct"/>
    <x v="1"/>
    <x v="0"/>
    <s v="Order assembled"/>
    <x v="0"/>
    <x v="0"/>
    <x v="0"/>
    <n v="328"/>
    <n v="469.03999999999996"/>
  </r>
  <r>
    <x v="1"/>
    <x v="2"/>
    <s v="Oct"/>
    <x v="1"/>
    <x v="0"/>
    <s v="Order assembled"/>
    <x v="0"/>
    <x v="0"/>
    <x v="0"/>
    <n v="322"/>
    <n v="460.46000000000004"/>
  </r>
  <r>
    <x v="1"/>
    <x v="2"/>
    <s v="Oct"/>
    <x v="1"/>
    <x v="0"/>
    <s v="Order assembled"/>
    <x v="0"/>
    <x v="0"/>
    <x v="0"/>
    <n v="244"/>
    <n v="526.24"/>
  </r>
  <r>
    <x v="1"/>
    <x v="2"/>
    <s v="Oct"/>
    <x v="1"/>
    <x v="0"/>
    <s v="Order assembled"/>
    <x v="0"/>
    <x v="0"/>
    <x v="0"/>
    <n v="214"/>
    <n v="526.24"/>
  </r>
  <r>
    <x v="0"/>
    <x v="2"/>
    <s v="Oct"/>
    <x v="1"/>
    <x v="0"/>
    <s v="Order assembled"/>
    <x v="0"/>
    <x v="0"/>
    <x v="0"/>
    <n v="1016"/>
    <n v="1452.88"/>
  </r>
  <r>
    <x v="1"/>
    <x v="2"/>
    <s v="Oct"/>
    <x v="1"/>
    <x v="0"/>
    <s v="Order assembled"/>
    <x v="0"/>
    <x v="0"/>
    <x v="0"/>
    <n v="216"/>
    <n v="308.88"/>
  </r>
  <r>
    <x v="1"/>
    <x v="2"/>
    <s v="Oct"/>
    <x v="1"/>
    <x v="0"/>
    <s v="Order assembled"/>
    <x v="0"/>
    <x v="0"/>
    <x v="0"/>
    <n v="243"/>
    <n v="347.49"/>
  </r>
  <r>
    <x v="0"/>
    <x v="2"/>
    <s v="Oct"/>
    <x v="1"/>
    <x v="0"/>
    <s v="Order assembled"/>
    <x v="0"/>
    <x v="0"/>
    <x v="0"/>
    <n v="171"/>
    <n v="244.53"/>
  </r>
  <r>
    <x v="0"/>
    <x v="2"/>
    <s v="Oct"/>
    <x v="1"/>
    <x v="0"/>
    <s v="Order assembled"/>
    <x v="0"/>
    <x v="0"/>
    <x v="0"/>
    <n v="331"/>
    <n v="473.33"/>
  </r>
  <r>
    <x v="0"/>
    <x v="2"/>
    <s v="Oct"/>
    <x v="1"/>
    <x v="0"/>
    <s v="Order assembled"/>
    <x v="0"/>
    <x v="0"/>
    <x v="0"/>
    <n v="325"/>
    <n v="464.75"/>
  </r>
  <r>
    <x v="1"/>
    <x v="2"/>
    <s v="Oct"/>
    <x v="1"/>
    <x v="0"/>
    <s v="Order assembled"/>
    <x v="0"/>
    <x v="0"/>
    <x v="0"/>
    <n v="241"/>
    <n v="344.63"/>
  </r>
  <r>
    <x v="3"/>
    <x v="2"/>
    <s v="Oct"/>
    <x v="1"/>
    <x v="0"/>
    <s v="Order assembled"/>
    <x v="0"/>
    <x v="0"/>
    <x v="0"/>
    <n v="797"/>
    <n v="1139.71"/>
  </r>
  <r>
    <x v="1"/>
    <x v="2"/>
    <s v="Oct"/>
    <x v="1"/>
    <x v="0"/>
    <s v="Order assembled"/>
    <x v="0"/>
    <x v="0"/>
    <x v="0"/>
    <n v="830"/>
    <n v="1186.9000000000001"/>
  </r>
  <r>
    <x v="2"/>
    <x v="2"/>
    <s v="Oct"/>
    <x v="1"/>
    <x v="0"/>
    <s v="Order assembled"/>
    <x v="0"/>
    <x v="0"/>
    <x v="1"/>
    <n v="335"/>
    <n v="479.05"/>
  </r>
  <r>
    <x v="0"/>
    <x v="2"/>
    <s v="Oct"/>
    <x v="1"/>
    <x v="0"/>
    <s v="Order assembled"/>
    <x v="0"/>
    <x v="0"/>
    <x v="1"/>
    <n v="329"/>
    <n v="470.47"/>
  </r>
  <r>
    <x v="3"/>
    <x v="2"/>
    <s v="Oct"/>
    <x v="1"/>
    <x v="0"/>
    <s v="Order assembled"/>
    <x v="0"/>
    <x v="0"/>
    <x v="1"/>
    <n v="323"/>
    <n v="461.89"/>
  </r>
  <r>
    <x v="0"/>
    <x v="2"/>
    <s v="Oct"/>
    <x v="1"/>
    <x v="0"/>
    <s v="Order assembled"/>
    <x v="0"/>
    <x v="0"/>
    <x v="0"/>
    <n v="245"/>
    <n v="350.35"/>
  </r>
  <r>
    <x v="1"/>
    <x v="2"/>
    <s v="Oct"/>
    <x v="1"/>
    <x v="0"/>
    <s v="Order assembled"/>
    <x v="0"/>
    <x v="0"/>
    <x v="0"/>
    <n v="167"/>
    <n v="238.81"/>
  </r>
  <r>
    <x v="0"/>
    <x v="2"/>
    <s v="Oct"/>
    <x v="1"/>
    <x v="0"/>
    <s v="Order assembled"/>
    <x v="0"/>
    <x v="0"/>
    <x v="0"/>
    <n v="215"/>
    <n v="307.45"/>
  </r>
  <r>
    <x v="0"/>
    <x v="2"/>
    <s v="Sep"/>
    <x v="1"/>
    <x v="0"/>
    <s v="Order assembled"/>
    <x v="0"/>
    <x v="0"/>
    <x v="1"/>
    <n v="350"/>
    <n v="500.5"/>
  </r>
  <r>
    <x v="0"/>
    <x v="2"/>
    <s v="Sep"/>
    <x v="1"/>
    <x v="0"/>
    <s v="Order assembled"/>
    <x v="0"/>
    <x v="0"/>
    <x v="1"/>
    <n v="344"/>
    <n v="491.91999999999996"/>
  </r>
  <r>
    <x v="1"/>
    <x v="2"/>
    <s v="Sep"/>
    <x v="1"/>
    <x v="0"/>
    <s v="Order assembled"/>
    <x v="0"/>
    <x v="0"/>
    <x v="1"/>
    <n v="338"/>
    <n v="483.34000000000003"/>
  </r>
  <r>
    <x v="0"/>
    <x v="2"/>
    <s v="Sep"/>
    <x v="1"/>
    <x v="0"/>
    <s v="Order assembled"/>
    <x v="0"/>
    <x v="0"/>
    <x v="0"/>
    <n v="176"/>
    <n v="251.68"/>
  </r>
  <r>
    <x v="1"/>
    <x v="2"/>
    <s v="Sep"/>
    <x v="1"/>
    <x v="0"/>
    <s v="Order assembled"/>
    <x v="0"/>
    <x v="0"/>
    <x v="0"/>
    <n v="352"/>
    <n v="503.36"/>
  </r>
  <r>
    <x v="1"/>
    <x v="2"/>
    <s v="Sep"/>
    <x v="1"/>
    <x v="0"/>
    <s v="Order assembled"/>
    <x v="0"/>
    <x v="0"/>
    <x v="0"/>
    <n v="346"/>
    <n v="494.78"/>
  </r>
  <r>
    <x v="0"/>
    <x v="2"/>
    <s v="Sep"/>
    <x v="1"/>
    <x v="0"/>
    <s v="Order assembled"/>
    <x v="0"/>
    <x v="0"/>
    <x v="0"/>
    <n v="340"/>
    <n v="486.2"/>
  </r>
  <r>
    <x v="0"/>
    <x v="2"/>
    <s v="Sep"/>
    <x v="1"/>
    <x v="0"/>
    <s v="Order assembled"/>
    <x v="0"/>
    <x v="0"/>
    <x v="0"/>
    <n v="172"/>
    <n v="526.24"/>
  </r>
  <r>
    <x v="0"/>
    <x v="2"/>
    <s v="Sep"/>
    <x v="1"/>
    <x v="0"/>
    <s v="Order assembled"/>
    <x v="0"/>
    <x v="0"/>
    <x v="0"/>
    <n v="220"/>
    <n v="526.24"/>
  </r>
  <r>
    <x v="1"/>
    <x v="2"/>
    <s v="Sep"/>
    <x v="1"/>
    <x v="0"/>
    <s v="Order assembled"/>
    <x v="0"/>
    <x v="0"/>
    <x v="0"/>
    <n v="962"/>
    <n v="1375.6599999999999"/>
  </r>
  <r>
    <x v="1"/>
    <x v="2"/>
    <s v="Sep"/>
    <x v="1"/>
    <x v="0"/>
    <s v="Order assembled"/>
    <x v="0"/>
    <x v="0"/>
    <x v="0"/>
    <n v="1015"/>
    <n v="1451.45"/>
  </r>
  <r>
    <x v="1"/>
    <x v="2"/>
    <s v="Sep"/>
    <x v="1"/>
    <x v="0"/>
    <s v="Order assembled"/>
    <x v="0"/>
    <x v="0"/>
    <x v="0"/>
    <n v="222"/>
    <n v="317.45999999999998"/>
  </r>
  <r>
    <x v="1"/>
    <x v="2"/>
    <s v="Sep"/>
    <x v="1"/>
    <x v="0"/>
    <s v="Order assembled"/>
    <x v="0"/>
    <x v="0"/>
    <x v="0"/>
    <n v="177"/>
    <n v="253.11"/>
  </r>
  <r>
    <x v="1"/>
    <x v="2"/>
    <s v="Sep"/>
    <x v="1"/>
    <x v="0"/>
    <s v="Order assembled"/>
    <x v="0"/>
    <x v="0"/>
    <x v="0"/>
    <n v="219"/>
    <n v="313.17"/>
  </r>
  <r>
    <x v="0"/>
    <x v="2"/>
    <s v="Sep"/>
    <x v="1"/>
    <x v="0"/>
    <s v="Order assembled"/>
    <x v="0"/>
    <x v="0"/>
    <x v="0"/>
    <n v="349"/>
    <n v="499.07"/>
  </r>
  <r>
    <x v="1"/>
    <x v="2"/>
    <s v="Sep"/>
    <x v="1"/>
    <x v="0"/>
    <s v="Order assembled"/>
    <x v="0"/>
    <x v="0"/>
    <x v="0"/>
    <n v="343"/>
    <n v="490.49"/>
  </r>
  <r>
    <x v="0"/>
    <x v="2"/>
    <s v="Sep"/>
    <x v="1"/>
    <x v="0"/>
    <s v="Order assembled"/>
    <x v="0"/>
    <x v="0"/>
    <x v="0"/>
    <n v="337"/>
    <n v="481.90999999999997"/>
  </r>
  <r>
    <x v="1"/>
    <x v="2"/>
    <s v="Sep"/>
    <x v="1"/>
    <x v="0"/>
    <s v="Order assembled"/>
    <x v="0"/>
    <x v="0"/>
    <x v="0"/>
    <n v="796"/>
    <n v="1138.28"/>
  </r>
  <r>
    <x v="2"/>
    <x v="2"/>
    <s v="Sep"/>
    <x v="1"/>
    <x v="0"/>
    <s v="Order assembled"/>
    <x v="0"/>
    <x v="0"/>
    <x v="0"/>
    <n v="829"/>
    <n v="1185.47"/>
  </r>
  <r>
    <x v="0"/>
    <x v="2"/>
    <s v="Sep"/>
    <x v="1"/>
    <x v="0"/>
    <s v="Order assembled"/>
    <x v="0"/>
    <x v="0"/>
    <x v="1"/>
    <n v="347"/>
    <n v="496.21000000000004"/>
  </r>
  <r>
    <x v="0"/>
    <x v="2"/>
    <s v="Sep"/>
    <x v="1"/>
    <x v="0"/>
    <s v="Order assembled"/>
    <x v="0"/>
    <x v="0"/>
    <x v="1"/>
    <n v="341"/>
    <n v="487.63"/>
  </r>
  <r>
    <x v="0"/>
    <x v="2"/>
    <s v="Sep"/>
    <x v="1"/>
    <x v="0"/>
    <s v="Order assembled"/>
    <x v="0"/>
    <x v="0"/>
    <x v="0"/>
    <n v="173"/>
    <n v="247.39"/>
  </r>
  <r>
    <x v="0"/>
    <x v="2"/>
    <s v="Sep"/>
    <x v="1"/>
    <x v="0"/>
    <s v="Order assembled"/>
    <x v="0"/>
    <x v="0"/>
    <x v="0"/>
    <n v="221"/>
    <n v="316.02999999999997"/>
  </r>
  <r>
    <x v="0"/>
    <x v="2"/>
    <s v="Apr"/>
    <x v="0"/>
    <x v="1"/>
    <s v="Cancelld"/>
    <x v="1"/>
    <x v="0"/>
    <x v="2"/>
    <n v="214"/>
    <n v="306.02"/>
  </r>
  <r>
    <x v="2"/>
    <x v="2"/>
    <s v="Apr"/>
    <x v="0"/>
    <x v="1"/>
    <s v="Cancelld"/>
    <x v="1"/>
    <x v="0"/>
    <x v="2"/>
    <n v="208"/>
    <n v="297.44"/>
  </r>
  <r>
    <x v="1"/>
    <x v="2"/>
    <s v="Apr"/>
    <x v="0"/>
    <x v="1"/>
    <s v="Cancelld"/>
    <x v="1"/>
    <x v="0"/>
    <x v="2"/>
    <n v="202"/>
    <n v="288.86"/>
  </r>
  <r>
    <x v="4"/>
    <x v="2"/>
    <s v="Apr"/>
    <x v="0"/>
    <x v="1"/>
    <s v="Cancelld"/>
    <x v="1"/>
    <x v="0"/>
    <x v="2"/>
    <n v="211"/>
    <n v="301.73"/>
  </r>
  <r>
    <x v="0"/>
    <x v="2"/>
    <s v="Apr"/>
    <x v="0"/>
    <x v="1"/>
    <s v="Cancelld"/>
    <x v="1"/>
    <x v="0"/>
    <x v="2"/>
    <n v="205"/>
    <n v="293.14999999999998"/>
  </r>
  <r>
    <x v="1"/>
    <x v="2"/>
    <s v="Feb"/>
    <x v="0"/>
    <x v="1"/>
    <s v="Cancelld"/>
    <x v="1"/>
    <x v="0"/>
    <x v="2"/>
    <n v="244"/>
    <n v="348.92"/>
  </r>
  <r>
    <x v="0"/>
    <x v="2"/>
    <s v="Feb"/>
    <x v="0"/>
    <x v="1"/>
    <s v="Cancelld"/>
    <x v="1"/>
    <x v="0"/>
    <x v="2"/>
    <n v="238"/>
    <n v="340.34000000000003"/>
  </r>
  <r>
    <x v="0"/>
    <x v="2"/>
    <s v="Feb"/>
    <x v="0"/>
    <x v="1"/>
    <s v="Cancelld"/>
    <x v="1"/>
    <x v="0"/>
    <x v="2"/>
    <n v="247"/>
    <n v="353.21"/>
  </r>
  <r>
    <x v="1"/>
    <x v="2"/>
    <s v="Feb"/>
    <x v="0"/>
    <x v="1"/>
    <s v="Cancelld"/>
    <x v="1"/>
    <x v="0"/>
    <x v="2"/>
    <n v="241"/>
    <n v="344.63"/>
  </r>
  <r>
    <x v="2"/>
    <x v="2"/>
    <s v="Feb"/>
    <x v="0"/>
    <x v="1"/>
    <s v="Cancelld"/>
    <x v="1"/>
    <x v="0"/>
    <x v="2"/>
    <n v="235"/>
    <n v="336.05"/>
  </r>
  <r>
    <x v="1"/>
    <x v="2"/>
    <s v="Jan"/>
    <x v="0"/>
    <x v="1"/>
    <s v="Cancelld"/>
    <x v="1"/>
    <x v="0"/>
    <x v="0"/>
    <n v="262"/>
    <n v="374.65999999999997"/>
  </r>
  <r>
    <x v="1"/>
    <x v="2"/>
    <s v="Jan"/>
    <x v="0"/>
    <x v="1"/>
    <s v="Cancelld"/>
    <x v="1"/>
    <x v="0"/>
    <x v="2"/>
    <n v="256"/>
    <n v="366.08"/>
  </r>
  <r>
    <x v="1"/>
    <x v="2"/>
    <s v="Jan"/>
    <x v="0"/>
    <x v="1"/>
    <s v="Cancelld"/>
    <x v="1"/>
    <x v="0"/>
    <x v="2"/>
    <n v="250"/>
    <n v="357.5"/>
  </r>
  <r>
    <x v="1"/>
    <x v="2"/>
    <s v="Jan"/>
    <x v="0"/>
    <x v="1"/>
    <s v="Cancelld"/>
    <x v="1"/>
    <x v="0"/>
    <x v="2"/>
    <n v="259"/>
    <n v="370.37"/>
  </r>
  <r>
    <x v="2"/>
    <x v="2"/>
    <s v="Jan"/>
    <x v="0"/>
    <x v="1"/>
    <s v="Cancelld"/>
    <x v="1"/>
    <x v="0"/>
    <x v="2"/>
    <n v="253"/>
    <n v="361.78999999999996"/>
  </r>
  <r>
    <x v="1"/>
    <x v="2"/>
    <s v="Jun"/>
    <x v="0"/>
    <x v="1"/>
    <s v="Cancelld"/>
    <x v="1"/>
    <x v="0"/>
    <x v="2"/>
    <n v="184"/>
    <n v="263.12"/>
  </r>
  <r>
    <x v="3"/>
    <x v="2"/>
    <s v="Jun"/>
    <x v="0"/>
    <x v="1"/>
    <s v="Cancelld"/>
    <x v="1"/>
    <x v="0"/>
    <x v="2"/>
    <n v="178"/>
    <n v="254.54"/>
  </r>
  <r>
    <x v="2"/>
    <x v="2"/>
    <s v="Jun"/>
    <x v="0"/>
    <x v="1"/>
    <s v="Cancelld"/>
    <x v="1"/>
    <x v="0"/>
    <x v="2"/>
    <n v="172"/>
    <n v="245.95999999999998"/>
  </r>
  <r>
    <x v="0"/>
    <x v="2"/>
    <s v="Jun"/>
    <x v="0"/>
    <x v="1"/>
    <s v="Cancelld"/>
    <x v="1"/>
    <x v="0"/>
    <x v="2"/>
    <n v="181"/>
    <n v="258.83"/>
  </r>
  <r>
    <x v="3"/>
    <x v="2"/>
    <s v="Jun"/>
    <x v="0"/>
    <x v="1"/>
    <s v="Cancelld"/>
    <x v="1"/>
    <x v="0"/>
    <x v="2"/>
    <n v="175"/>
    <n v="250.25"/>
  </r>
  <r>
    <x v="1"/>
    <x v="2"/>
    <s v="Jun"/>
    <x v="0"/>
    <x v="1"/>
    <s v="Cancelld"/>
    <x v="1"/>
    <x v="0"/>
    <x v="2"/>
    <n v="169"/>
    <n v="241.67000000000002"/>
  </r>
  <r>
    <x v="0"/>
    <x v="2"/>
    <s v="Mar"/>
    <x v="0"/>
    <x v="1"/>
    <s v="Cancelld"/>
    <x v="1"/>
    <x v="0"/>
    <x v="2"/>
    <n v="232"/>
    <n v="331.76"/>
  </r>
  <r>
    <x v="1"/>
    <x v="2"/>
    <s v="Mar"/>
    <x v="0"/>
    <x v="1"/>
    <s v="Cancelld"/>
    <x v="1"/>
    <x v="0"/>
    <x v="2"/>
    <n v="226"/>
    <n v="323.18"/>
  </r>
  <r>
    <x v="1"/>
    <x v="2"/>
    <s v="Mar"/>
    <x v="0"/>
    <x v="1"/>
    <s v="Cancelld"/>
    <x v="1"/>
    <x v="0"/>
    <x v="2"/>
    <n v="220"/>
    <n v="314.60000000000002"/>
  </r>
  <r>
    <x v="2"/>
    <x v="2"/>
    <s v="Mar"/>
    <x v="0"/>
    <x v="1"/>
    <s v="Cancelld"/>
    <x v="1"/>
    <x v="0"/>
    <x v="2"/>
    <n v="229"/>
    <n v="327.47000000000003"/>
  </r>
  <r>
    <x v="0"/>
    <x v="2"/>
    <s v="Mar"/>
    <x v="0"/>
    <x v="1"/>
    <s v="Cancelld"/>
    <x v="1"/>
    <x v="0"/>
    <x v="2"/>
    <n v="223"/>
    <n v="318.89"/>
  </r>
  <r>
    <x v="0"/>
    <x v="2"/>
    <s v="Mar"/>
    <x v="0"/>
    <x v="1"/>
    <s v="Cancelld"/>
    <x v="1"/>
    <x v="0"/>
    <x v="2"/>
    <n v="217"/>
    <n v="310.31"/>
  </r>
  <r>
    <x v="1"/>
    <x v="2"/>
    <s v="May"/>
    <x v="0"/>
    <x v="1"/>
    <s v="Cancelld"/>
    <x v="1"/>
    <x v="0"/>
    <x v="2"/>
    <n v="196"/>
    <n v="280.27999999999997"/>
  </r>
  <r>
    <x v="0"/>
    <x v="2"/>
    <s v="May"/>
    <x v="0"/>
    <x v="1"/>
    <s v="Cancelld"/>
    <x v="1"/>
    <x v="0"/>
    <x v="2"/>
    <n v="190"/>
    <n v="271.7"/>
  </r>
  <r>
    <x v="0"/>
    <x v="2"/>
    <s v="May"/>
    <x v="0"/>
    <x v="1"/>
    <s v="Cancelld"/>
    <x v="1"/>
    <x v="0"/>
    <x v="2"/>
    <n v="199"/>
    <n v="284.57"/>
  </r>
  <r>
    <x v="0"/>
    <x v="2"/>
    <s v="May"/>
    <x v="0"/>
    <x v="1"/>
    <s v="Cancelld"/>
    <x v="1"/>
    <x v="0"/>
    <x v="2"/>
    <n v="193"/>
    <n v="275.99"/>
  </r>
  <r>
    <x v="0"/>
    <x v="2"/>
    <s v="May"/>
    <x v="0"/>
    <x v="1"/>
    <s v="Cancelld"/>
    <x v="1"/>
    <x v="0"/>
    <x v="2"/>
    <n v="187"/>
    <n v="267.40999999999997"/>
  </r>
  <r>
    <x v="1"/>
    <x v="2"/>
    <s v="Apr"/>
    <x v="1"/>
    <x v="1"/>
    <s v="Cancelld"/>
    <x v="1"/>
    <x v="0"/>
    <x v="2"/>
    <n v="278"/>
    <n v="397.53999999999996"/>
  </r>
  <r>
    <x v="4"/>
    <x v="2"/>
    <s v="Apr"/>
    <x v="1"/>
    <x v="1"/>
    <s v="Cancelld"/>
    <x v="1"/>
    <x v="0"/>
    <x v="2"/>
    <n v="326"/>
    <n v="466.18"/>
  </r>
  <r>
    <x v="0"/>
    <x v="2"/>
    <s v="Apr"/>
    <x v="1"/>
    <x v="1"/>
    <s v="Cancelld"/>
    <x v="1"/>
    <x v="0"/>
    <x v="2"/>
    <n v="280"/>
    <n v="400.4"/>
  </r>
  <r>
    <x v="0"/>
    <x v="2"/>
    <s v="Apr"/>
    <x v="1"/>
    <x v="1"/>
    <s v="Cancelld"/>
    <x v="1"/>
    <x v="0"/>
    <x v="2"/>
    <n v="834"/>
    <n v="1192.6199999999999"/>
  </r>
  <r>
    <x v="0"/>
    <x v="2"/>
    <s v="Apr"/>
    <x v="1"/>
    <x v="1"/>
    <s v="Cancelld"/>
    <x v="1"/>
    <x v="0"/>
    <x v="2"/>
    <n v="867"/>
    <n v="1239.81"/>
  </r>
  <r>
    <x v="1"/>
    <x v="2"/>
    <s v="Apr"/>
    <x v="1"/>
    <x v="1"/>
    <s v="Cancelld"/>
    <x v="1"/>
    <x v="0"/>
    <x v="2"/>
    <n v="931"/>
    <n v="1331.33"/>
  </r>
  <r>
    <x v="1"/>
    <x v="2"/>
    <s v="Apr"/>
    <x v="1"/>
    <x v="1"/>
    <s v="Cancelld"/>
    <x v="1"/>
    <x v="0"/>
    <x v="2"/>
    <n v="932"/>
    <n v="1332.76"/>
  </r>
  <r>
    <x v="0"/>
    <x v="2"/>
    <s v="Apr"/>
    <x v="1"/>
    <x v="1"/>
    <s v="Cancelld"/>
    <x v="1"/>
    <x v="0"/>
    <x v="2"/>
    <n v="933"/>
    <n v="1334.19"/>
  </r>
  <r>
    <x v="1"/>
    <x v="2"/>
    <s v="Apr"/>
    <x v="1"/>
    <x v="1"/>
    <s v="Cancelld"/>
    <x v="1"/>
    <x v="0"/>
    <x v="2"/>
    <n v="873"/>
    <n v="526.24"/>
  </r>
  <r>
    <x v="0"/>
    <x v="2"/>
    <s v="Apr"/>
    <x v="1"/>
    <x v="1"/>
    <s v="Cancelld"/>
    <x v="1"/>
    <x v="0"/>
    <x v="2"/>
    <n v="327"/>
    <n v="467.61"/>
  </r>
  <r>
    <x v="0"/>
    <x v="2"/>
    <s v="Apr"/>
    <x v="1"/>
    <x v="1"/>
    <s v="Cancelld"/>
    <x v="1"/>
    <x v="0"/>
    <x v="2"/>
    <n v="183"/>
    <n v="261.69"/>
  </r>
  <r>
    <x v="1"/>
    <x v="2"/>
    <s v="Apr"/>
    <x v="1"/>
    <x v="1"/>
    <s v="Cancelld"/>
    <x v="1"/>
    <x v="0"/>
    <x v="2"/>
    <n v="177"/>
    <n v="253.11"/>
  </r>
  <r>
    <x v="0"/>
    <x v="2"/>
    <s v="Apr"/>
    <x v="1"/>
    <x v="1"/>
    <s v="Cancelld"/>
    <x v="1"/>
    <x v="0"/>
    <x v="2"/>
    <n v="171"/>
    <n v="244.53"/>
  </r>
  <r>
    <x v="0"/>
    <x v="2"/>
    <s v="Apr"/>
    <x v="1"/>
    <x v="1"/>
    <s v="Cancelld"/>
    <x v="1"/>
    <x v="0"/>
    <x v="2"/>
    <n v="277"/>
    <n v="396.11"/>
  </r>
  <r>
    <x v="2"/>
    <x v="2"/>
    <s v="Apr"/>
    <x v="1"/>
    <x v="1"/>
    <s v="Cancelld"/>
    <x v="1"/>
    <x v="0"/>
    <x v="2"/>
    <n v="325"/>
    <n v="464.75"/>
  </r>
  <r>
    <x v="1"/>
    <x v="2"/>
    <s v="Apr"/>
    <x v="1"/>
    <x v="1"/>
    <s v="Cancelld"/>
    <x v="1"/>
    <x v="0"/>
    <x v="2"/>
    <n v="842"/>
    <n v="1204.06"/>
  </r>
  <r>
    <x v="1"/>
    <x v="2"/>
    <s v="Apr"/>
    <x v="1"/>
    <x v="1"/>
    <s v="Cancelld"/>
    <x v="1"/>
    <x v="0"/>
    <x v="2"/>
    <n v="876"/>
    <n v="1252.68"/>
  </r>
  <r>
    <x v="1"/>
    <x v="2"/>
    <s v="Aug"/>
    <x v="1"/>
    <x v="1"/>
    <s v="Cancelld"/>
    <x v="1"/>
    <x v="0"/>
    <x v="2"/>
    <n v="332"/>
    <n v="474.76"/>
  </r>
  <r>
    <x v="1"/>
    <x v="2"/>
    <s v="Aug"/>
    <x v="1"/>
    <x v="1"/>
    <s v="Cancelld"/>
    <x v="1"/>
    <x v="0"/>
    <x v="2"/>
    <n v="302"/>
    <n v="431.86"/>
  </r>
  <r>
    <x v="2"/>
    <x v="2"/>
    <s v="Aug"/>
    <x v="1"/>
    <x v="1"/>
    <s v="Cancelld"/>
    <x v="1"/>
    <x v="0"/>
    <x v="2"/>
    <n v="256"/>
    <n v="366.08"/>
  </r>
  <r>
    <x v="3"/>
    <x v="2"/>
    <s v="Aug"/>
    <x v="1"/>
    <x v="1"/>
    <s v="Cancelld"/>
    <x v="1"/>
    <x v="0"/>
    <x v="2"/>
    <n v="304"/>
    <n v="434.72"/>
  </r>
  <r>
    <x v="0"/>
    <x v="2"/>
    <s v="Aug"/>
    <x v="1"/>
    <x v="1"/>
    <s v="Cancelld"/>
    <x v="1"/>
    <x v="0"/>
    <x v="2"/>
    <n v="784"/>
    <n v="1121.1199999999999"/>
  </r>
  <r>
    <x v="3"/>
    <x v="2"/>
    <s v="Aug"/>
    <x v="1"/>
    <x v="1"/>
    <s v="Cancelld"/>
    <x v="1"/>
    <x v="0"/>
    <x v="2"/>
    <n v="837"/>
    <n v="1196.9099999999999"/>
  </r>
  <r>
    <x v="1"/>
    <x v="2"/>
    <s v="Aug"/>
    <x v="1"/>
    <x v="1"/>
    <s v="Cancelld"/>
    <x v="1"/>
    <x v="0"/>
    <x v="2"/>
    <n v="870"/>
    <n v="1244.0999999999999"/>
  </r>
  <r>
    <x v="1"/>
    <x v="2"/>
    <s v="Aug"/>
    <x v="1"/>
    <x v="1"/>
    <s v="Cancelld"/>
    <x v="1"/>
    <x v="0"/>
    <x v="2"/>
    <n v="942"/>
    <n v="1347.06"/>
  </r>
  <r>
    <x v="1"/>
    <x v="2"/>
    <s v="Aug"/>
    <x v="1"/>
    <x v="1"/>
    <s v="Cancelld"/>
    <x v="1"/>
    <x v="0"/>
    <x v="2"/>
    <n v="943"/>
    <n v="1348.49"/>
  </r>
  <r>
    <x v="0"/>
    <x v="2"/>
    <s v="Aug"/>
    <x v="1"/>
    <x v="1"/>
    <s v="Cancelld"/>
    <x v="1"/>
    <x v="0"/>
    <x v="2"/>
    <n v="944"/>
    <n v="1349.92"/>
  </r>
  <r>
    <x v="1"/>
    <x v="2"/>
    <s v="Aug"/>
    <x v="1"/>
    <x v="1"/>
    <s v="Cancelld"/>
    <x v="1"/>
    <x v="0"/>
    <x v="2"/>
    <n v="823"/>
    <n v="526.24"/>
  </r>
  <r>
    <x v="0"/>
    <x v="2"/>
    <s v="Aug"/>
    <x v="1"/>
    <x v="1"/>
    <s v="Cancelld"/>
    <x v="1"/>
    <x v="0"/>
    <x v="2"/>
    <n v="877"/>
    <n v="526.24"/>
  </r>
  <r>
    <x v="0"/>
    <x v="2"/>
    <s v="Aug"/>
    <x v="1"/>
    <x v="1"/>
    <s v="Cancelld"/>
    <x v="1"/>
    <x v="0"/>
    <x v="2"/>
    <n v="303"/>
    <n v="433.28999999999996"/>
  </r>
  <r>
    <x v="3"/>
    <x v="2"/>
    <s v="Aug"/>
    <x v="1"/>
    <x v="1"/>
    <s v="Cancelld"/>
    <x v="1"/>
    <x v="0"/>
    <x v="2"/>
    <n v="363"/>
    <n v="519.09"/>
  </r>
  <r>
    <x v="2"/>
    <x v="2"/>
    <s v="Aug"/>
    <x v="1"/>
    <x v="1"/>
    <s v="Cancelld"/>
    <x v="1"/>
    <x v="0"/>
    <x v="2"/>
    <n v="357"/>
    <n v="510.51"/>
  </r>
  <r>
    <x v="3"/>
    <x v="2"/>
    <s v="Aug"/>
    <x v="1"/>
    <x v="1"/>
    <s v="Cancelld"/>
    <x v="1"/>
    <x v="0"/>
    <x v="2"/>
    <n v="331"/>
    <n v="473.33"/>
  </r>
  <r>
    <x v="1"/>
    <x v="2"/>
    <s v="Aug"/>
    <x v="1"/>
    <x v="1"/>
    <s v="Cancelld"/>
    <x v="1"/>
    <x v="0"/>
    <x v="2"/>
    <n v="259"/>
    <n v="370.37"/>
  </r>
  <r>
    <x v="1"/>
    <x v="2"/>
    <s v="Aug"/>
    <x v="1"/>
    <x v="1"/>
    <s v="Cancelld"/>
    <x v="1"/>
    <x v="0"/>
    <x v="2"/>
    <n v="793"/>
    <n v="1133.99"/>
  </r>
  <r>
    <x v="1"/>
    <x v="2"/>
    <s v="Aug"/>
    <x v="1"/>
    <x v="1"/>
    <s v="Cancelld"/>
    <x v="1"/>
    <x v="0"/>
    <x v="2"/>
    <n v="846"/>
    <n v="1209.78"/>
  </r>
  <r>
    <x v="1"/>
    <x v="2"/>
    <s v="Aug"/>
    <x v="1"/>
    <x v="1"/>
    <s v="Cancelld"/>
    <x v="1"/>
    <x v="0"/>
    <x v="2"/>
    <n v="879"/>
    <n v="1256.97"/>
  </r>
  <r>
    <x v="1"/>
    <x v="2"/>
    <s v="Dec"/>
    <x v="1"/>
    <x v="1"/>
    <s v="Cancelld"/>
    <x v="1"/>
    <x v="0"/>
    <x v="2"/>
    <n v="308"/>
    <n v="440.44"/>
  </r>
  <r>
    <x v="0"/>
    <x v="2"/>
    <s v="Dec"/>
    <x v="1"/>
    <x v="1"/>
    <s v="Cancelld"/>
    <x v="1"/>
    <x v="0"/>
    <x v="2"/>
    <n v="236"/>
    <n v="337.48"/>
  </r>
  <r>
    <x v="1"/>
    <x v="2"/>
    <s v="Dec"/>
    <x v="1"/>
    <x v="1"/>
    <s v="Cancelld"/>
    <x v="1"/>
    <x v="0"/>
    <x v="2"/>
    <n v="284"/>
    <n v="406.12"/>
  </r>
  <r>
    <x v="1"/>
    <x v="2"/>
    <s v="Dec"/>
    <x v="1"/>
    <x v="1"/>
    <s v="Cancelld"/>
    <x v="1"/>
    <x v="0"/>
    <x v="2"/>
    <n v="310"/>
    <n v="443.3"/>
  </r>
  <r>
    <x v="1"/>
    <x v="2"/>
    <s v="Dec"/>
    <x v="1"/>
    <x v="1"/>
    <s v="Cancelld"/>
    <x v="1"/>
    <x v="0"/>
    <x v="2"/>
    <n v="238"/>
    <n v="340.34000000000003"/>
  </r>
  <r>
    <x v="1"/>
    <x v="2"/>
    <s v="Dec"/>
    <x v="1"/>
    <x v="1"/>
    <s v="Cancelld"/>
    <x v="1"/>
    <x v="0"/>
    <x v="2"/>
    <n v="280"/>
    <n v="400.4"/>
  </r>
  <r>
    <x v="0"/>
    <x v="2"/>
    <s v="Dec"/>
    <x v="1"/>
    <x v="1"/>
    <s v="Cancelld"/>
    <x v="1"/>
    <x v="0"/>
    <x v="2"/>
    <n v="787"/>
    <n v="1125.4099999999999"/>
  </r>
  <r>
    <x v="0"/>
    <x v="2"/>
    <s v="Dec"/>
    <x v="1"/>
    <x v="1"/>
    <s v="Cancelld"/>
    <x v="1"/>
    <x v="0"/>
    <x v="2"/>
    <n v="841"/>
    <n v="1202.6300000000001"/>
  </r>
  <r>
    <x v="2"/>
    <x v="2"/>
    <s v="Dec"/>
    <x v="1"/>
    <x v="1"/>
    <s v="Cancelld"/>
    <x v="1"/>
    <x v="0"/>
    <x v="2"/>
    <n v="874"/>
    <n v="1249.82"/>
  </r>
  <r>
    <x v="0"/>
    <x v="2"/>
    <s v="Dec"/>
    <x v="1"/>
    <x v="1"/>
    <s v="Cancelld"/>
    <x v="1"/>
    <x v="0"/>
    <x v="2"/>
    <n v="953"/>
    <n v="1362.79"/>
  </r>
  <r>
    <x v="0"/>
    <x v="2"/>
    <s v="Dec"/>
    <x v="1"/>
    <x v="1"/>
    <s v="Cancelld"/>
    <x v="1"/>
    <x v="0"/>
    <x v="2"/>
    <n v="954"/>
    <n v="1364.22"/>
  </r>
  <r>
    <x v="2"/>
    <x v="2"/>
    <s v="Dec"/>
    <x v="1"/>
    <x v="1"/>
    <s v="Cancelld"/>
    <x v="1"/>
    <x v="0"/>
    <x v="2"/>
    <n v="827"/>
    <n v="526.24"/>
  </r>
  <r>
    <x v="0"/>
    <x v="2"/>
    <s v="Dec"/>
    <x v="1"/>
    <x v="1"/>
    <s v="Cancelld"/>
    <x v="1"/>
    <x v="0"/>
    <x v="2"/>
    <n v="880"/>
    <n v="526.24"/>
  </r>
  <r>
    <x v="0"/>
    <x v="2"/>
    <s v="Dec"/>
    <x v="1"/>
    <x v="1"/>
    <s v="Cancelld"/>
    <x v="1"/>
    <x v="0"/>
    <x v="2"/>
    <n v="285"/>
    <n v="407.55"/>
  </r>
  <r>
    <x v="1"/>
    <x v="2"/>
    <s v="Dec"/>
    <x v="1"/>
    <x v="1"/>
    <s v="Cancelld"/>
    <x v="1"/>
    <x v="0"/>
    <x v="2"/>
    <n v="303"/>
    <n v="433.28999999999996"/>
  </r>
  <r>
    <x v="0"/>
    <x v="2"/>
    <s v="Dec"/>
    <x v="1"/>
    <x v="1"/>
    <s v="Cancelld"/>
    <x v="1"/>
    <x v="0"/>
    <x v="2"/>
    <n v="297"/>
    <n v="424.71"/>
  </r>
  <r>
    <x v="0"/>
    <x v="2"/>
    <s v="Dec"/>
    <x v="1"/>
    <x v="1"/>
    <s v="Cancelld"/>
    <x v="1"/>
    <x v="0"/>
    <x v="2"/>
    <n v="291"/>
    <n v="416.13"/>
  </r>
  <r>
    <x v="1"/>
    <x v="2"/>
    <s v="Dec"/>
    <x v="1"/>
    <x v="1"/>
    <s v="Cancelld"/>
    <x v="1"/>
    <x v="0"/>
    <x v="2"/>
    <n v="307"/>
    <n v="439.01"/>
  </r>
  <r>
    <x v="0"/>
    <x v="2"/>
    <s v="Dec"/>
    <x v="1"/>
    <x v="1"/>
    <s v="Cancelld"/>
    <x v="1"/>
    <x v="0"/>
    <x v="2"/>
    <n v="235"/>
    <n v="336.05"/>
  </r>
  <r>
    <x v="1"/>
    <x v="2"/>
    <s v="Dec"/>
    <x v="1"/>
    <x v="1"/>
    <s v="Cancelld"/>
    <x v="1"/>
    <x v="0"/>
    <x v="2"/>
    <n v="283"/>
    <n v="404.69"/>
  </r>
  <r>
    <x v="1"/>
    <x v="2"/>
    <s v="Dec"/>
    <x v="1"/>
    <x v="1"/>
    <s v="Cancelld"/>
    <x v="1"/>
    <x v="0"/>
    <x v="2"/>
    <n v="796"/>
    <n v="1138.28"/>
  </r>
  <r>
    <x v="1"/>
    <x v="2"/>
    <s v="Dec"/>
    <x v="1"/>
    <x v="1"/>
    <s v="Cancelld"/>
    <x v="1"/>
    <x v="0"/>
    <x v="2"/>
    <n v="883"/>
    <n v="1262.69"/>
  </r>
  <r>
    <x v="2"/>
    <x v="2"/>
    <s v="Feb"/>
    <x v="1"/>
    <x v="1"/>
    <s v="Cancelld"/>
    <x v="1"/>
    <x v="0"/>
    <x v="2"/>
    <n v="290"/>
    <n v="414.7"/>
  </r>
  <r>
    <x v="0"/>
    <x v="2"/>
    <s v="Feb"/>
    <x v="1"/>
    <x v="1"/>
    <s v="Cancelld"/>
    <x v="1"/>
    <x v="0"/>
    <x v="2"/>
    <n v="338"/>
    <n v="483.34000000000003"/>
  </r>
  <r>
    <x v="2"/>
    <x v="2"/>
    <s v="Feb"/>
    <x v="1"/>
    <x v="1"/>
    <s v="Cancelld"/>
    <x v="1"/>
    <x v="0"/>
    <x v="2"/>
    <n v="334"/>
    <n v="477.62"/>
  </r>
  <r>
    <x v="1"/>
    <x v="2"/>
    <s v="Feb"/>
    <x v="1"/>
    <x v="1"/>
    <s v="Cancelld"/>
    <x v="1"/>
    <x v="0"/>
    <x v="2"/>
    <n v="832"/>
    <n v="1189.76"/>
  </r>
  <r>
    <x v="1"/>
    <x v="2"/>
    <s v="Feb"/>
    <x v="1"/>
    <x v="1"/>
    <s v="Cancelld"/>
    <x v="1"/>
    <x v="0"/>
    <x v="2"/>
    <n v="865"/>
    <n v="1236.95"/>
  </r>
  <r>
    <x v="1"/>
    <x v="2"/>
    <s v="Feb"/>
    <x v="1"/>
    <x v="1"/>
    <s v="Cancelld"/>
    <x v="1"/>
    <x v="0"/>
    <x v="2"/>
    <n v="926"/>
    <n v="1324.18"/>
  </r>
  <r>
    <x v="0"/>
    <x v="2"/>
    <s v="Feb"/>
    <x v="1"/>
    <x v="1"/>
    <s v="Cancelld"/>
    <x v="1"/>
    <x v="0"/>
    <x v="2"/>
    <n v="927"/>
    <n v="1325.6100000000001"/>
  </r>
  <r>
    <x v="2"/>
    <x v="2"/>
    <s v="Feb"/>
    <x v="1"/>
    <x v="1"/>
    <s v="Cancelld"/>
    <x v="1"/>
    <x v="0"/>
    <x v="2"/>
    <n v="928"/>
    <n v="1327.04"/>
  </r>
  <r>
    <x v="1"/>
    <x v="2"/>
    <s v="Feb"/>
    <x v="1"/>
    <x v="1"/>
    <s v="Cancelld"/>
    <x v="1"/>
    <x v="0"/>
    <x v="2"/>
    <n v="871"/>
    <n v="526.24"/>
  </r>
  <r>
    <x v="2"/>
    <x v="2"/>
    <s v="Feb"/>
    <x v="1"/>
    <x v="1"/>
    <s v="Cancelld"/>
    <x v="1"/>
    <x v="0"/>
    <x v="2"/>
    <n v="213"/>
    <n v="304.59000000000003"/>
  </r>
  <r>
    <x v="1"/>
    <x v="2"/>
    <s v="Feb"/>
    <x v="1"/>
    <x v="1"/>
    <s v="Cancelld"/>
    <x v="1"/>
    <x v="0"/>
    <x v="2"/>
    <n v="207"/>
    <n v="296.01"/>
  </r>
  <r>
    <x v="0"/>
    <x v="2"/>
    <s v="Feb"/>
    <x v="1"/>
    <x v="1"/>
    <s v="Cancelld"/>
    <x v="1"/>
    <x v="0"/>
    <x v="2"/>
    <n v="289"/>
    <n v="413.27"/>
  </r>
  <r>
    <x v="1"/>
    <x v="2"/>
    <s v="Feb"/>
    <x v="1"/>
    <x v="1"/>
    <s v="Cancelld"/>
    <x v="1"/>
    <x v="0"/>
    <x v="2"/>
    <n v="337"/>
    <n v="481.90999999999997"/>
  </r>
  <r>
    <x v="2"/>
    <x v="2"/>
    <s v="Feb"/>
    <x v="1"/>
    <x v="1"/>
    <s v="Cancelld"/>
    <x v="1"/>
    <x v="0"/>
    <x v="2"/>
    <n v="841"/>
    <n v="1202.6300000000001"/>
  </r>
  <r>
    <x v="0"/>
    <x v="2"/>
    <s v="Feb"/>
    <x v="1"/>
    <x v="1"/>
    <s v="Cancelld"/>
    <x v="1"/>
    <x v="0"/>
    <x v="2"/>
    <n v="874"/>
    <n v="1249.82"/>
  </r>
  <r>
    <x v="2"/>
    <x v="2"/>
    <s v="Jan"/>
    <x v="1"/>
    <x v="1"/>
    <s v="Cancelld"/>
    <x v="1"/>
    <x v="0"/>
    <x v="2"/>
    <n v="296"/>
    <n v="423.28"/>
  </r>
  <r>
    <x v="4"/>
    <x v="2"/>
    <s v="Jan"/>
    <x v="1"/>
    <x v="1"/>
    <s v="Cancelld"/>
    <x v="1"/>
    <x v="0"/>
    <x v="2"/>
    <n v="292"/>
    <n v="417.56"/>
  </r>
  <r>
    <x v="2"/>
    <x v="2"/>
    <s v="Jan"/>
    <x v="1"/>
    <x v="1"/>
    <s v="Cancelld"/>
    <x v="1"/>
    <x v="0"/>
    <x v="2"/>
    <n v="340"/>
    <n v="486.2"/>
  </r>
  <r>
    <x v="0"/>
    <x v="2"/>
    <s v="Jan"/>
    <x v="1"/>
    <x v="1"/>
    <s v="Cancelld"/>
    <x v="1"/>
    <x v="0"/>
    <x v="2"/>
    <n v="831"/>
    <n v="1188.33"/>
  </r>
  <r>
    <x v="1"/>
    <x v="2"/>
    <s v="Jan"/>
    <x v="1"/>
    <x v="1"/>
    <s v="Cancelld"/>
    <x v="1"/>
    <x v="0"/>
    <x v="2"/>
    <n v="864"/>
    <n v="1235.52"/>
  </r>
  <r>
    <x v="1"/>
    <x v="2"/>
    <s v="Jan"/>
    <x v="1"/>
    <x v="1"/>
    <s v="Cancelld"/>
    <x v="1"/>
    <x v="0"/>
    <x v="2"/>
    <n v="923"/>
    <n v="1319.8899999999999"/>
  </r>
  <r>
    <x v="0"/>
    <x v="2"/>
    <s v="Jan"/>
    <x v="1"/>
    <x v="1"/>
    <s v="Cancelld"/>
    <x v="1"/>
    <x v="0"/>
    <x v="2"/>
    <n v="924"/>
    <n v="1321.32"/>
  </r>
  <r>
    <x v="2"/>
    <x v="2"/>
    <s v="Jan"/>
    <x v="1"/>
    <x v="1"/>
    <s v="Cancelld"/>
    <x v="1"/>
    <x v="0"/>
    <x v="2"/>
    <n v="925"/>
    <n v="1322.75"/>
  </r>
  <r>
    <x v="1"/>
    <x v="2"/>
    <s v="Jan"/>
    <x v="1"/>
    <x v="1"/>
    <s v="Cancelld"/>
    <x v="1"/>
    <x v="0"/>
    <x v="2"/>
    <n v="870"/>
    <n v="526.24"/>
  </r>
  <r>
    <x v="1"/>
    <x v="2"/>
    <s v="Jan"/>
    <x v="1"/>
    <x v="1"/>
    <s v="Cancelld"/>
    <x v="1"/>
    <x v="0"/>
    <x v="2"/>
    <n v="339"/>
    <n v="484.77"/>
  </r>
  <r>
    <x v="2"/>
    <x v="2"/>
    <s v="Jan"/>
    <x v="1"/>
    <x v="1"/>
    <s v="Cancelld"/>
    <x v="1"/>
    <x v="0"/>
    <x v="2"/>
    <n v="231"/>
    <n v="330.33"/>
  </r>
  <r>
    <x v="0"/>
    <x v="2"/>
    <s v="Jan"/>
    <x v="1"/>
    <x v="1"/>
    <s v="Cancelld"/>
    <x v="1"/>
    <x v="0"/>
    <x v="2"/>
    <n v="225"/>
    <n v="321.75"/>
  </r>
  <r>
    <x v="4"/>
    <x v="2"/>
    <s v="Jan"/>
    <x v="1"/>
    <x v="1"/>
    <s v="Cancelld"/>
    <x v="1"/>
    <x v="0"/>
    <x v="2"/>
    <n v="219"/>
    <n v="313.17"/>
  </r>
  <r>
    <x v="0"/>
    <x v="2"/>
    <s v="Jan"/>
    <x v="1"/>
    <x v="1"/>
    <s v="Cancelld"/>
    <x v="1"/>
    <x v="0"/>
    <x v="2"/>
    <n v="295"/>
    <n v="421.85"/>
  </r>
  <r>
    <x v="1"/>
    <x v="2"/>
    <s v="Jan"/>
    <x v="1"/>
    <x v="1"/>
    <s v="Cancelld"/>
    <x v="1"/>
    <x v="0"/>
    <x v="2"/>
    <n v="343"/>
    <n v="490.49"/>
  </r>
  <r>
    <x v="2"/>
    <x v="2"/>
    <s v="Jan"/>
    <x v="1"/>
    <x v="1"/>
    <s v="Cancelld"/>
    <x v="1"/>
    <x v="0"/>
    <x v="2"/>
    <n v="840"/>
    <n v="1201.2"/>
  </r>
  <r>
    <x v="1"/>
    <x v="2"/>
    <s v="Jan"/>
    <x v="1"/>
    <x v="1"/>
    <s v="Cancelld"/>
    <x v="1"/>
    <x v="1"/>
    <x v="2"/>
    <n v="873"/>
    <n v="1248.3899999999999"/>
  </r>
  <r>
    <x v="3"/>
    <x v="2"/>
    <s v="Jul"/>
    <x v="1"/>
    <x v="1"/>
    <s v="Cancelld"/>
    <x v="1"/>
    <x v="1"/>
    <x v="2"/>
    <n v="338"/>
    <n v="483.34000000000003"/>
  </r>
  <r>
    <x v="0"/>
    <x v="2"/>
    <s v="Jul"/>
    <x v="1"/>
    <x v="1"/>
    <s v="Cancelld"/>
    <x v="1"/>
    <x v="1"/>
    <x v="2"/>
    <n v="260"/>
    <n v="371.8"/>
  </r>
  <r>
    <x v="2"/>
    <x v="2"/>
    <s v="Jul"/>
    <x v="1"/>
    <x v="1"/>
    <s v="Cancelld"/>
    <x v="1"/>
    <x v="1"/>
    <x v="2"/>
    <n v="308"/>
    <n v="440.44"/>
  </r>
  <r>
    <x v="4"/>
    <x v="2"/>
    <s v="Jul"/>
    <x v="1"/>
    <x v="1"/>
    <s v="Cancelld"/>
    <x v="1"/>
    <x v="1"/>
    <x v="2"/>
    <n v="334"/>
    <n v="477.62"/>
  </r>
  <r>
    <x v="2"/>
    <x v="2"/>
    <s v="Jul"/>
    <x v="1"/>
    <x v="1"/>
    <s v="Cancelld"/>
    <x v="1"/>
    <x v="1"/>
    <x v="2"/>
    <n v="262"/>
    <n v="374.65999999999997"/>
  </r>
  <r>
    <x v="1"/>
    <x v="2"/>
    <s v="Jul"/>
    <x v="1"/>
    <x v="1"/>
    <s v="Cancelld"/>
    <x v="1"/>
    <x v="1"/>
    <x v="2"/>
    <n v="310"/>
    <n v="443.3"/>
  </r>
  <r>
    <x v="1"/>
    <x v="2"/>
    <s v="Jul"/>
    <x v="1"/>
    <x v="1"/>
    <s v="Cancelld"/>
    <x v="1"/>
    <x v="1"/>
    <x v="2"/>
    <n v="783"/>
    <n v="1119.69"/>
  </r>
  <r>
    <x v="0"/>
    <x v="2"/>
    <s v="Jul"/>
    <x v="1"/>
    <x v="1"/>
    <s v="Cancelld"/>
    <x v="1"/>
    <x v="1"/>
    <x v="2"/>
    <n v="836"/>
    <n v="1195.48"/>
  </r>
  <r>
    <x v="0"/>
    <x v="2"/>
    <s v="Jul"/>
    <x v="1"/>
    <x v="1"/>
    <s v="Cancelld"/>
    <x v="1"/>
    <x v="1"/>
    <x v="2"/>
    <n v="939"/>
    <n v="1342.77"/>
  </r>
  <r>
    <x v="1"/>
    <x v="2"/>
    <s v="Jul"/>
    <x v="1"/>
    <x v="1"/>
    <s v="Cancelld"/>
    <x v="1"/>
    <x v="1"/>
    <x v="2"/>
    <n v="940"/>
    <n v="1344.2"/>
  </r>
  <r>
    <x v="2"/>
    <x v="2"/>
    <s v="Jul"/>
    <x v="1"/>
    <x v="1"/>
    <s v="Cancelld"/>
    <x v="1"/>
    <x v="1"/>
    <x v="2"/>
    <n v="941"/>
    <n v="1345.63"/>
  </r>
  <r>
    <x v="2"/>
    <x v="2"/>
    <s v="Jul"/>
    <x v="1"/>
    <x v="1"/>
    <s v="Cancelld"/>
    <x v="1"/>
    <x v="1"/>
    <x v="2"/>
    <n v="876"/>
    <n v="526.24"/>
  </r>
  <r>
    <x v="1"/>
    <x v="2"/>
    <s v="Jul"/>
    <x v="1"/>
    <x v="1"/>
    <s v="Cancelld"/>
    <x v="1"/>
    <x v="1"/>
    <x v="2"/>
    <n v="309"/>
    <n v="441.87"/>
  </r>
  <r>
    <x v="0"/>
    <x v="2"/>
    <s v="Jul"/>
    <x v="1"/>
    <x v="1"/>
    <s v="Cancelld"/>
    <x v="1"/>
    <x v="1"/>
    <x v="2"/>
    <n v="135"/>
    <n v="193.05"/>
  </r>
  <r>
    <x v="2"/>
    <x v="2"/>
    <s v="Jul"/>
    <x v="1"/>
    <x v="1"/>
    <s v="Cancelld"/>
    <x v="1"/>
    <x v="1"/>
    <x v="2"/>
    <n v="129"/>
    <n v="184.47"/>
  </r>
  <r>
    <x v="0"/>
    <x v="2"/>
    <s v="Jul"/>
    <x v="1"/>
    <x v="1"/>
    <s v="Cancelld"/>
    <x v="1"/>
    <x v="1"/>
    <x v="2"/>
    <n v="369"/>
    <n v="527.66999999999996"/>
  </r>
  <r>
    <x v="1"/>
    <x v="2"/>
    <s v="Jul"/>
    <x v="1"/>
    <x v="1"/>
    <s v="Cancelld"/>
    <x v="1"/>
    <x v="1"/>
    <x v="2"/>
    <n v="337"/>
    <n v="481.90999999999997"/>
  </r>
  <r>
    <x v="0"/>
    <x v="2"/>
    <s v="Jul"/>
    <x v="1"/>
    <x v="1"/>
    <s v="Cancelld"/>
    <x v="1"/>
    <x v="1"/>
    <x v="2"/>
    <n v="265"/>
    <n v="378.95"/>
  </r>
  <r>
    <x v="4"/>
    <x v="2"/>
    <s v="Jul"/>
    <x v="1"/>
    <x v="1"/>
    <s v="Cancelld"/>
    <x v="1"/>
    <x v="1"/>
    <x v="2"/>
    <n v="307"/>
    <n v="439.01"/>
  </r>
  <r>
    <x v="2"/>
    <x v="2"/>
    <s v="Jul"/>
    <x v="1"/>
    <x v="1"/>
    <s v="Cancelld"/>
    <x v="1"/>
    <x v="1"/>
    <x v="2"/>
    <n v="792"/>
    <n v="1132.56"/>
  </r>
  <r>
    <x v="1"/>
    <x v="2"/>
    <s v="Jul"/>
    <x v="1"/>
    <x v="1"/>
    <s v="Cancelld"/>
    <x v="1"/>
    <x v="1"/>
    <x v="2"/>
    <n v="845"/>
    <n v="1208.3499999999999"/>
  </r>
  <r>
    <x v="3"/>
    <x v="2"/>
    <s v="Jul"/>
    <x v="1"/>
    <x v="1"/>
    <s v="Cancelld"/>
    <x v="1"/>
    <x v="1"/>
    <x v="2"/>
    <n v="878"/>
    <n v="1255.54"/>
  </r>
  <r>
    <x v="0"/>
    <x v="2"/>
    <s v="Jun"/>
    <x v="1"/>
    <x v="1"/>
    <s v="Cancelld"/>
    <x v="1"/>
    <x v="1"/>
    <x v="2"/>
    <n v="266"/>
    <n v="380.38"/>
  </r>
  <r>
    <x v="3"/>
    <x v="2"/>
    <s v="Jun"/>
    <x v="1"/>
    <x v="1"/>
    <s v="Cancelld"/>
    <x v="1"/>
    <x v="1"/>
    <x v="2"/>
    <n v="314"/>
    <n v="449.02"/>
  </r>
  <r>
    <x v="1"/>
    <x v="2"/>
    <s v="Jun"/>
    <x v="1"/>
    <x v="1"/>
    <s v="Cancelld"/>
    <x v="1"/>
    <x v="1"/>
    <x v="2"/>
    <n v="268"/>
    <n v="383.24"/>
  </r>
  <r>
    <x v="0"/>
    <x v="2"/>
    <s v="Jun"/>
    <x v="1"/>
    <x v="1"/>
    <s v="Cancelld"/>
    <x v="1"/>
    <x v="1"/>
    <x v="2"/>
    <n v="316"/>
    <n v="451.88"/>
  </r>
  <r>
    <x v="1"/>
    <x v="2"/>
    <s v="Jun"/>
    <x v="1"/>
    <x v="1"/>
    <s v="Cancelld"/>
    <x v="1"/>
    <x v="1"/>
    <x v="2"/>
    <n v="835"/>
    <n v="1194.05"/>
  </r>
  <r>
    <x v="1"/>
    <x v="2"/>
    <s v="Jun"/>
    <x v="1"/>
    <x v="1"/>
    <s v="Cancelld"/>
    <x v="1"/>
    <x v="1"/>
    <x v="2"/>
    <n v="869"/>
    <n v="1242.67"/>
  </r>
  <r>
    <x v="1"/>
    <x v="2"/>
    <s v="Jun"/>
    <x v="1"/>
    <x v="1"/>
    <s v="Cancelld"/>
    <x v="1"/>
    <x v="1"/>
    <x v="2"/>
    <n v="937"/>
    <n v="1339.9099999999999"/>
  </r>
  <r>
    <x v="0"/>
    <x v="2"/>
    <s v="Jun"/>
    <x v="1"/>
    <x v="1"/>
    <s v="Cancelld"/>
    <x v="1"/>
    <x v="1"/>
    <x v="2"/>
    <n v="938"/>
    <n v="1341.34"/>
  </r>
  <r>
    <x v="0"/>
    <x v="2"/>
    <s v="Jun"/>
    <x v="1"/>
    <x v="1"/>
    <s v="Cancelld"/>
    <x v="1"/>
    <x v="1"/>
    <x v="2"/>
    <n v="875"/>
    <n v="526.24"/>
  </r>
  <r>
    <x v="3"/>
    <x v="2"/>
    <s v="Jun"/>
    <x v="1"/>
    <x v="1"/>
    <s v="Cancelld"/>
    <x v="1"/>
    <x v="1"/>
    <x v="2"/>
    <n v="315"/>
    <n v="450.45"/>
  </r>
  <r>
    <x v="1"/>
    <x v="2"/>
    <s v="Jun"/>
    <x v="1"/>
    <x v="1"/>
    <s v="Cancelld"/>
    <x v="1"/>
    <x v="1"/>
    <x v="2"/>
    <n v="153"/>
    <n v="218.79"/>
  </r>
  <r>
    <x v="1"/>
    <x v="2"/>
    <s v="Jun"/>
    <x v="1"/>
    <x v="1"/>
    <s v="Cancelld"/>
    <x v="1"/>
    <x v="1"/>
    <x v="2"/>
    <n v="147"/>
    <n v="210.21"/>
  </r>
  <r>
    <x v="0"/>
    <x v="2"/>
    <s v="Jun"/>
    <x v="1"/>
    <x v="1"/>
    <s v="Cancelld"/>
    <x v="1"/>
    <x v="1"/>
    <x v="2"/>
    <n v="141"/>
    <n v="201.63"/>
  </r>
  <r>
    <x v="2"/>
    <x v="2"/>
    <s v="Jun"/>
    <x v="1"/>
    <x v="1"/>
    <s v="Cancelld"/>
    <x v="1"/>
    <x v="1"/>
    <x v="2"/>
    <n v="313"/>
    <n v="447.59000000000003"/>
  </r>
  <r>
    <x v="1"/>
    <x v="2"/>
    <s v="Jun"/>
    <x v="1"/>
    <x v="1"/>
    <s v="Cancelld"/>
    <x v="1"/>
    <x v="1"/>
    <x v="2"/>
    <n v="844"/>
    <n v="1206.92"/>
  </r>
  <r>
    <x v="1"/>
    <x v="2"/>
    <s v="Jun"/>
    <x v="1"/>
    <x v="1"/>
    <s v="Cancelld"/>
    <x v="1"/>
    <x v="1"/>
    <x v="2"/>
    <n v="877"/>
    <n v="1254.1100000000001"/>
  </r>
  <r>
    <x v="1"/>
    <x v="2"/>
    <s v="Mar"/>
    <x v="1"/>
    <x v="1"/>
    <s v="Cancelld"/>
    <x v="1"/>
    <x v="1"/>
    <x v="2"/>
    <n v="284"/>
    <n v="406.12"/>
  </r>
  <r>
    <x v="2"/>
    <x v="2"/>
    <s v="Mar"/>
    <x v="1"/>
    <x v="1"/>
    <s v="Cancelld"/>
    <x v="1"/>
    <x v="1"/>
    <x v="2"/>
    <n v="332"/>
    <n v="474.76"/>
  </r>
  <r>
    <x v="1"/>
    <x v="2"/>
    <s v="Mar"/>
    <x v="1"/>
    <x v="1"/>
    <s v="Cancelld"/>
    <x v="1"/>
    <x v="1"/>
    <x v="2"/>
    <n v="286"/>
    <n v="408.98"/>
  </r>
  <r>
    <x v="0"/>
    <x v="2"/>
    <s v="Mar"/>
    <x v="1"/>
    <x v="1"/>
    <s v="Cancelld"/>
    <x v="1"/>
    <x v="1"/>
    <x v="2"/>
    <n v="328"/>
    <n v="469.03999999999996"/>
  </r>
  <r>
    <x v="4"/>
    <x v="2"/>
    <s v="Mar"/>
    <x v="1"/>
    <x v="1"/>
    <s v="Cancelld"/>
    <x v="1"/>
    <x v="1"/>
    <x v="2"/>
    <n v="833"/>
    <n v="1191.19"/>
  </r>
  <r>
    <x v="0"/>
    <x v="2"/>
    <s v="Mar"/>
    <x v="1"/>
    <x v="1"/>
    <s v="Cancelld"/>
    <x v="1"/>
    <x v="1"/>
    <x v="2"/>
    <n v="866"/>
    <n v="1238.3800000000001"/>
  </r>
  <r>
    <x v="2"/>
    <x v="2"/>
    <s v="Mar"/>
    <x v="1"/>
    <x v="1"/>
    <s v="Cancelld"/>
    <x v="1"/>
    <x v="1"/>
    <x v="2"/>
    <n v="929"/>
    <n v="1328.47"/>
  </r>
  <r>
    <x v="1"/>
    <x v="2"/>
    <s v="Mar"/>
    <x v="1"/>
    <x v="1"/>
    <s v="Cancelld"/>
    <x v="1"/>
    <x v="1"/>
    <x v="2"/>
    <n v="930"/>
    <n v="1329.9"/>
  </r>
  <r>
    <x v="2"/>
    <x v="2"/>
    <s v="Mar"/>
    <x v="1"/>
    <x v="1"/>
    <s v="Cancelld"/>
    <x v="1"/>
    <x v="1"/>
    <x v="2"/>
    <n v="872"/>
    <n v="526.24"/>
  </r>
  <r>
    <x v="0"/>
    <x v="2"/>
    <s v="Mar"/>
    <x v="1"/>
    <x v="1"/>
    <s v="Cancelld"/>
    <x v="1"/>
    <x v="1"/>
    <x v="2"/>
    <n v="333"/>
    <n v="476.19"/>
  </r>
  <r>
    <x v="1"/>
    <x v="2"/>
    <s v="Mar"/>
    <x v="1"/>
    <x v="1"/>
    <s v="Cancelld"/>
    <x v="1"/>
    <x v="1"/>
    <x v="2"/>
    <n v="201"/>
    <n v="287.43"/>
  </r>
  <r>
    <x v="1"/>
    <x v="2"/>
    <s v="Mar"/>
    <x v="1"/>
    <x v="1"/>
    <s v="Cancelld"/>
    <x v="1"/>
    <x v="1"/>
    <x v="2"/>
    <n v="195"/>
    <n v="278.85000000000002"/>
  </r>
  <r>
    <x v="4"/>
    <x v="2"/>
    <s v="Mar"/>
    <x v="1"/>
    <x v="1"/>
    <s v="Cancelld"/>
    <x v="1"/>
    <x v="1"/>
    <x v="2"/>
    <n v="189"/>
    <n v="270.27"/>
  </r>
  <r>
    <x v="1"/>
    <x v="2"/>
    <s v="Mar"/>
    <x v="1"/>
    <x v="1"/>
    <s v="Cancelld"/>
    <x v="1"/>
    <x v="1"/>
    <x v="2"/>
    <n v="283"/>
    <n v="404.69"/>
  </r>
  <r>
    <x v="1"/>
    <x v="2"/>
    <s v="Mar"/>
    <x v="1"/>
    <x v="1"/>
    <s v="Cancelld"/>
    <x v="1"/>
    <x v="1"/>
    <x v="2"/>
    <n v="331"/>
    <n v="473.33"/>
  </r>
  <r>
    <x v="1"/>
    <x v="2"/>
    <s v="Mar"/>
    <x v="1"/>
    <x v="1"/>
    <s v="Cancelld"/>
    <x v="1"/>
    <x v="1"/>
    <x v="2"/>
    <n v="875"/>
    <n v="1251.25"/>
  </r>
  <r>
    <x v="0"/>
    <x v="2"/>
    <s v="May"/>
    <x v="1"/>
    <x v="1"/>
    <s v="Cancelld"/>
    <x v="1"/>
    <x v="1"/>
    <x v="2"/>
    <n v="272"/>
    <n v="388.96"/>
  </r>
  <r>
    <x v="0"/>
    <x v="2"/>
    <s v="May"/>
    <x v="1"/>
    <x v="1"/>
    <s v="Cancelld"/>
    <x v="1"/>
    <x v="1"/>
    <x v="2"/>
    <n v="320"/>
    <n v="457.6"/>
  </r>
  <r>
    <x v="0"/>
    <x v="2"/>
    <s v="May"/>
    <x v="1"/>
    <x v="1"/>
    <s v="Cancelld"/>
    <x v="1"/>
    <x v="1"/>
    <x v="2"/>
    <n v="274"/>
    <n v="391.82"/>
  </r>
  <r>
    <x v="0"/>
    <x v="2"/>
    <s v="May"/>
    <x v="1"/>
    <x v="1"/>
    <s v="Cancelld"/>
    <x v="1"/>
    <x v="1"/>
    <x v="2"/>
    <n v="322"/>
    <n v="460.46000000000004"/>
  </r>
  <r>
    <x v="0"/>
    <x v="2"/>
    <s v="May"/>
    <x v="1"/>
    <x v="1"/>
    <s v="Cancelld"/>
    <x v="1"/>
    <x v="1"/>
    <x v="2"/>
    <n v="868"/>
    <n v="1241.24"/>
  </r>
  <r>
    <x v="0"/>
    <x v="2"/>
    <s v="May"/>
    <x v="1"/>
    <x v="1"/>
    <s v="Cancelld"/>
    <x v="1"/>
    <x v="1"/>
    <x v="2"/>
    <n v="934"/>
    <n v="1335.62"/>
  </r>
  <r>
    <x v="3"/>
    <x v="2"/>
    <s v="May"/>
    <x v="1"/>
    <x v="1"/>
    <s v="Cancelld"/>
    <x v="1"/>
    <x v="1"/>
    <x v="2"/>
    <n v="935"/>
    <n v="1337.05"/>
  </r>
  <r>
    <x v="1"/>
    <x v="2"/>
    <s v="May"/>
    <x v="1"/>
    <x v="1"/>
    <s v="Cancelld"/>
    <x v="1"/>
    <x v="1"/>
    <x v="2"/>
    <n v="936"/>
    <n v="1338.48"/>
  </r>
  <r>
    <x v="3"/>
    <x v="2"/>
    <s v="May"/>
    <x v="1"/>
    <x v="1"/>
    <s v="Cancelld"/>
    <x v="1"/>
    <x v="1"/>
    <x v="2"/>
    <n v="874"/>
    <n v="526.24"/>
  </r>
  <r>
    <x v="1"/>
    <x v="2"/>
    <s v="May"/>
    <x v="1"/>
    <x v="1"/>
    <s v="Cancelld"/>
    <x v="1"/>
    <x v="1"/>
    <x v="2"/>
    <n v="321"/>
    <n v="459.03"/>
  </r>
  <r>
    <x v="0"/>
    <x v="2"/>
    <s v="May"/>
    <x v="1"/>
    <x v="1"/>
    <s v="Cancelld"/>
    <x v="1"/>
    <x v="1"/>
    <x v="2"/>
    <n v="165"/>
    <n v="235.95"/>
  </r>
  <r>
    <x v="0"/>
    <x v="2"/>
    <s v="May"/>
    <x v="1"/>
    <x v="1"/>
    <s v="Cancelld"/>
    <x v="1"/>
    <x v="1"/>
    <x v="2"/>
    <n v="159"/>
    <n v="227.37"/>
  </r>
  <r>
    <x v="1"/>
    <x v="2"/>
    <s v="May"/>
    <x v="1"/>
    <x v="1"/>
    <s v="Cancelld"/>
    <x v="1"/>
    <x v="1"/>
    <x v="2"/>
    <n v="271"/>
    <n v="387.53"/>
  </r>
  <r>
    <x v="0"/>
    <x v="2"/>
    <s v="May"/>
    <x v="1"/>
    <x v="1"/>
    <s v="Cancelld"/>
    <x v="1"/>
    <x v="1"/>
    <x v="2"/>
    <n v="319"/>
    <n v="456.16999999999996"/>
  </r>
  <r>
    <x v="0"/>
    <x v="2"/>
    <s v="May"/>
    <x v="1"/>
    <x v="1"/>
    <s v="Cancelld"/>
    <x v="1"/>
    <x v="1"/>
    <x v="2"/>
    <n v="843"/>
    <n v="1205.49"/>
  </r>
  <r>
    <x v="1"/>
    <x v="2"/>
    <s v="Nov"/>
    <x v="1"/>
    <x v="1"/>
    <s v="Cancelld"/>
    <x v="1"/>
    <x v="1"/>
    <x v="2"/>
    <n v="314"/>
    <n v="449.02"/>
  </r>
  <r>
    <x v="4"/>
    <x v="2"/>
    <s v="Nov"/>
    <x v="1"/>
    <x v="1"/>
    <s v="Cancelld"/>
    <x v="1"/>
    <x v="1"/>
    <x v="2"/>
    <n v="242"/>
    <n v="346.06"/>
  </r>
  <r>
    <x v="1"/>
    <x v="2"/>
    <s v="Nov"/>
    <x v="1"/>
    <x v="1"/>
    <s v="Cancelld"/>
    <x v="1"/>
    <x v="1"/>
    <x v="2"/>
    <n v="290"/>
    <n v="414.7"/>
  </r>
  <r>
    <x v="1"/>
    <x v="2"/>
    <s v="Nov"/>
    <x v="1"/>
    <x v="1"/>
    <s v="Cancelld"/>
    <x v="1"/>
    <x v="1"/>
    <x v="2"/>
    <n v="316"/>
    <n v="451.88"/>
  </r>
  <r>
    <x v="1"/>
    <x v="2"/>
    <s v="Nov"/>
    <x v="1"/>
    <x v="1"/>
    <s v="Cancelld"/>
    <x v="1"/>
    <x v="1"/>
    <x v="2"/>
    <n v="286"/>
    <n v="408.98"/>
  </r>
  <r>
    <x v="0"/>
    <x v="2"/>
    <s v="Nov"/>
    <x v="1"/>
    <x v="1"/>
    <s v="Cancelld"/>
    <x v="1"/>
    <x v="1"/>
    <x v="2"/>
    <n v="840"/>
    <n v="1201.2"/>
  </r>
  <r>
    <x v="0"/>
    <x v="2"/>
    <s v="Nov"/>
    <x v="1"/>
    <x v="1"/>
    <s v="Cancelld"/>
    <x v="1"/>
    <x v="1"/>
    <x v="2"/>
    <n v="873"/>
    <n v="1248.3899999999999"/>
  </r>
  <r>
    <x v="1"/>
    <x v="2"/>
    <s v="Nov"/>
    <x v="1"/>
    <x v="1"/>
    <s v="Cancelld"/>
    <x v="1"/>
    <x v="1"/>
    <x v="2"/>
    <n v="950"/>
    <n v="1358.5"/>
  </r>
  <r>
    <x v="1"/>
    <x v="2"/>
    <s v="Nov"/>
    <x v="1"/>
    <x v="1"/>
    <s v="Cancelld"/>
    <x v="1"/>
    <x v="1"/>
    <x v="2"/>
    <n v="951"/>
    <n v="1359.93"/>
  </r>
  <r>
    <x v="1"/>
    <x v="2"/>
    <s v="Nov"/>
    <x v="1"/>
    <x v="1"/>
    <s v="Cancelld"/>
    <x v="1"/>
    <x v="1"/>
    <x v="2"/>
    <n v="952"/>
    <n v="1361.3600000000001"/>
  </r>
  <r>
    <x v="0"/>
    <x v="2"/>
    <s v="Nov"/>
    <x v="1"/>
    <x v="1"/>
    <s v="Cancelld"/>
    <x v="1"/>
    <x v="1"/>
    <x v="2"/>
    <n v="826"/>
    <n v="526.24"/>
  </r>
  <r>
    <x v="1"/>
    <x v="2"/>
    <s v="Nov"/>
    <x v="1"/>
    <x v="1"/>
    <s v="Cancelld"/>
    <x v="1"/>
    <x v="1"/>
    <x v="2"/>
    <n v="879"/>
    <n v="526.24"/>
  </r>
  <r>
    <x v="4"/>
    <x v="2"/>
    <s v="Nov"/>
    <x v="1"/>
    <x v="1"/>
    <s v="Cancelld"/>
    <x v="1"/>
    <x v="1"/>
    <x v="2"/>
    <n v="315"/>
    <n v="450.45"/>
  </r>
  <r>
    <x v="0"/>
    <x v="2"/>
    <s v="Nov"/>
    <x v="1"/>
    <x v="1"/>
    <s v="Cancelld"/>
    <x v="1"/>
    <x v="1"/>
    <x v="2"/>
    <n v="309"/>
    <n v="441.87"/>
  </r>
  <r>
    <x v="1"/>
    <x v="2"/>
    <s v="Nov"/>
    <x v="1"/>
    <x v="1"/>
    <s v="Cancelld"/>
    <x v="1"/>
    <x v="1"/>
    <x v="2"/>
    <n v="313"/>
    <n v="447.59000000000003"/>
  </r>
  <r>
    <x v="1"/>
    <x v="2"/>
    <s v="Nov"/>
    <x v="1"/>
    <x v="1"/>
    <s v="Cancelld"/>
    <x v="1"/>
    <x v="1"/>
    <x v="2"/>
    <n v="241"/>
    <n v="344.63"/>
  </r>
  <r>
    <x v="1"/>
    <x v="2"/>
    <s v="Nov"/>
    <x v="1"/>
    <x v="1"/>
    <s v="Cancelld"/>
    <x v="1"/>
    <x v="1"/>
    <x v="2"/>
    <n v="289"/>
    <n v="413.27"/>
  </r>
  <r>
    <x v="1"/>
    <x v="2"/>
    <s v="Nov"/>
    <x v="1"/>
    <x v="1"/>
    <s v="Cancelld"/>
    <x v="1"/>
    <x v="1"/>
    <x v="2"/>
    <n v="795"/>
    <n v="1136.8499999999999"/>
  </r>
  <r>
    <x v="1"/>
    <x v="2"/>
    <s v="Nov"/>
    <x v="1"/>
    <x v="1"/>
    <s v="Cancelld"/>
    <x v="1"/>
    <x v="1"/>
    <x v="2"/>
    <n v="849"/>
    <n v="1214.07"/>
  </r>
  <r>
    <x v="1"/>
    <x v="2"/>
    <s v="Nov"/>
    <x v="1"/>
    <x v="1"/>
    <s v="Cancelld"/>
    <x v="1"/>
    <x v="1"/>
    <x v="2"/>
    <n v="882"/>
    <n v="1261.26"/>
  </r>
  <r>
    <x v="1"/>
    <x v="2"/>
    <s v="Oct"/>
    <x v="1"/>
    <x v="1"/>
    <s v="Cancelld"/>
    <x v="1"/>
    <x v="1"/>
    <x v="2"/>
    <n v="320"/>
    <n v="457.6"/>
  </r>
  <r>
    <x v="1"/>
    <x v="2"/>
    <s v="Oct"/>
    <x v="1"/>
    <x v="1"/>
    <s v="Cancelld"/>
    <x v="1"/>
    <x v="1"/>
    <x v="2"/>
    <n v="248"/>
    <n v="354.64"/>
  </r>
  <r>
    <x v="1"/>
    <x v="2"/>
    <s v="Oct"/>
    <x v="1"/>
    <x v="1"/>
    <s v="Cancelld"/>
    <x v="1"/>
    <x v="1"/>
    <x v="2"/>
    <n v="322"/>
    <n v="460.46000000000004"/>
  </r>
  <r>
    <x v="1"/>
    <x v="2"/>
    <s v="Oct"/>
    <x v="1"/>
    <x v="1"/>
    <s v="Cancelld"/>
    <x v="1"/>
    <x v="1"/>
    <x v="2"/>
    <n v="244"/>
    <n v="348.92"/>
  </r>
  <r>
    <x v="2"/>
    <x v="2"/>
    <s v="Oct"/>
    <x v="1"/>
    <x v="1"/>
    <s v="Cancelld"/>
    <x v="1"/>
    <x v="1"/>
    <x v="2"/>
    <n v="292"/>
    <n v="417.56"/>
  </r>
  <r>
    <x v="1"/>
    <x v="2"/>
    <s v="Oct"/>
    <x v="1"/>
    <x v="1"/>
    <s v="Cancelld"/>
    <x v="1"/>
    <x v="1"/>
    <x v="2"/>
    <n v="786"/>
    <n v="1123.98"/>
  </r>
  <r>
    <x v="1"/>
    <x v="2"/>
    <s v="Oct"/>
    <x v="1"/>
    <x v="1"/>
    <s v="Cancelld"/>
    <x v="1"/>
    <x v="1"/>
    <x v="2"/>
    <n v="839"/>
    <n v="1199.77"/>
  </r>
  <r>
    <x v="0"/>
    <x v="2"/>
    <s v="Oct"/>
    <x v="1"/>
    <x v="1"/>
    <s v="Cancelld"/>
    <x v="1"/>
    <x v="1"/>
    <x v="2"/>
    <n v="872"/>
    <n v="1246.96"/>
  </r>
  <r>
    <x v="0"/>
    <x v="2"/>
    <s v="Oct"/>
    <x v="1"/>
    <x v="1"/>
    <s v="Cancelld"/>
    <x v="1"/>
    <x v="1"/>
    <x v="2"/>
    <n v="947"/>
    <n v="1354.21"/>
  </r>
  <r>
    <x v="2"/>
    <x v="2"/>
    <s v="Oct"/>
    <x v="1"/>
    <x v="1"/>
    <s v="Cancelld"/>
    <x v="1"/>
    <x v="1"/>
    <x v="2"/>
    <n v="948"/>
    <n v="1355.6399999999999"/>
  </r>
  <r>
    <x v="2"/>
    <x v="2"/>
    <s v="Oct"/>
    <x v="1"/>
    <x v="1"/>
    <s v="Cancelld"/>
    <x v="1"/>
    <x v="1"/>
    <x v="2"/>
    <n v="949"/>
    <n v="1357.07"/>
  </r>
  <r>
    <x v="0"/>
    <x v="2"/>
    <s v="Oct"/>
    <x v="1"/>
    <x v="1"/>
    <s v="Cancelld"/>
    <x v="1"/>
    <x v="1"/>
    <x v="2"/>
    <n v="825"/>
    <n v="526.24"/>
  </r>
  <r>
    <x v="0"/>
    <x v="2"/>
    <s v="Oct"/>
    <x v="1"/>
    <x v="1"/>
    <s v="Cancelld"/>
    <x v="1"/>
    <x v="1"/>
    <x v="2"/>
    <n v="878"/>
    <n v="526.24"/>
  </r>
  <r>
    <x v="1"/>
    <x v="2"/>
    <s v="Oct"/>
    <x v="1"/>
    <x v="1"/>
    <s v="Cancelld"/>
    <x v="1"/>
    <x v="1"/>
    <x v="2"/>
    <n v="291"/>
    <n v="416.13"/>
  </r>
  <r>
    <x v="1"/>
    <x v="2"/>
    <s v="Oct"/>
    <x v="1"/>
    <x v="1"/>
    <s v="Cancelld"/>
    <x v="1"/>
    <x v="1"/>
    <x v="2"/>
    <n v="333"/>
    <n v="476.19"/>
  </r>
  <r>
    <x v="1"/>
    <x v="2"/>
    <s v="Oct"/>
    <x v="1"/>
    <x v="1"/>
    <s v="Cancelld"/>
    <x v="1"/>
    <x v="1"/>
    <x v="2"/>
    <n v="327"/>
    <n v="467.61"/>
  </r>
  <r>
    <x v="1"/>
    <x v="2"/>
    <s v="Oct"/>
    <x v="1"/>
    <x v="1"/>
    <s v="Cancelld"/>
    <x v="1"/>
    <x v="1"/>
    <x v="2"/>
    <n v="321"/>
    <n v="459.03"/>
  </r>
  <r>
    <x v="2"/>
    <x v="2"/>
    <s v="Oct"/>
    <x v="1"/>
    <x v="1"/>
    <s v="Cancelld"/>
    <x v="1"/>
    <x v="1"/>
    <x v="2"/>
    <n v="319"/>
    <n v="456.16999999999996"/>
  </r>
  <r>
    <x v="2"/>
    <x v="2"/>
    <s v="Oct"/>
    <x v="1"/>
    <x v="1"/>
    <s v="Cancelld"/>
    <x v="1"/>
    <x v="1"/>
    <x v="2"/>
    <n v="247"/>
    <n v="353.21"/>
  </r>
  <r>
    <x v="1"/>
    <x v="2"/>
    <s v="Oct"/>
    <x v="1"/>
    <x v="1"/>
    <s v="Cancelld"/>
    <x v="1"/>
    <x v="1"/>
    <x v="2"/>
    <n v="295"/>
    <n v="421.85"/>
  </r>
  <r>
    <x v="2"/>
    <x v="2"/>
    <s v="Oct"/>
    <x v="1"/>
    <x v="1"/>
    <s v="Cancelld"/>
    <x v="1"/>
    <x v="1"/>
    <x v="2"/>
    <n v="848"/>
    <n v="1212.6399999999999"/>
  </r>
  <r>
    <x v="1"/>
    <x v="2"/>
    <s v="Oct"/>
    <x v="1"/>
    <x v="1"/>
    <s v="Cancelld"/>
    <x v="1"/>
    <x v="1"/>
    <x v="2"/>
    <n v="881"/>
    <n v="1259.83"/>
  </r>
  <r>
    <x v="0"/>
    <x v="2"/>
    <s v="Sep"/>
    <x v="1"/>
    <x v="1"/>
    <s v="Cancelld"/>
    <x v="1"/>
    <x v="1"/>
    <x v="2"/>
    <n v="326"/>
    <n v="466.18"/>
  </r>
  <r>
    <x v="0"/>
    <x v="2"/>
    <s v="Sep"/>
    <x v="1"/>
    <x v="1"/>
    <s v="Cancelld"/>
    <x v="1"/>
    <x v="1"/>
    <x v="2"/>
    <n v="254"/>
    <n v="363.22"/>
  </r>
  <r>
    <x v="1"/>
    <x v="2"/>
    <s v="Sep"/>
    <x v="1"/>
    <x v="1"/>
    <s v="Cancelld"/>
    <x v="1"/>
    <x v="1"/>
    <x v="2"/>
    <n v="296"/>
    <n v="423.28"/>
  </r>
  <r>
    <x v="0"/>
    <x v="2"/>
    <s v="Sep"/>
    <x v="1"/>
    <x v="1"/>
    <s v="Cancelld"/>
    <x v="1"/>
    <x v="1"/>
    <x v="2"/>
    <n v="328"/>
    <n v="469.03999999999996"/>
  </r>
  <r>
    <x v="2"/>
    <x v="2"/>
    <s v="Sep"/>
    <x v="1"/>
    <x v="1"/>
    <s v="Cancelld"/>
    <x v="1"/>
    <x v="1"/>
    <x v="2"/>
    <n v="250"/>
    <n v="357.5"/>
  </r>
  <r>
    <x v="1"/>
    <x v="2"/>
    <s v="Sep"/>
    <x v="1"/>
    <x v="1"/>
    <s v="Cancelld"/>
    <x v="1"/>
    <x v="1"/>
    <x v="2"/>
    <n v="298"/>
    <n v="426.14"/>
  </r>
  <r>
    <x v="0"/>
    <x v="2"/>
    <s v="Sep"/>
    <x v="1"/>
    <x v="1"/>
    <s v="Cancelld"/>
    <x v="1"/>
    <x v="1"/>
    <x v="2"/>
    <n v="785"/>
    <n v="1122.55"/>
  </r>
  <r>
    <x v="4"/>
    <x v="2"/>
    <s v="Sep"/>
    <x v="1"/>
    <x v="1"/>
    <s v="Cancelld"/>
    <x v="1"/>
    <x v="1"/>
    <x v="2"/>
    <n v="838"/>
    <n v="1198.3399999999999"/>
  </r>
  <r>
    <x v="4"/>
    <x v="2"/>
    <s v="Sep"/>
    <x v="1"/>
    <x v="1"/>
    <s v="Cancelld"/>
    <x v="1"/>
    <x v="1"/>
    <x v="2"/>
    <n v="871"/>
    <n v="1245.53"/>
  </r>
  <r>
    <x v="2"/>
    <x v="2"/>
    <s v="Sep"/>
    <x v="1"/>
    <x v="1"/>
    <s v="Cancelld"/>
    <x v="1"/>
    <x v="1"/>
    <x v="2"/>
    <n v="945"/>
    <n v="1351.35"/>
  </r>
  <r>
    <x v="1"/>
    <x v="2"/>
    <s v="Sep"/>
    <x v="1"/>
    <x v="1"/>
    <s v="Cancelld"/>
    <x v="1"/>
    <x v="1"/>
    <x v="2"/>
    <n v="946"/>
    <n v="1352.78"/>
  </r>
  <r>
    <x v="4"/>
    <x v="2"/>
    <s v="Sep"/>
    <x v="1"/>
    <x v="1"/>
    <s v="Cancelld"/>
    <x v="1"/>
    <x v="1"/>
    <x v="2"/>
    <n v="824"/>
    <n v="526.24"/>
  </r>
  <r>
    <x v="0"/>
    <x v="2"/>
    <s v="Sep"/>
    <x v="1"/>
    <x v="1"/>
    <s v="Cancelld"/>
    <x v="1"/>
    <x v="1"/>
    <x v="2"/>
    <n v="297"/>
    <n v="424.71"/>
  </r>
  <r>
    <x v="0"/>
    <x v="2"/>
    <s v="Sep"/>
    <x v="1"/>
    <x v="1"/>
    <s v="Cancelld"/>
    <x v="1"/>
    <x v="1"/>
    <x v="2"/>
    <n v="351"/>
    <n v="501.93"/>
  </r>
  <r>
    <x v="4"/>
    <x v="2"/>
    <s v="Sep"/>
    <x v="1"/>
    <x v="1"/>
    <s v="Cancelld"/>
    <x v="1"/>
    <x v="1"/>
    <x v="2"/>
    <n v="345"/>
    <n v="493.35"/>
  </r>
  <r>
    <x v="2"/>
    <x v="2"/>
    <s v="Sep"/>
    <x v="1"/>
    <x v="1"/>
    <s v="Cancelld"/>
    <x v="1"/>
    <x v="1"/>
    <x v="2"/>
    <n v="339"/>
    <n v="484.77"/>
  </r>
  <r>
    <x v="1"/>
    <x v="2"/>
    <s v="Sep"/>
    <x v="1"/>
    <x v="1"/>
    <s v="Cancelld"/>
    <x v="1"/>
    <x v="1"/>
    <x v="2"/>
    <n v="325"/>
    <n v="464.75"/>
  </r>
  <r>
    <x v="2"/>
    <x v="2"/>
    <s v="Sep"/>
    <x v="1"/>
    <x v="1"/>
    <s v="Cancelld"/>
    <x v="1"/>
    <x v="1"/>
    <x v="2"/>
    <n v="253"/>
    <n v="361.78999999999996"/>
  </r>
  <r>
    <x v="0"/>
    <x v="2"/>
    <s v="Sep"/>
    <x v="1"/>
    <x v="1"/>
    <s v="Cancelld"/>
    <x v="1"/>
    <x v="1"/>
    <x v="2"/>
    <n v="301"/>
    <n v="430.43"/>
  </r>
  <r>
    <x v="1"/>
    <x v="2"/>
    <s v="Sep"/>
    <x v="1"/>
    <x v="1"/>
    <s v="Cancelld"/>
    <x v="1"/>
    <x v="1"/>
    <x v="2"/>
    <n v="794"/>
    <n v="1135.42"/>
  </r>
  <r>
    <x v="1"/>
    <x v="2"/>
    <s v="Sep"/>
    <x v="1"/>
    <x v="1"/>
    <s v="Cancelld"/>
    <x v="1"/>
    <x v="1"/>
    <x v="2"/>
    <n v="847"/>
    <n v="1211.21"/>
  </r>
  <r>
    <x v="0"/>
    <x v="2"/>
    <s v="Sep"/>
    <x v="1"/>
    <x v="1"/>
    <s v="Cancelld"/>
    <x v="1"/>
    <x v="1"/>
    <x v="2"/>
    <n v="880"/>
    <n v="1258.4000000000001"/>
  </r>
  <r>
    <x v="0"/>
    <x v="3"/>
    <s v="Apr"/>
    <x v="0"/>
    <x v="1"/>
    <s v="Order assembled"/>
    <x v="0"/>
    <x v="0"/>
    <x v="1"/>
    <n v="362"/>
    <n v="553.86"/>
  </r>
  <r>
    <x v="1"/>
    <x v="3"/>
    <s v="Apr"/>
    <x v="0"/>
    <x v="1"/>
    <s v="Order assembled"/>
    <x v="0"/>
    <x v="0"/>
    <x v="1"/>
    <n v="338"/>
    <n v="483.34000000000003"/>
  </r>
  <r>
    <x v="3"/>
    <x v="3"/>
    <s v="Apr"/>
    <x v="0"/>
    <x v="1"/>
    <s v="Order assembled"/>
    <x v="0"/>
    <x v="0"/>
    <x v="1"/>
    <n v="364"/>
    <n v="520.52"/>
  </r>
  <r>
    <x v="1"/>
    <x v="3"/>
    <s v="Apr"/>
    <x v="0"/>
    <x v="1"/>
    <s v="Order assembled"/>
    <x v="0"/>
    <x v="0"/>
    <x v="1"/>
    <n v="334"/>
    <n v="477.62"/>
  </r>
  <r>
    <x v="1"/>
    <x v="3"/>
    <s v="Apr"/>
    <x v="0"/>
    <x v="1"/>
    <s v="Order assembled"/>
    <x v="0"/>
    <x v="0"/>
    <x v="1"/>
    <n v="655"/>
    <n v="936.65"/>
  </r>
  <r>
    <x v="0"/>
    <x v="3"/>
    <s v="Apr"/>
    <x v="0"/>
    <x v="1"/>
    <s v="Order assembled"/>
    <x v="0"/>
    <x v="0"/>
    <x v="1"/>
    <n v="742"/>
    <n v="1061.06"/>
  </r>
  <r>
    <x v="0"/>
    <x v="3"/>
    <s v="Apr"/>
    <x v="0"/>
    <x v="1"/>
    <s v="Order assembled"/>
    <x v="0"/>
    <x v="0"/>
    <x v="1"/>
    <n v="363"/>
    <n v="519.09"/>
  </r>
  <r>
    <x v="1"/>
    <x v="3"/>
    <s v="Apr"/>
    <x v="0"/>
    <x v="1"/>
    <s v="Order assembled"/>
    <x v="0"/>
    <x v="0"/>
    <x v="1"/>
    <n v="781"/>
    <n v="526.24"/>
  </r>
  <r>
    <x v="1"/>
    <x v="3"/>
    <s v="Apr"/>
    <x v="0"/>
    <x v="1"/>
    <s v="Order assembled"/>
    <x v="0"/>
    <x v="0"/>
    <x v="1"/>
    <n v="361"/>
    <n v="516.23"/>
  </r>
  <r>
    <x v="3"/>
    <x v="3"/>
    <s v="Apr"/>
    <x v="0"/>
    <x v="1"/>
    <s v="Order assembled"/>
    <x v="0"/>
    <x v="0"/>
    <x v="1"/>
    <n v="337"/>
    <n v="481.90999999999997"/>
  </r>
  <r>
    <x v="1"/>
    <x v="3"/>
    <s v="Apr"/>
    <x v="0"/>
    <x v="1"/>
    <s v="Order assembled"/>
    <x v="0"/>
    <x v="0"/>
    <x v="1"/>
    <n v="365"/>
    <n v="521.95000000000005"/>
  </r>
  <r>
    <x v="0"/>
    <x v="3"/>
    <s v="Apr"/>
    <x v="0"/>
    <x v="1"/>
    <s v="Order assembled"/>
    <x v="0"/>
    <x v="0"/>
    <x v="1"/>
    <n v="751"/>
    <n v="1073.93"/>
  </r>
  <r>
    <x v="3"/>
    <x v="3"/>
    <s v="Aug"/>
    <x v="0"/>
    <x v="1"/>
    <s v="Order assembled"/>
    <x v="0"/>
    <x v="0"/>
    <x v="1"/>
    <n v="344"/>
    <n v="526.32000000000005"/>
  </r>
  <r>
    <x v="0"/>
    <x v="3"/>
    <s v="Aug"/>
    <x v="0"/>
    <x v="1"/>
    <s v="Order assembled"/>
    <x v="0"/>
    <x v="0"/>
    <x v="1"/>
    <n v="314"/>
    <n v="449.02"/>
  </r>
  <r>
    <x v="1"/>
    <x v="3"/>
    <s v="Aug"/>
    <x v="0"/>
    <x v="0"/>
    <s v="Order assembled"/>
    <x v="0"/>
    <x v="0"/>
    <x v="1"/>
    <n v="340"/>
    <n v="486.2"/>
  </r>
  <r>
    <x v="0"/>
    <x v="3"/>
    <s v="Aug"/>
    <x v="0"/>
    <x v="0"/>
    <s v="Order assembled"/>
    <x v="0"/>
    <x v="0"/>
    <x v="1"/>
    <n v="316"/>
    <n v="451.88"/>
  </r>
  <r>
    <x v="1"/>
    <x v="3"/>
    <s v="Aug"/>
    <x v="0"/>
    <x v="0"/>
    <s v="Order assembled"/>
    <x v="0"/>
    <x v="0"/>
    <x v="1"/>
    <n v="659"/>
    <n v="942.37"/>
  </r>
  <r>
    <x v="1"/>
    <x v="3"/>
    <s v="Aug"/>
    <x v="0"/>
    <x v="0"/>
    <s v="Order assembled"/>
    <x v="0"/>
    <x v="0"/>
    <x v="1"/>
    <n v="785"/>
    <n v="526.24"/>
  </r>
  <r>
    <x v="0"/>
    <x v="3"/>
    <s v="Aug"/>
    <x v="0"/>
    <x v="0"/>
    <s v="Order assembled"/>
    <x v="0"/>
    <x v="0"/>
    <x v="1"/>
    <n v="343"/>
    <n v="490.49"/>
  </r>
  <r>
    <x v="1"/>
    <x v="3"/>
    <s v="Aug"/>
    <x v="0"/>
    <x v="0"/>
    <s v="Order assembled"/>
    <x v="0"/>
    <x v="0"/>
    <x v="1"/>
    <n v="313"/>
    <n v="447.59000000000003"/>
  </r>
  <r>
    <x v="0"/>
    <x v="3"/>
    <s v="Aug"/>
    <x v="0"/>
    <x v="0"/>
    <s v="Order assembled"/>
    <x v="0"/>
    <x v="0"/>
    <x v="1"/>
    <n v="341"/>
    <n v="487.63"/>
  </r>
  <r>
    <x v="3"/>
    <x v="3"/>
    <s v="Aug"/>
    <x v="0"/>
    <x v="0"/>
    <s v="Order assembled"/>
    <x v="0"/>
    <x v="0"/>
    <x v="1"/>
    <n v="754"/>
    <n v="1078.22"/>
  </r>
  <r>
    <x v="3"/>
    <x v="3"/>
    <s v="Dec"/>
    <x v="0"/>
    <x v="0"/>
    <s v="Order assembled"/>
    <x v="0"/>
    <x v="0"/>
    <x v="1"/>
    <n v="320"/>
    <n v="489.6"/>
  </r>
  <r>
    <x v="0"/>
    <x v="3"/>
    <s v="Dec"/>
    <x v="0"/>
    <x v="0"/>
    <s v="Order assembled"/>
    <x v="0"/>
    <x v="0"/>
    <x v="1"/>
    <n v="296"/>
    <n v="423.28"/>
  </r>
  <r>
    <x v="1"/>
    <x v="3"/>
    <s v="Dec"/>
    <x v="0"/>
    <x v="0"/>
    <s v="Order assembled"/>
    <x v="0"/>
    <x v="0"/>
    <x v="1"/>
    <n v="322"/>
    <n v="460.46000000000004"/>
  </r>
  <r>
    <x v="1"/>
    <x v="3"/>
    <s v="Dec"/>
    <x v="0"/>
    <x v="0"/>
    <s v="Order assembled"/>
    <x v="0"/>
    <x v="0"/>
    <x v="1"/>
    <n v="292"/>
    <n v="417.56"/>
  </r>
  <r>
    <x v="1"/>
    <x v="3"/>
    <s v="Dec"/>
    <x v="0"/>
    <x v="0"/>
    <s v="Order assembled"/>
    <x v="0"/>
    <x v="0"/>
    <x v="1"/>
    <n v="749"/>
    <n v="1071.07"/>
  </r>
  <r>
    <x v="1"/>
    <x v="3"/>
    <s v="Dec"/>
    <x v="0"/>
    <x v="0"/>
    <s v="Order assembled"/>
    <x v="0"/>
    <x v="0"/>
    <x v="1"/>
    <n v="321"/>
    <n v="459.03"/>
  </r>
  <r>
    <x v="1"/>
    <x v="3"/>
    <s v="Dec"/>
    <x v="0"/>
    <x v="0"/>
    <s v="Order assembled"/>
    <x v="0"/>
    <x v="0"/>
    <x v="1"/>
    <n v="319"/>
    <n v="456.16999999999996"/>
  </r>
  <r>
    <x v="1"/>
    <x v="3"/>
    <s v="Dec"/>
    <x v="0"/>
    <x v="0"/>
    <s v="Order assembled"/>
    <x v="0"/>
    <x v="0"/>
    <x v="1"/>
    <n v="295"/>
    <n v="421.85"/>
  </r>
  <r>
    <x v="0"/>
    <x v="3"/>
    <s v="Dec"/>
    <x v="0"/>
    <x v="0"/>
    <s v="Order assembled"/>
    <x v="0"/>
    <x v="0"/>
    <x v="1"/>
    <n v="323"/>
    <n v="461.89"/>
  </r>
  <r>
    <x v="3"/>
    <x v="3"/>
    <s v="Dec"/>
    <x v="0"/>
    <x v="0"/>
    <s v="Order assembled"/>
    <x v="0"/>
    <x v="0"/>
    <x v="1"/>
    <n v="758"/>
    <n v="1083.94"/>
  </r>
  <r>
    <x v="4"/>
    <x v="3"/>
    <s v="Feb"/>
    <x v="0"/>
    <x v="0"/>
    <s v="Order assembled"/>
    <x v="0"/>
    <x v="0"/>
    <x v="1"/>
    <n v="128"/>
    <n v="195.84"/>
  </r>
  <r>
    <x v="0"/>
    <x v="3"/>
    <s v="Feb"/>
    <x v="0"/>
    <x v="0"/>
    <s v="Order assembled"/>
    <x v="0"/>
    <x v="0"/>
    <x v="1"/>
    <n v="302"/>
    <n v="431.86"/>
  </r>
  <r>
    <x v="0"/>
    <x v="3"/>
    <s v="Feb"/>
    <x v="0"/>
    <x v="0"/>
    <s v="Order assembled"/>
    <x v="0"/>
    <x v="0"/>
    <x v="1"/>
    <n v="130"/>
    <n v="185.9"/>
  </r>
  <r>
    <x v="0"/>
    <x v="3"/>
    <s v="Feb"/>
    <x v="0"/>
    <x v="0"/>
    <s v="Order assembled"/>
    <x v="0"/>
    <x v="0"/>
    <x v="1"/>
    <n v="346"/>
    <n v="494.78"/>
  </r>
  <r>
    <x v="1"/>
    <x v="3"/>
    <s v="Feb"/>
    <x v="0"/>
    <x v="0"/>
    <s v="Order assembled"/>
    <x v="0"/>
    <x v="0"/>
    <x v="1"/>
    <n v="372"/>
    <n v="531.96"/>
  </r>
  <r>
    <x v="2"/>
    <x v="3"/>
    <s v="Feb"/>
    <x v="0"/>
    <x v="0"/>
    <s v="Order assembled"/>
    <x v="0"/>
    <x v="0"/>
    <x v="1"/>
    <n v="740"/>
    <n v="1058.2"/>
  </r>
  <r>
    <x v="2"/>
    <x v="3"/>
    <s v="Feb"/>
    <x v="0"/>
    <x v="0"/>
    <s v="Order assembled"/>
    <x v="0"/>
    <x v="0"/>
    <x v="1"/>
    <n v="129"/>
    <n v="184.47"/>
  </r>
  <r>
    <x v="1"/>
    <x v="3"/>
    <s v="Feb"/>
    <x v="0"/>
    <x v="0"/>
    <s v="Order assembled"/>
    <x v="0"/>
    <x v="0"/>
    <x v="1"/>
    <n v="746"/>
    <n v="526.24"/>
  </r>
  <r>
    <x v="1"/>
    <x v="3"/>
    <s v="Feb"/>
    <x v="0"/>
    <x v="0"/>
    <s v="Order assembled"/>
    <x v="0"/>
    <x v="0"/>
    <x v="1"/>
    <n v="780"/>
    <n v="526.24"/>
  </r>
  <r>
    <x v="0"/>
    <x v="3"/>
    <s v="Feb"/>
    <x v="0"/>
    <x v="0"/>
    <s v="Order assembled"/>
    <x v="0"/>
    <x v="0"/>
    <x v="1"/>
    <n v="127"/>
    <n v="181.61"/>
  </r>
  <r>
    <x v="1"/>
    <x v="3"/>
    <s v="Feb"/>
    <x v="0"/>
    <x v="0"/>
    <s v="Order assembled"/>
    <x v="0"/>
    <x v="0"/>
    <x v="1"/>
    <n v="301"/>
    <n v="430.43"/>
  </r>
  <r>
    <x v="0"/>
    <x v="3"/>
    <s v="Feb"/>
    <x v="0"/>
    <x v="0"/>
    <s v="Order assembled"/>
    <x v="0"/>
    <x v="0"/>
    <x v="1"/>
    <n v="349"/>
    <n v="499.07"/>
  </r>
  <r>
    <x v="4"/>
    <x v="3"/>
    <s v="Feb"/>
    <x v="0"/>
    <x v="0"/>
    <s v="Order assembled"/>
    <x v="0"/>
    <x v="0"/>
    <x v="1"/>
    <n v="749"/>
    <n v="1071.07"/>
  </r>
  <r>
    <x v="2"/>
    <x v="3"/>
    <s v="Jan"/>
    <x v="0"/>
    <x v="0"/>
    <s v="Order assembled"/>
    <x v="0"/>
    <x v="0"/>
    <x v="1"/>
    <n v="134"/>
    <n v="191.62"/>
  </r>
  <r>
    <x v="1"/>
    <x v="3"/>
    <s v="Jan"/>
    <x v="0"/>
    <x v="0"/>
    <s v="Order assembled"/>
    <x v="0"/>
    <x v="0"/>
    <x v="1"/>
    <n v="308"/>
    <n v="440.44"/>
  </r>
  <r>
    <x v="0"/>
    <x v="3"/>
    <s v="Jan"/>
    <x v="0"/>
    <x v="0"/>
    <s v="Order assembled"/>
    <x v="0"/>
    <x v="0"/>
    <x v="1"/>
    <n v="350"/>
    <n v="500.5"/>
  </r>
  <r>
    <x v="0"/>
    <x v="3"/>
    <s v="Jan"/>
    <x v="0"/>
    <x v="0"/>
    <s v="Order assembled"/>
    <x v="0"/>
    <x v="0"/>
    <x v="1"/>
    <n v="136"/>
    <n v="194.48"/>
  </r>
  <r>
    <x v="4"/>
    <x v="3"/>
    <s v="Jan"/>
    <x v="0"/>
    <x v="0"/>
    <s v="Order assembled"/>
    <x v="0"/>
    <x v="0"/>
    <x v="1"/>
    <n v="304"/>
    <n v="434.72"/>
  </r>
  <r>
    <x v="0"/>
    <x v="3"/>
    <s v="Jan"/>
    <x v="0"/>
    <x v="0"/>
    <s v="Order assembled"/>
    <x v="0"/>
    <x v="0"/>
    <x v="1"/>
    <n v="352"/>
    <n v="503.36"/>
  </r>
  <r>
    <x v="0"/>
    <x v="3"/>
    <s v="Jan"/>
    <x v="0"/>
    <x v="0"/>
    <s v="Order assembled"/>
    <x v="0"/>
    <x v="0"/>
    <x v="1"/>
    <n v="132"/>
    <n v="188.76"/>
  </r>
  <r>
    <x v="1"/>
    <x v="3"/>
    <s v="Jan"/>
    <x v="0"/>
    <x v="0"/>
    <s v="Order assembled"/>
    <x v="0"/>
    <x v="0"/>
    <x v="1"/>
    <n v="706"/>
    <n v="1009.5799999999999"/>
  </r>
  <r>
    <x v="0"/>
    <x v="3"/>
    <s v="Jan"/>
    <x v="0"/>
    <x v="0"/>
    <s v="Order assembled"/>
    <x v="0"/>
    <x v="0"/>
    <x v="1"/>
    <n v="739"/>
    <n v="1056.77"/>
  </r>
  <r>
    <x v="0"/>
    <x v="3"/>
    <s v="Jan"/>
    <x v="0"/>
    <x v="0"/>
    <s v="Order assembled"/>
    <x v="0"/>
    <x v="0"/>
    <x v="1"/>
    <n v="135"/>
    <n v="193.05"/>
  </r>
  <r>
    <x v="0"/>
    <x v="3"/>
    <s v="Jan"/>
    <x v="0"/>
    <x v="0"/>
    <s v="Order assembled"/>
    <x v="0"/>
    <x v="0"/>
    <x v="1"/>
    <n v="779"/>
    <n v="526.24"/>
  </r>
  <r>
    <x v="0"/>
    <x v="3"/>
    <s v="Jan"/>
    <x v="0"/>
    <x v="0"/>
    <s v="Order assembled"/>
    <x v="0"/>
    <x v="0"/>
    <x v="1"/>
    <n v="133"/>
    <n v="190.19"/>
  </r>
  <r>
    <x v="2"/>
    <x v="3"/>
    <s v="Jan"/>
    <x v="0"/>
    <x v="0"/>
    <s v="Order assembled"/>
    <x v="0"/>
    <x v="0"/>
    <x v="1"/>
    <n v="307"/>
    <n v="439.01"/>
  </r>
  <r>
    <x v="0"/>
    <x v="3"/>
    <s v="Jan"/>
    <x v="0"/>
    <x v="0"/>
    <s v="Order assembled"/>
    <x v="0"/>
    <x v="0"/>
    <x v="1"/>
    <n v="355"/>
    <n v="507.65"/>
  </r>
  <r>
    <x v="0"/>
    <x v="3"/>
    <s v="Jan"/>
    <x v="0"/>
    <x v="0"/>
    <s v="Order assembled"/>
    <x v="0"/>
    <x v="0"/>
    <x v="1"/>
    <n v="131"/>
    <n v="187.32999999999998"/>
  </r>
  <r>
    <x v="1"/>
    <x v="3"/>
    <s v="Jan"/>
    <x v="0"/>
    <x v="0"/>
    <s v="Order assembled"/>
    <x v="0"/>
    <x v="0"/>
    <x v="1"/>
    <n v="305"/>
    <n v="436.15"/>
  </r>
  <r>
    <x v="2"/>
    <x v="3"/>
    <s v="Jan"/>
    <x v="0"/>
    <x v="0"/>
    <s v="Order assembled"/>
    <x v="0"/>
    <x v="0"/>
    <x v="1"/>
    <n v="748"/>
    <n v="1069.6399999999999"/>
  </r>
  <r>
    <x v="0"/>
    <x v="3"/>
    <s v="Jul"/>
    <x v="0"/>
    <x v="0"/>
    <s v="Order assembled"/>
    <x v="0"/>
    <x v="0"/>
    <x v="1"/>
    <n v="350"/>
    <n v="535.5"/>
  </r>
  <r>
    <x v="0"/>
    <x v="3"/>
    <s v="Jul"/>
    <x v="0"/>
    <x v="0"/>
    <s v="Order assembled"/>
    <x v="0"/>
    <x v="0"/>
    <x v="1"/>
    <n v="320"/>
    <n v="457.6"/>
  </r>
  <r>
    <x v="2"/>
    <x v="3"/>
    <s v="Jul"/>
    <x v="0"/>
    <x v="0"/>
    <s v="Order assembled"/>
    <x v="0"/>
    <x v="0"/>
    <x v="1"/>
    <n v="346"/>
    <n v="494.78"/>
  </r>
  <r>
    <x v="3"/>
    <x v="3"/>
    <s v="Jul"/>
    <x v="0"/>
    <x v="0"/>
    <s v="Order assembled"/>
    <x v="0"/>
    <x v="0"/>
    <x v="1"/>
    <n v="322"/>
    <n v="460.46000000000004"/>
  </r>
  <r>
    <x v="0"/>
    <x v="3"/>
    <s v="Jul"/>
    <x v="0"/>
    <x v="0"/>
    <s v="Order assembled"/>
    <x v="0"/>
    <x v="0"/>
    <x v="1"/>
    <n v="658"/>
    <n v="940.94"/>
  </r>
  <r>
    <x v="2"/>
    <x v="3"/>
    <s v="Jul"/>
    <x v="0"/>
    <x v="0"/>
    <s v="Order assembled"/>
    <x v="0"/>
    <x v="0"/>
    <x v="1"/>
    <n v="745"/>
    <n v="1065.3499999999999"/>
  </r>
  <r>
    <x v="2"/>
    <x v="3"/>
    <s v="Jul"/>
    <x v="0"/>
    <x v="0"/>
    <s v="Order assembled"/>
    <x v="0"/>
    <x v="0"/>
    <x v="1"/>
    <n v="345"/>
    <n v="493.35"/>
  </r>
  <r>
    <x v="0"/>
    <x v="3"/>
    <s v="Jul"/>
    <x v="0"/>
    <x v="0"/>
    <s v="Order assembled"/>
    <x v="0"/>
    <x v="0"/>
    <x v="1"/>
    <n v="784"/>
    <n v="526.24"/>
  </r>
  <r>
    <x v="3"/>
    <x v="3"/>
    <s v="Jul"/>
    <x v="0"/>
    <x v="0"/>
    <s v="Order assembled"/>
    <x v="0"/>
    <x v="0"/>
    <x v="1"/>
    <n v="349"/>
    <n v="499.07"/>
  </r>
  <r>
    <x v="2"/>
    <x v="3"/>
    <s v="Jul"/>
    <x v="0"/>
    <x v="0"/>
    <s v="Order assembled"/>
    <x v="0"/>
    <x v="0"/>
    <x v="1"/>
    <n v="319"/>
    <n v="456.16999999999996"/>
  </r>
  <r>
    <x v="0"/>
    <x v="3"/>
    <s v="Jul"/>
    <x v="0"/>
    <x v="0"/>
    <s v="Order assembled"/>
    <x v="0"/>
    <x v="0"/>
    <x v="1"/>
    <n v="347"/>
    <n v="496.21000000000004"/>
  </r>
  <r>
    <x v="0"/>
    <x v="3"/>
    <s v="Jul"/>
    <x v="0"/>
    <x v="0"/>
    <s v="Order assembled"/>
    <x v="0"/>
    <x v="0"/>
    <x v="1"/>
    <n v="753"/>
    <n v="1076.79"/>
  </r>
  <r>
    <x v="0"/>
    <x v="3"/>
    <s v="Jun"/>
    <x v="0"/>
    <x v="0"/>
    <s v="Order assembled"/>
    <x v="0"/>
    <x v="0"/>
    <x v="1"/>
    <n v="326"/>
    <n v="466.18"/>
  </r>
  <r>
    <x v="1"/>
    <x v="3"/>
    <s v="Jun"/>
    <x v="0"/>
    <x v="0"/>
    <s v="Order assembled"/>
    <x v="0"/>
    <x v="0"/>
    <x v="1"/>
    <n v="352"/>
    <n v="503.36"/>
  </r>
  <r>
    <x v="0"/>
    <x v="3"/>
    <s v="Jun"/>
    <x v="0"/>
    <x v="0"/>
    <s v="Order assembled"/>
    <x v="0"/>
    <x v="0"/>
    <x v="1"/>
    <n v="328"/>
    <n v="469.03999999999996"/>
  </r>
  <r>
    <x v="1"/>
    <x v="3"/>
    <s v="Jun"/>
    <x v="0"/>
    <x v="0"/>
    <s v="Order assembled"/>
    <x v="0"/>
    <x v="0"/>
    <x v="1"/>
    <n v="657"/>
    <n v="939.51"/>
  </r>
  <r>
    <x v="0"/>
    <x v="3"/>
    <s v="Jun"/>
    <x v="0"/>
    <x v="0"/>
    <s v="Order assembled"/>
    <x v="0"/>
    <x v="0"/>
    <x v="1"/>
    <n v="744"/>
    <n v="1063.92"/>
  </r>
  <r>
    <x v="0"/>
    <x v="3"/>
    <s v="Jun"/>
    <x v="0"/>
    <x v="0"/>
    <s v="Order assembled"/>
    <x v="0"/>
    <x v="0"/>
    <x v="1"/>
    <n v="351"/>
    <n v="501.93"/>
  </r>
  <r>
    <x v="1"/>
    <x v="3"/>
    <s v="Jun"/>
    <x v="0"/>
    <x v="0"/>
    <s v="Order assembled"/>
    <x v="0"/>
    <x v="0"/>
    <x v="1"/>
    <n v="783"/>
    <n v="526.24"/>
  </r>
  <r>
    <x v="0"/>
    <x v="3"/>
    <s v="Jun"/>
    <x v="0"/>
    <x v="0"/>
    <s v="Order assembled"/>
    <x v="0"/>
    <x v="0"/>
    <x v="1"/>
    <n v="355"/>
    <n v="507.65"/>
  </r>
  <r>
    <x v="1"/>
    <x v="3"/>
    <s v="Jun"/>
    <x v="0"/>
    <x v="0"/>
    <s v="Order assembled"/>
    <x v="0"/>
    <x v="0"/>
    <x v="1"/>
    <n v="325"/>
    <n v="464.75"/>
  </r>
  <r>
    <x v="0"/>
    <x v="3"/>
    <s v="Jun"/>
    <x v="0"/>
    <x v="0"/>
    <s v="Order assembled"/>
    <x v="0"/>
    <x v="0"/>
    <x v="1"/>
    <n v="353"/>
    <n v="504.78999999999996"/>
  </r>
  <r>
    <x v="1"/>
    <x v="3"/>
    <s v="Mar"/>
    <x v="0"/>
    <x v="0"/>
    <s v="Order assembled"/>
    <x v="0"/>
    <x v="0"/>
    <x v="1"/>
    <n v="368"/>
    <n v="563.04"/>
  </r>
  <r>
    <x v="1"/>
    <x v="3"/>
    <s v="Mar"/>
    <x v="0"/>
    <x v="0"/>
    <s v="Order assembled"/>
    <x v="0"/>
    <x v="0"/>
    <x v="1"/>
    <n v="344"/>
    <n v="491.91999999999996"/>
  </r>
  <r>
    <x v="1"/>
    <x v="3"/>
    <s v="Mar"/>
    <x v="0"/>
    <x v="0"/>
    <s v="Order assembled"/>
    <x v="0"/>
    <x v="0"/>
    <x v="1"/>
    <n v="370"/>
    <n v="529.1"/>
  </r>
  <r>
    <x v="1"/>
    <x v="3"/>
    <s v="Mar"/>
    <x v="0"/>
    <x v="0"/>
    <s v="Order assembled"/>
    <x v="0"/>
    <x v="0"/>
    <x v="1"/>
    <n v="340"/>
    <n v="486.2"/>
  </r>
  <r>
    <x v="0"/>
    <x v="3"/>
    <s v="Mar"/>
    <x v="0"/>
    <x v="0"/>
    <s v="Order assembled"/>
    <x v="0"/>
    <x v="0"/>
    <x v="1"/>
    <n v="741"/>
    <n v="1059.6300000000001"/>
  </r>
  <r>
    <x v="0"/>
    <x v="3"/>
    <s v="Mar"/>
    <x v="0"/>
    <x v="0"/>
    <s v="Order assembled"/>
    <x v="0"/>
    <x v="0"/>
    <x v="1"/>
    <n v="369"/>
    <n v="527.66999999999996"/>
  </r>
  <r>
    <x v="1"/>
    <x v="3"/>
    <s v="Mar"/>
    <x v="0"/>
    <x v="0"/>
    <s v="Order assembled"/>
    <x v="0"/>
    <x v="0"/>
    <x v="1"/>
    <n v="367"/>
    <n v="524.80999999999995"/>
  </r>
  <r>
    <x v="1"/>
    <x v="3"/>
    <s v="Mar"/>
    <x v="0"/>
    <x v="0"/>
    <s v="Order assembled"/>
    <x v="0"/>
    <x v="0"/>
    <x v="1"/>
    <n v="343"/>
    <n v="490.49"/>
  </r>
  <r>
    <x v="1"/>
    <x v="3"/>
    <s v="Mar"/>
    <x v="0"/>
    <x v="0"/>
    <s v="Order assembled"/>
    <x v="0"/>
    <x v="0"/>
    <x v="1"/>
    <n v="371"/>
    <n v="530.53"/>
  </r>
  <r>
    <x v="1"/>
    <x v="3"/>
    <s v="Mar"/>
    <x v="0"/>
    <x v="0"/>
    <s v="Order assembled"/>
    <x v="0"/>
    <x v="0"/>
    <x v="1"/>
    <n v="750"/>
    <n v="1072.5"/>
  </r>
  <r>
    <x v="1"/>
    <x v="3"/>
    <s v="May"/>
    <x v="0"/>
    <x v="0"/>
    <s v="Order assembled"/>
    <x v="0"/>
    <x v="0"/>
    <x v="1"/>
    <n v="356"/>
    <n v="544.68000000000006"/>
  </r>
  <r>
    <x v="0"/>
    <x v="3"/>
    <s v="May"/>
    <x v="0"/>
    <x v="0"/>
    <s v="Order assembled"/>
    <x v="0"/>
    <x v="0"/>
    <x v="1"/>
    <n v="332"/>
    <n v="474.76"/>
  </r>
  <r>
    <x v="1"/>
    <x v="3"/>
    <s v="May"/>
    <x v="0"/>
    <x v="0"/>
    <s v="Order assembled"/>
    <x v="0"/>
    <x v="0"/>
    <x v="1"/>
    <n v="358"/>
    <n v="511.94"/>
  </r>
  <r>
    <x v="0"/>
    <x v="3"/>
    <s v="May"/>
    <x v="0"/>
    <x v="0"/>
    <s v="Order assembled"/>
    <x v="0"/>
    <x v="0"/>
    <x v="1"/>
    <n v="656"/>
    <n v="938.07999999999993"/>
  </r>
  <r>
    <x v="2"/>
    <x v="3"/>
    <s v="May"/>
    <x v="0"/>
    <x v="0"/>
    <s v="Order assembled"/>
    <x v="0"/>
    <x v="0"/>
    <x v="1"/>
    <n v="743"/>
    <n v="1062.49"/>
  </r>
  <r>
    <x v="2"/>
    <x v="3"/>
    <s v="May"/>
    <x v="0"/>
    <x v="0"/>
    <s v="Order assembled"/>
    <x v="0"/>
    <x v="0"/>
    <x v="1"/>
    <n v="357"/>
    <n v="510.51"/>
  </r>
  <r>
    <x v="0"/>
    <x v="3"/>
    <s v="May"/>
    <x v="0"/>
    <x v="0"/>
    <s v="Order assembled"/>
    <x v="0"/>
    <x v="0"/>
    <x v="1"/>
    <n v="782"/>
    <n v="526.24"/>
  </r>
  <r>
    <x v="1"/>
    <x v="3"/>
    <s v="May"/>
    <x v="0"/>
    <x v="0"/>
    <s v="Order assembled"/>
    <x v="0"/>
    <x v="0"/>
    <x v="1"/>
    <n v="331"/>
    <n v="473.33"/>
  </r>
  <r>
    <x v="0"/>
    <x v="3"/>
    <s v="May"/>
    <x v="0"/>
    <x v="0"/>
    <s v="Order assembled"/>
    <x v="0"/>
    <x v="0"/>
    <x v="1"/>
    <n v="359"/>
    <n v="513.37"/>
  </r>
  <r>
    <x v="1"/>
    <x v="3"/>
    <s v="May"/>
    <x v="0"/>
    <x v="0"/>
    <s v="Order assembled"/>
    <x v="0"/>
    <x v="0"/>
    <x v="1"/>
    <n v="752"/>
    <n v="1075.3600000000001"/>
  </r>
  <r>
    <x v="0"/>
    <x v="3"/>
    <s v="Nov"/>
    <x v="0"/>
    <x v="0"/>
    <s v="Order assembled"/>
    <x v="0"/>
    <x v="0"/>
    <x v="1"/>
    <n v="326"/>
    <n v="498.78"/>
  </r>
  <r>
    <x v="2"/>
    <x v="3"/>
    <s v="Nov"/>
    <x v="0"/>
    <x v="0"/>
    <s v="Order assembled"/>
    <x v="0"/>
    <x v="0"/>
    <x v="1"/>
    <n v="328"/>
    <n v="469.03999999999996"/>
  </r>
  <r>
    <x v="1"/>
    <x v="3"/>
    <s v="Nov"/>
    <x v="0"/>
    <x v="0"/>
    <s v="Order assembled"/>
    <x v="0"/>
    <x v="0"/>
    <x v="1"/>
    <n v="298"/>
    <n v="426.14"/>
  </r>
  <r>
    <x v="2"/>
    <x v="3"/>
    <s v="Nov"/>
    <x v="0"/>
    <x v="0"/>
    <s v="Order assembled"/>
    <x v="0"/>
    <x v="0"/>
    <x v="1"/>
    <n v="662"/>
    <n v="946.66"/>
  </r>
  <r>
    <x v="2"/>
    <x v="3"/>
    <s v="Nov"/>
    <x v="0"/>
    <x v="0"/>
    <s v="Order assembled"/>
    <x v="0"/>
    <x v="0"/>
    <x v="1"/>
    <n v="748"/>
    <n v="1069.6399999999999"/>
  </r>
  <r>
    <x v="2"/>
    <x v="3"/>
    <s v="Nov"/>
    <x v="0"/>
    <x v="0"/>
    <s v="Order assembled"/>
    <x v="0"/>
    <x v="0"/>
    <x v="1"/>
    <n v="327"/>
    <n v="467.61"/>
  </r>
  <r>
    <x v="2"/>
    <x v="3"/>
    <s v="Nov"/>
    <x v="0"/>
    <x v="0"/>
    <s v="Order assembled"/>
    <x v="0"/>
    <x v="0"/>
    <x v="1"/>
    <n v="788"/>
    <n v="526.24"/>
  </r>
  <r>
    <x v="1"/>
    <x v="3"/>
    <s v="Nov"/>
    <x v="0"/>
    <x v="0"/>
    <s v="Order assembled"/>
    <x v="0"/>
    <x v="0"/>
    <x v="1"/>
    <n v="325"/>
    <n v="464.75"/>
  </r>
  <r>
    <x v="2"/>
    <x v="3"/>
    <s v="Nov"/>
    <x v="0"/>
    <x v="0"/>
    <s v="Order assembled"/>
    <x v="0"/>
    <x v="0"/>
    <x v="1"/>
    <n v="301"/>
    <n v="430.43"/>
  </r>
  <r>
    <x v="0"/>
    <x v="3"/>
    <s v="Nov"/>
    <x v="0"/>
    <x v="0"/>
    <s v="Order assembled"/>
    <x v="0"/>
    <x v="0"/>
    <x v="1"/>
    <n v="757"/>
    <n v="1082.51"/>
  </r>
  <r>
    <x v="2"/>
    <x v="3"/>
    <s v="Oct"/>
    <x v="0"/>
    <x v="0"/>
    <s v="Order assembled"/>
    <x v="0"/>
    <x v="0"/>
    <x v="1"/>
    <n v="332"/>
    <n v="507.96000000000004"/>
  </r>
  <r>
    <x v="1"/>
    <x v="3"/>
    <s v="Oct"/>
    <x v="0"/>
    <x v="0"/>
    <s v="Order assembled"/>
    <x v="0"/>
    <x v="0"/>
    <x v="1"/>
    <n v="302"/>
    <n v="431.86"/>
  </r>
  <r>
    <x v="0"/>
    <x v="3"/>
    <s v="Oct"/>
    <x v="0"/>
    <x v="0"/>
    <s v="Order assembled"/>
    <x v="0"/>
    <x v="0"/>
    <x v="1"/>
    <n v="334"/>
    <n v="477.62"/>
  </r>
  <r>
    <x v="4"/>
    <x v="3"/>
    <s v="Oct"/>
    <x v="0"/>
    <x v="0"/>
    <s v="Order assembled"/>
    <x v="0"/>
    <x v="0"/>
    <x v="1"/>
    <n v="304"/>
    <n v="434.72"/>
  </r>
  <r>
    <x v="1"/>
    <x v="3"/>
    <s v="Oct"/>
    <x v="0"/>
    <x v="0"/>
    <s v="Order assembled"/>
    <x v="0"/>
    <x v="0"/>
    <x v="1"/>
    <n v="661"/>
    <n v="945.23"/>
  </r>
  <r>
    <x v="0"/>
    <x v="3"/>
    <s v="Oct"/>
    <x v="0"/>
    <x v="0"/>
    <s v="Order assembled"/>
    <x v="0"/>
    <x v="0"/>
    <x v="1"/>
    <n v="747"/>
    <n v="1068.21"/>
  </r>
  <r>
    <x v="0"/>
    <x v="3"/>
    <s v="Oct"/>
    <x v="0"/>
    <x v="0"/>
    <s v="Order assembled"/>
    <x v="0"/>
    <x v="0"/>
    <x v="1"/>
    <n v="333"/>
    <n v="476.19"/>
  </r>
  <r>
    <x v="1"/>
    <x v="3"/>
    <s v="Oct"/>
    <x v="0"/>
    <x v="0"/>
    <s v="Order assembled"/>
    <x v="0"/>
    <x v="0"/>
    <x v="1"/>
    <n v="787"/>
    <n v="526.24"/>
  </r>
  <r>
    <x v="4"/>
    <x v="3"/>
    <s v="Oct"/>
    <x v="0"/>
    <x v="0"/>
    <s v="Order assembled"/>
    <x v="0"/>
    <x v="0"/>
    <x v="1"/>
    <n v="331"/>
    <n v="473.33"/>
  </r>
  <r>
    <x v="0"/>
    <x v="3"/>
    <s v="Oct"/>
    <x v="0"/>
    <x v="0"/>
    <s v="Order assembled"/>
    <x v="0"/>
    <x v="0"/>
    <x v="1"/>
    <n v="307"/>
    <n v="439.01"/>
  </r>
  <r>
    <x v="1"/>
    <x v="3"/>
    <s v="Oct"/>
    <x v="0"/>
    <x v="0"/>
    <s v="Order assembled"/>
    <x v="0"/>
    <x v="0"/>
    <x v="1"/>
    <n v="329"/>
    <n v="470.47"/>
  </r>
  <r>
    <x v="2"/>
    <x v="3"/>
    <s v="Oct"/>
    <x v="0"/>
    <x v="0"/>
    <s v="Order assembled"/>
    <x v="0"/>
    <x v="0"/>
    <x v="1"/>
    <n v="756"/>
    <n v="1081.08"/>
  </r>
  <r>
    <x v="1"/>
    <x v="3"/>
    <s v="Sep"/>
    <x v="0"/>
    <x v="0"/>
    <s v="Order assembled"/>
    <x v="0"/>
    <x v="0"/>
    <x v="1"/>
    <n v="338"/>
    <n v="517.14"/>
  </r>
  <r>
    <x v="1"/>
    <x v="3"/>
    <s v="Sep"/>
    <x v="0"/>
    <x v="0"/>
    <s v="Order assembled"/>
    <x v="0"/>
    <x v="0"/>
    <x v="1"/>
    <n v="308"/>
    <n v="440.44"/>
  </r>
  <r>
    <x v="4"/>
    <x v="3"/>
    <s v="Sep"/>
    <x v="0"/>
    <x v="0"/>
    <s v="Order assembled"/>
    <x v="0"/>
    <x v="0"/>
    <x v="1"/>
    <n v="310"/>
    <n v="443.3"/>
  </r>
  <r>
    <x v="0"/>
    <x v="3"/>
    <s v="Sep"/>
    <x v="0"/>
    <x v="0"/>
    <s v="Order assembled"/>
    <x v="0"/>
    <x v="0"/>
    <x v="1"/>
    <n v="660"/>
    <n v="943.8"/>
  </r>
  <r>
    <x v="2"/>
    <x v="3"/>
    <s v="Sep"/>
    <x v="0"/>
    <x v="0"/>
    <s v="Order assembled"/>
    <x v="0"/>
    <x v="0"/>
    <x v="1"/>
    <n v="746"/>
    <n v="1066.78"/>
  </r>
  <r>
    <x v="2"/>
    <x v="3"/>
    <s v="Sep"/>
    <x v="0"/>
    <x v="0"/>
    <s v="Order assembled"/>
    <x v="0"/>
    <x v="0"/>
    <x v="1"/>
    <n v="339"/>
    <n v="484.77"/>
  </r>
  <r>
    <x v="0"/>
    <x v="3"/>
    <s v="Sep"/>
    <x v="0"/>
    <x v="0"/>
    <s v="Order assembled"/>
    <x v="0"/>
    <x v="0"/>
    <x v="1"/>
    <n v="786"/>
    <n v="526.24"/>
  </r>
  <r>
    <x v="4"/>
    <x v="3"/>
    <s v="Sep"/>
    <x v="0"/>
    <x v="0"/>
    <s v="Order assembled"/>
    <x v="0"/>
    <x v="0"/>
    <x v="1"/>
    <n v="337"/>
    <n v="481.90999999999997"/>
  </r>
  <r>
    <x v="1"/>
    <x v="3"/>
    <s v="Sep"/>
    <x v="0"/>
    <x v="0"/>
    <s v="Order assembled"/>
    <x v="0"/>
    <x v="0"/>
    <x v="1"/>
    <n v="335"/>
    <n v="479.05"/>
  </r>
  <r>
    <x v="1"/>
    <x v="3"/>
    <s v="Sep"/>
    <x v="0"/>
    <x v="0"/>
    <s v="Order assembled"/>
    <x v="0"/>
    <x v="0"/>
    <x v="1"/>
    <n v="755"/>
    <n v="1079.6500000000001"/>
  </r>
  <r>
    <x v="1"/>
    <x v="3"/>
    <s v="Apr"/>
    <x v="1"/>
    <x v="0"/>
    <s v="Order assembled"/>
    <x v="0"/>
    <x v="0"/>
    <x v="0"/>
    <n v="212"/>
    <n v="303.15999999999997"/>
  </r>
  <r>
    <x v="0"/>
    <x v="3"/>
    <s v="Apr"/>
    <x v="1"/>
    <x v="0"/>
    <s v="Order assembled"/>
    <x v="0"/>
    <x v="0"/>
    <x v="0"/>
    <n v="182"/>
    <n v="260.26"/>
  </r>
  <r>
    <x v="1"/>
    <x v="3"/>
    <s v="Apr"/>
    <x v="1"/>
    <x v="0"/>
    <s v="Order assembled"/>
    <x v="0"/>
    <x v="0"/>
    <x v="0"/>
    <n v="184"/>
    <n v="526.24"/>
  </r>
  <r>
    <x v="1"/>
    <x v="3"/>
    <s v="Apr"/>
    <x v="1"/>
    <x v="0"/>
    <s v="Order assembled"/>
    <x v="0"/>
    <x v="0"/>
    <x v="0"/>
    <n v="968"/>
    <n v="1384.24"/>
  </r>
  <r>
    <x v="4"/>
    <x v="3"/>
    <s v="Apr"/>
    <x v="1"/>
    <x v="0"/>
    <s v="Order assembled"/>
    <x v="0"/>
    <x v="0"/>
    <x v="0"/>
    <n v="186"/>
    <n v="265.98"/>
  </r>
  <r>
    <x v="4"/>
    <x v="3"/>
    <s v="Apr"/>
    <x v="1"/>
    <x v="0"/>
    <s v="Order assembled"/>
    <x v="0"/>
    <x v="0"/>
    <x v="0"/>
    <n v="213"/>
    <n v="304.59000000000003"/>
  </r>
  <r>
    <x v="1"/>
    <x v="3"/>
    <s v="Apr"/>
    <x v="1"/>
    <x v="0"/>
    <s v="Order assembled"/>
    <x v="0"/>
    <x v="0"/>
    <x v="0"/>
    <n v="183"/>
    <n v="261.69"/>
  </r>
  <r>
    <x v="1"/>
    <x v="3"/>
    <s v="Apr"/>
    <x v="1"/>
    <x v="0"/>
    <s v="Order assembled"/>
    <x v="0"/>
    <x v="0"/>
    <x v="0"/>
    <n v="749"/>
    <n v="1071.07"/>
  </r>
  <r>
    <x v="0"/>
    <x v="3"/>
    <s v="Apr"/>
    <x v="1"/>
    <x v="0"/>
    <s v="Order assembled"/>
    <x v="0"/>
    <x v="0"/>
    <x v="0"/>
    <n v="209"/>
    <n v="298.87"/>
  </r>
  <r>
    <x v="1"/>
    <x v="3"/>
    <s v="Apr"/>
    <x v="1"/>
    <x v="0"/>
    <s v="Order assembled"/>
    <x v="0"/>
    <x v="0"/>
    <x v="0"/>
    <n v="185"/>
    <n v="264.55"/>
  </r>
  <r>
    <x v="1"/>
    <x v="3"/>
    <s v="Aug"/>
    <x v="1"/>
    <x v="0"/>
    <s v="Order assembled"/>
    <x v="0"/>
    <x v="0"/>
    <x v="0"/>
    <n v="188"/>
    <n v="268.84000000000003"/>
  </r>
  <r>
    <x v="0"/>
    <x v="3"/>
    <s v="Aug"/>
    <x v="1"/>
    <x v="0"/>
    <s v="Order assembled"/>
    <x v="0"/>
    <x v="0"/>
    <x v="0"/>
    <n v="164"/>
    <n v="234.51999999999998"/>
  </r>
  <r>
    <x v="2"/>
    <x v="3"/>
    <s v="Aug"/>
    <x v="1"/>
    <x v="0"/>
    <s v="Order assembled"/>
    <x v="0"/>
    <x v="0"/>
    <x v="0"/>
    <n v="190"/>
    <n v="526.24"/>
  </r>
  <r>
    <x v="0"/>
    <x v="3"/>
    <s v="Aug"/>
    <x v="1"/>
    <x v="0"/>
    <s v="Order assembled"/>
    <x v="0"/>
    <x v="0"/>
    <x v="0"/>
    <n v="160"/>
    <n v="526.24"/>
  </r>
  <r>
    <x v="1"/>
    <x v="3"/>
    <s v="Aug"/>
    <x v="1"/>
    <x v="0"/>
    <s v="Order assembled"/>
    <x v="0"/>
    <x v="0"/>
    <x v="0"/>
    <n v="971"/>
    <n v="1388.53"/>
  </r>
  <r>
    <x v="0"/>
    <x v="3"/>
    <s v="Aug"/>
    <x v="1"/>
    <x v="0"/>
    <s v="Order assembled"/>
    <x v="0"/>
    <x v="0"/>
    <x v="0"/>
    <n v="162"/>
    <n v="231.66"/>
  </r>
  <r>
    <x v="0"/>
    <x v="3"/>
    <s v="Aug"/>
    <x v="1"/>
    <x v="0"/>
    <s v="Order assembled"/>
    <x v="0"/>
    <x v="0"/>
    <x v="0"/>
    <n v="189"/>
    <n v="270.27"/>
  </r>
  <r>
    <x v="1"/>
    <x v="3"/>
    <s v="Aug"/>
    <x v="1"/>
    <x v="0"/>
    <s v="Order assembled"/>
    <x v="0"/>
    <x v="0"/>
    <x v="0"/>
    <n v="165"/>
    <n v="235.95"/>
  </r>
  <r>
    <x v="0"/>
    <x v="3"/>
    <s v="Aug"/>
    <x v="1"/>
    <x v="0"/>
    <s v="Order assembled"/>
    <x v="0"/>
    <x v="0"/>
    <x v="0"/>
    <n v="753"/>
    <n v="1076.79"/>
  </r>
  <r>
    <x v="2"/>
    <x v="3"/>
    <s v="Aug"/>
    <x v="1"/>
    <x v="0"/>
    <s v="Order assembled"/>
    <x v="0"/>
    <x v="0"/>
    <x v="0"/>
    <n v="839"/>
    <n v="1199.77"/>
  </r>
  <r>
    <x v="0"/>
    <x v="3"/>
    <s v="Aug"/>
    <x v="1"/>
    <x v="0"/>
    <s v="Order assembled"/>
    <x v="0"/>
    <x v="0"/>
    <x v="0"/>
    <n v="191"/>
    <n v="273.13"/>
  </r>
  <r>
    <x v="1"/>
    <x v="3"/>
    <s v="Aug"/>
    <x v="1"/>
    <x v="0"/>
    <s v="Order assembled"/>
    <x v="0"/>
    <x v="0"/>
    <x v="0"/>
    <n v="161"/>
    <n v="230.23000000000002"/>
  </r>
  <r>
    <x v="0"/>
    <x v="3"/>
    <s v="Dec"/>
    <x v="1"/>
    <x v="0"/>
    <s v="Order assembled"/>
    <x v="0"/>
    <x v="0"/>
    <x v="0"/>
    <n v="170"/>
    <n v="243.1"/>
  </r>
  <r>
    <x v="0"/>
    <x v="3"/>
    <s v="Dec"/>
    <x v="1"/>
    <x v="0"/>
    <s v="Order assembled"/>
    <x v="0"/>
    <x v="0"/>
    <x v="0"/>
    <n v="140"/>
    <n v="200.2"/>
  </r>
  <r>
    <x v="0"/>
    <x v="3"/>
    <s v="Dec"/>
    <x v="1"/>
    <x v="0"/>
    <s v="Order assembled"/>
    <x v="0"/>
    <x v="0"/>
    <x v="0"/>
    <n v="166"/>
    <n v="526.24"/>
  </r>
  <r>
    <x v="0"/>
    <x v="3"/>
    <s v="Dec"/>
    <x v="1"/>
    <x v="0"/>
    <s v="Order assembled"/>
    <x v="0"/>
    <x v="0"/>
    <x v="0"/>
    <n v="142"/>
    <n v="526.24"/>
  </r>
  <r>
    <x v="1"/>
    <x v="3"/>
    <s v="Dec"/>
    <x v="1"/>
    <x v="0"/>
    <s v="Order assembled"/>
    <x v="0"/>
    <x v="0"/>
    <x v="0"/>
    <n v="975"/>
    <n v="1394.25"/>
  </r>
  <r>
    <x v="1"/>
    <x v="3"/>
    <s v="Dec"/>
    <x v="1"/>
    <x v="0"/>
    <s v="Order assembled"/>
    <x v="0"/>
    <x v="0"/>
    <x v="0"/>
    <n v="141"/>
    <n v="201.63"/>
  </r>
  <r>
    <x v="0"/>
    <x v="3"/>
    <s v="Dec"/>
    <x v="1"/>
    <x v="0"/>
    <s v="Order assembled"/>
    <x v="0"/>
    <x v="0"/>
    <x v="0"/>
    <n v="756"/>
    <n v="1081.08"/>
  </r>
  <r>
    <x v="0"/>
    <x v="3"/>
    <s v="Dec"/>
    <x v="1"/>
    <x v="0"/>
    <s v="Order assembled"/>
    <x v="0"/>
    <x v="0"/>
    <x v="0"/>
    <n v="843"/>
    <n v="1205.49"/>
  </r>
  <r>
    <x v="0"/>
    <x v="3"/>
    <s v="Dec"/>
    <x v="1"/>
    <x v="0"/>
    <s v="Order assembled"/>
    <x v="0"/>
    <x v="0"/>
    <x v="0"/>
    <n v="167"/>
    <n v="238.81"/>
  </r>
  <r>
    <x v="0"/>
    <x v="3"/>
    <s v="Dec"/>
    <x v="1"/>
    <x v="0"/>
    <s v="Order assembled"/>
    <x v="0"/>
    <x v="0"/>
    <x v="0"/>
    <n v="143"/>
    <n v="204.49"/>
  </r>
  <r>
    <x v="1"/>
    <x v="3"/>
    <s v="Feb"/>
    <x v="1"/>
    <x v="0"/>
    <s v="Order assembled"/>
    <x v="0"/>
    <x v="0"/>
    <x v="1"/>
    <n v="272"/>
    <n v="388.96"/>
  </r>
  <r>
    <x v="1"/>
    <x v="3"/>
    <s v="Feb"/>
    <x v="1"/>
    <x v="0"/>
    <s v="Order assembled"/>
    <x v="0"/>
    <x v="0"/>
    <x v="1"/>
    <n v="266"/>
    <n v="380.38"/>
  </r>
  <r>
    <x v="0"/>
    <x v="3"/>
    <s v="Feb"/>
    <x v="1"/>
    <x v="0"/>
    <s v="Order assembled"/>
    <x v="0"/>
    <x v="0"/>
    <x v="0"/>
    <n v="224"/>
    <n v="320.32"/>
  </r>
  <r>
    <x v="0"/>
    <x v="3"/>
    <s v="Feb"/>
    <x v="1"/>
    <x v="0"/>
    <s v="Order assembled"/>
    <x v="0"/>
    <x v="0"/>
    <x v="0"/>
    <n v="194"/>
    <n v="277.42"/>
  </r>
  <r>
    <x v="2"/>
    <x v="3"/>
    <s v="Feb"/>
    <x v="1"/>
    <x v="0"/>
    <s v="Order assembled"/>
    <x v="0"/>
    <x v="0"/>
    <x v="0"/>
    <n v="268"/>
    <n v="383.24"/>
  </r>
  <r>
    <x v="2"/>
    <x v="3"/>
    <s v="Feb"/>
    <x v="1"/>
    <x v="0"/>
    <s v="Order assembled"/>
    <x v="0"/>
    <x v="0"/>
    <x v="0"/>
    <n v="220"/>
    <n v="526.24"/>
  </r>
  <r>
    <x v="2"/>
    <x v="3"/>
    <s v="Feb"/>
    <x v="1"/>
    <x v="0"/>
    <s v="Order assembled"/>
    <x v="0"/>
    <x v="0"/>
    <x v="0"/>
    <n v="196"/>
    <n v="526.24"/>
  </r>
  <r>
    <x v="4"/>
    <x v="3"/>
    <s v="Feb"/>
    <x v="1"/>
    <x v="0"/>
    <s v="Order assembled"/>
    <x v="0"/>
    <x v="0"/>
    <x v="0"/>
    <n v="966"/>
    <n v="1381.38"/>
  </r>
  <r>
    <x v="0"/>
    <x v="3"/>
    <s v="Feb"/>
    <x v="1"/>
    <x v="0"/>
    <s v="Order assembled"/>
    <x v="0"/>
    <x v="0"/>
    <x v="0"/>
    <n v="1019"/>
    <n v="1457.17"/>
  </r>
  <r>
    <x v="0"/>
    <x v="3"/>
    <s v="Feb"/>
    <x v="1"/>
    <x v="0"/>
    <s v="Order assembled"/>
    <x v="0"/>
    <x v="0"/>
    <x v="0"/>
    <n v="192"/>
    <n v="274.56"/>
  </r>
  <r>
    <x v="0"/>
    <x v="3"/>
    <s v="Feb"/>
    <x v="1"/>
    <x v="0"/>
    <s v="Order assembled"/>
    <x v="0"/>
    <x v="0"/>
    <x v="0"/>
    <n v="219"/>
    <n v="313.17"/>
  </r>
  <r>
    <x v="4"/>
    <x v="3"/>
    <s v="Feb"/>
    <x v="1"/>
    <x v="0"/>
    <s v="Order assembled"/>
    <x v="0"/>
    <x v="0"/>
    <x v="0"/>
    <n v="195"/>
    <n v="278.85000000000002"/>
  </r>
  <r>
    <x v="0"/>
    <x v="3"/>
    <s v="Feb"/>
    <x v="1"/>
    <x v="0"/>
    <s v="Order assembled"/>
    <x v="0"/>
    <x v="0"/>
    <x v="0"/>
    <n v="271"/>
    <n v="387.53"/>
  </r>
  <r>
    <x v="2"/>
    <x v="3"/>
    <s v="Feb"/>
    <x v="1"/>
    <x v="0"/>
    <s v="Order assembled"/>
    <x v="0"/>
    <x v="0"/>
    <x v="0"/>
    <n v="747"/>
    <n v="1068.21"/>
  </r>
  <r>
    <x v="2"/>
    <x v="3"/>
    <s v="Feb"/>
    <x v="1"/>
    <x v="0"/>
    <s v="Order assembled"/>
    <x v="0"/>
    <x v="0"/>
    <x v="0"/>
    <n v="834"/>
    <n v="1192.6199999999999"/>
  </r>
  <r>
    <x v="0"/>
    <x v="3"/>
    <s v="Feb"/>
    <x v="1"/>
    <x v="0"/>
    <s v="Order assembled"/>
    <x v="0"/>
    <x v="0"/>
    <x v="1"/>
    <n v="269"/>
    <n v="384.67"/>
  </r>
  <r>
    <x v="0"/>
    <x v="3"/>
    <s v="Feb"/>
    <x v="1"/>
    <x v="0"/>
    <s v="Order assembled"/>
    <x v="0"/>
    <x v="0"/>
    <x v="0"/>
    <n v="221"/>
    <n v="316.02999999999997"/>
  </r>
  <r>
    <x v="2"/>
    <x v="3"/>
    <s v="Feb"/>
    <x v="1"/>
    <x v="0"/>
    <s v="Order assembled"/>
    <x v="0"/>
    <x v="0"/>
    <x v="0"/>
    <n v="149"/>
    <n v="213.07"/>
  </r>
  <r>
    <x v="0"/>
    <x v="3"/>
    <s v="Feb"/>
    <x v="1"/>
    <x v="0"/>
    <s v="Order assembled"/>
    <x v="0"/>
    <x v="0"/>
    <x v="0"/>
    <n v="197"/>
    <n v="281.70999999999998"/>
  </r>
  <r>
    <x v="2"/>
    <x v="3"/>
    <s v="Jan"/>
    <x v="1"/>
    <x v="0"/>
    <s v="Order assembled"/>
    <x v="0"/>
    <x v="0"/>
    <x v="1"/>
    <n v="284"/>
    <n v="406.12"/>
  </r>
  <r>
    <x v="1"/>
    <x v="3"/>
    <s v="Jan"/>
    <x v="1"/>
    <x v="0"/>
    <s v="Order assembled"/>
    <x v="0"/>
    <x v="0"/>
    <x v="1"/>
    <n v="278"/>
    <n v="397.53999999999996"/>
  </r>
  <r>
    <x v="2"/>
    <x v="3"/>
    <s v="Jan"/>
    <x v="1"/>
    <x v="0"/>
    <s v="Order assembled"/>
    <x v="0"/>
    <x v="0"/>
    <x v="0"/>
    <n v="152"/>
    <n v="217.36"/>
  </r>
  <r>
    <x v="0"/>
    <x v="3"/>
    <s v="Jan"/>
    <x v="1"/>
    <x v="0"/>
    <s v="Order assembled"/>
    <x v="0"/>
    <x v="0"/>
    <x v="0"/>
    <n v="200"/>
    <n v="286"/>
  </r>
  <r>
    <x v="1"/>
    <x v="3"/>
    <s v="Jan"/>
    <x v="1"/>
    <x v="0"/>
    <s v="Order assembled"/>
    <x v="0"/>
    <x v="0"/>
    <x v="0"/>
    <n v="286"/>
    <n v="408.98"/>
  </r>
  <r>
    <x v="1"/>
    <x v="3"/>
    <s v="Jan"/>
    <x v="1"/>
    <x v="0"/>
    <s v="Order assembled"/>
    <x v="0"/>
    <x v="0"/>
    <x v="0"/>
    <n v="280"/>
    <n v="400.4"/>
  </r>
  <r>
    <x v="0"/>
    <x v="3"/>
    <s v="Jan"/>
    <x v="1"/>
    <x v="0"/>
    <s v="Order assembled"/>
    <x v="0"/>
    <x v="0"/>
    <x v="0"/>
    <n v="274"/>
    <n v="391.82"/>
  </r>
  <r>
    <x v="1"/>
    <x v="3"/>
    <s v="Jan"/>
    <x v="1"/>
    <x v="0"/>
    <s v="Order assembled"/>
    <x v="0"/>
    <x v="0"/>
    <x v="0"/>
    <n v="226"/>
    <n v="526.24"/>
  </r>
  <r>
    <x v="3"/>
    <x v="3"/>
    <s v="Jan"/>
    <x v="1"/>
    <x v="0"/>
    <s v="Order assembled"/>
    <x v="0"/>
    <x v="0"/>
    <x v="0"/>
    <n v="154"/>
    <n v="526.24"/>
  </r>
  <r>
    <x v="0"/>
    <x v="3"/>
    <s v="Jan"/>
    <x v="1"/>
    <x v="0"/>
    <s v="Order assembled"/>
    <x v="0"/>
    <x v="0"/>
    <x v="0"/>
    <n v="202"/>
    <n v="526.24"/>
  </r>
  <r>
    <x v="2"/>
    <x v="3"/>
    <s v="Jan"/>
    <x v="1"/>
    <x v="0"/>
    <s v="Order assembled"/>
    <x v="0"/>
    <x v="0"/>
    <x v="0"/>
    <n v="965"/>
    <n v="1379.95"/>
  </r>
  <r>
    <x v="1"/>
    <x v="3"/>
    <s v="Jan"/>
    <x v="1"/>
    <x v="0"/>
    <s v="Order assembled"/>
    <x v="0"/>
    <x v="0"/>
    <x v="0"/>
    <n v="198"/>
    <n v="283.14"/>
  </r>
  <r>
    <x v="1"/>
    <x v="3"/>
    <s v="Jan"/>
    <x v="1"/>
    <x v="0"/>
    <s v="Order assembled"/>
    <x v="0"/>
    <x v="0"/>
    <x v="0"/>
    <n v="225"/>
    <n v="321.75"/>
  </r>
  <r>
    <x v="1"/>
    <x v="3"/>
    <s v="Jan"/>
    <x v="1"/>
    <x v="0"/>
    <s v="Order assembled"/>
    <x v="0"/>
    <x v="0"/>
    <x v="0"/>
    <n v="153"/>
    <n v="218.79"/>
  </r>
  <r>
    <x v="2"/>
    <x v="3"/>
    <s v="Jan"/>
    <x v="1"/>
    <x v="0"/>
    <s v="Order assembled"/>
    <x v="0"/>
    <x v="0"/>
    <x v="0"/>
    <n v="201"/>
    <n v="287.43"/>
  </r>
  <r>
    <x v="3"/>
    <x v="3"/>
    <s v="Jan"/>
    <x v="1"/>
    <x v="0"/>
    <s v="Order assembled"/>
    <x v="0"/>
    <x v="0"/>
    <x v="0"/>
    <n v="283"/>
    <n v="404.69"/>
  </r>
  <r>
    <x v="2"/>
    <x v="3"/>
    <s v="Jan"/>
    <x v="1"/>
    <x v="0"/>
    <s v="Order assembled"/>
    <x v="0"/>
    <x v="0"/>
    <x v="0"/>
    <n v="277"/>
    <n v="396.11"/>
  </r>
  <r>
    <x v="0"/>
    <x v="3"/>
    <s v="Jan"/>
    <x v="1"/>
    <x v="0"/>
    <s v="Order assembled"/>
    <x v="0"/>
    <x v="0"/>
    <x v="0"/>
    <n v="746"/>
    <n v="1066.78"/>
  </r>
  <r>
    <x v="0"/>
    <x v="3"/>
    <s v="Jan"/>
    <x v="1"/>
    <x v="0"/>
    <s v="Order assembled"/>
    <x v="0"/>
    <x v="0"/>
    <x v="0"/>
    <n v="800"/>
    <n v="1144"/>
  </r>
  <r>
    <x v="1"/>
    <x v="3"/>
    <s v="Jan"/>
    <x v="1"/>
    <x v="0"/>
    <s v="Order assembled"/>
    <x v="0"/>
    <x v="0"/>
    <x v="0"/>
    <n v="833"/>
    <n v="1191.19"/>
  </r>
  <r>
    <x v="1"/>
    <x v="3"/>
    <s v="Jan"/>
    <x v="1"/>
    <x v="0"/>
    <s v="Order assembled"/>
    <x v="0"/>
    <x v="0"/>
    <x v="1"/>
    <n v="287"/>
    <n v="410.40999999999997"/>
  </r>
  <r>
    <x v="1"/>
    <x v="3"/>
    <s v="Jan"/>
    <x v="1"/>
    <x v="0"/>
    <s v="Order assembled"/>
    <x v="0"/>
    <x v="0"/>
    <x v="1"/>
    <n v="281"/>
    <n v="401.83"/>
  </r>
  <r>
    <x v="4"/>
    <x v="3"/>
    <s v="Jan"/>
    <x v="1"/>
    <x v="0"/>
    <s v="Order assembled"/>
    <x v="0"/>
    <x v="0"/>
    <x v="1"/>
    <n v="275"/>
    <n v="393.25"/>
  </r>
  <r>
    <x v="0"/>
    <x v="3"/>
    <s v="Jan"/>
    <x v="1"/>
    <x v="0"/>
    <s v="Order assembled"/>
    <x v="0"/>
    <x v="0"/>
    <x v="0"/>
    <n v="227"/>
    <n v="324.61"/>
  </r>
  <r>
    <x v="1"/>
    <x v="3"/>
    <s v="Jan"/>
    <x v="1"/>
    <x v="0"/>
    <s v="Order assembled"/>
    <x v="0"/>
    <x v="0"/>
    <x v="0"/>
    <n v="155"/>
    <n v="221.65"/>
  </r>
  <r>
    <x v="0"/>
    <x v="3"/>
    <s v="Jul"/>
    <x v="1"/>
    <x v="0"/>
    <s v="Order assembled"/>
    <x v="0"/>
    <x v="0"/>
    <x v="0"/>
    <n v="194"/>
    <n v="277.42"/>
  </r>
  <r>
    <x v="2"/>
    <x v="3"/>
    <s v="Jul"/>
    <x v="1"/>
    <x v="0"/>
    <s v="Order assembled"/>
    <x v="0"/>
    <x v="0"/>
    <x v="0"/>
    <n v="170"/>
    <n v="243.1"/>
  </r>
  <r>
    <x v="2"/>
    <x v="3"/>
    <s v="Jul"/>
    <x v="1"/>
    <x v="0"/>
    <s v="Order assembled"/>
    <x v="0"/>
    <x v="0"/>
    <x v="0"/>
    <n v="196"/>
    <n v="526.24"/>
  </r>
  <r>
    <x v="2"/>
    <x v="3"/>
    <s v="Jul"/>
    <x v="1"/>
    <x v="0"/>
    <s v="Order assembled"/>
    <x v="0"/>
    <x v="0"/>
    <x v="0"/>
    <n v="166"/>
    <n v="526.24"/>
  </r>
  <r>
    <x v="4"/>
    <x v="3"/>
    <s v="Jul"/>
    <x v="1"/>
    <x v="0"/>
    <s v="Order assembled"/>
    <x v="0"/>
    <x v="0"/>
    <x v="0"/>
    <n v="168"/>
    <n v="240.24"/>
  </r>
  <r>
    <x v="4"/>
    <x v="3"/>
    <s v="Jul"/>
    <x v="1"/>
    <x v="0"/>
    <s v="Order assembled"/>
    <x v="0"/>
    <x v="0"/>
    <x v="0"/>
    <n v="195"/>
    <n v="278.85000000000002"/>
  </r>
  <r>
    <x v="2"/>
    <x v="3"/>
    <s v="Jul"/>
    <x v="1"/>
    <x v="0"/>
    <s v="Order assembled"/>
    <x v="0"/>
    <x v="0"/>
    <x v="0"/>
    <n v="752"/>
    <n v="1075.3600000000001"/>
  </r>
  <r>
    <x v="2"/>
    <x v="3"/>
    <s v="Jul"/>
    <x v="1"/>
    <x v="0"/>
    <s v="Order assembled"/>
    <x v="0"/>
    <x v="0"/>
    <x v="0"/>
    <n v="838"/>
    <n v="1198.3399999999999"/>
  </r>
  <r>
    <x v="2"/>
    <x v="3"/>
    <s v="Jul"/>
    <x v="1"/>
    <x v="0"/>
    <s v="Order assembled"/>
    <x v="0"/>
    <x v="0"/>
    <x v="0"/>
    <n v="197"/>
    <n v="281.70999999999998"/>
  </r>
  <r>
    <x v="0"/>
    <x v="3"/>
    <s v="Jul"/>
    <x v="1"/>
    <x v="0"/>
    <s v="Order assembled"/>
    <x v="0"/>
    <x v="0"/>
    <x v="0"/>
    <n v="167"/>
    <n v="238.81"/>
  </r>
  <r>
    <x v="3"/>
    <x v="3"/>
    <s v="Jun"/>
    <x v="1"/>
    <x v="0"/>
    <s v="Order assembled"/>
    <x v="0"/>
    <x v="0"/>
    <x v="0"/>
    <n v="200"/>
    <n v="286"/>
  </r>
  <r>
    <x v="0"/>
    <x v="3"/>
    <s v="Jun"/>
    <x v="1"/>
    <x v="0"/>
    <s v="Order assembled"/>
    <x v="0"/>
    <x v="0"/>
    <x v="0"/>
    <n v="202"/>
    <n v="526.24"/>
  </r>
  <r>
    <x v="0"/>
    <x v="3"/>
    <s v="Jun"/>
    <x v="1"/>
    <x v="0"/>
    <s v="Order assembled"/>
    <x v="0"/>
    <x v="0"/>
    <x v="0"/>
    <n v="172"/>
    <n v="526.24"/>
  </r>
  <r>
    <x v="0"/>
    <x v="3"/>
    <s v="Jun"/>
    <x v="1"/>
    <x v="0"/>
    <s v="Order assembled"/>
    <x v="0"/>
    <x v="0"/>
    <x v="0"/>
    <n v="970"/>
    <n v="1387.1"/>
  </r>
  <r>
    <x v="0"/>
    <x v="3"/>
    <s v="Jun"/>
    <x v="1"/>
    <x v="0"/>
    <s v="Order assembled"/>
    <x v="0"/>
    <x v="0"/>
    <x v="0"/>
    <n v="174"/>
    <n v="248.82"/>
  </r>
  <r>
    <x v="0"/>
    <x v="3"/>
    <s v="Jun"/>
    <x v="1"/>
    <x v="0"/>
    <s v="Order assembled"/>
    <x v="0"/>
    <x v="0"/>
    <x v="0"/>
    <n v="201"/>
    <n v="287.43"/>
  </r>
  <r>
    <x v="0"/>
    <x v="3"/>
    <s v="Jun"/>
    <x v="1"/>
    <x v="0"/>
    <s v="Order assembled"/>
    <x v="0"/>
    <x v="0"/>
    <x v="0"/>
    <n v="171"/>
    <n v="244.53"/>
  </r>
  <r>
    <x v="0"/>
    <x v="3"/>
    <s v="Jun"/>
    <x v="1"/>
    <x v="0"/>
    <s v="Order assembled"/>
    <x v="0"/>
    <x v="0"/>
    <x v="0"/>
    <n v="751"/>
    <n v="1073.93"/>
  </r>
  <r>
    <x v="0"/>
    <x v="3"/>
    <s v="Jun"/>
    <x v="1"/>
    <x v="0"/>
    <s v="Order assembled"/>
    <x v="0"/>
    <x v="0"/>
    <x v="0"/>
    <n v="837"/>
    <n v="1196.9099999999999"/>
  </r>
  <r>
    <x v="3"/>
    <x v="3"/>
    <s v="Jun"/>
    <x v="1"/>
    <x v="0"/>
    <s v="Order assembled"/>
    <x v="0"/>
    <x v="0"/>
    <x v="0"/>
    <n v="173"/>
    <n v="247.39"/>
  </r>
  <r>
    <x v="1"/>
    <x v="3"/>
    <s v="Mar"/>
    <x v="1"/>
    <x v="0"/>
    <s v="Order assembled"/>
    <x v="0"/>
    <x v="0"/>
    <x v="0"/>
    <n v="218"/>
    <n v="311.74"/>
  </r>
  <r>
    <x v="1"/>
    <x v="3"/>
    <s v="Mar"/>
    <x v="1"/>
    <x v="0"/>
    <s v="Order assembled"/>
    <x v="0"/>
    <x v="0"/>
    <x v="0"/>
    <n v="188"/>
    <n v="268.84000000000003"/>
  </r>
  <r>
    <x v="1"/>
    <x v="3"/>
    <s v="Mar"/>
    <x v="1"/>
    <x v="0"/>
    <s v="Order assembled"/>
    <x v="0"/>
    <x v="0"/>
    <x v="0"/>
    <n v="214"/>
    <n v="526.24"/>
  </r>
  <r>
    <x v="1"/>
    <x v="3"/>
    <s v="Mar"/>
    <x v="1"/>
    <x v="0"/>
    <s v="Order assembled"/>
    <x v="0"/>
    <x v="0"/>
    <x v="0"/>
    <n v="190"/>
    <n v="526.24"/>
  </r>
  <r>
    <x v="1"/>
    <x v="3"/>
    <s v="Mar"/>
    <x v="1"/>
    <x v="0"/>
    <s v="Order assembled"/>
    <x v="0"/>
    <x v="0"/>
    <x v="0"/>
    <n v="967"/>
    <n v="1382.81"/>
  </r>
  <r>
    <x v="1"/>
    <x v="3"/>
    <s v="Mar"/>
    <x v="1"/>
    <x v="0"/>
    <s v="Order assembled"/>
    <x v="0"/>
    <x v="0"/>
    <x v="0"/>
    <n v="189"/>
    <n v="270.27"/>
  </r>
  <r>
    <x v="1"/>
    <x v="3"/>
    <s v="Mar"/>
    <x v="1"/>
    <x v="0"/>
    <s v="Order assembled"/>
    <x v="0"/>
    <x v="0"/>
    <x v="0"/>
    <n v="748"/>
    <n v="1069.6399999999999"/>
  </r>
  <r>
    <x v="1"/>
    <x v="3"/>
    <s v="Mar"/>
    <x v="1"/>
    <x v="0"/>
    <s v="Order assembled"/>
    <x v="0"/>
    <x v="0"/>
    <x v="0"/>
    <n v="835"/>
    <n v="1194.05"/>
  </r>
  <r>
    <x v="1"/>
    <x v="3"/>
    <s v="Mar"/>
    <x v="1"/>
    <x v="0"/>
    <s v="Order assembled"/>
    <x v="0"/>
    <x v="0"/>
    <x v="0"/>
    <n v="215"/>
    <n v="307.45"/>
  </r>
  <r>
    <x v="1"/>
    <x v="3"/>
    <s v="Mar"/>
    <x v="1"/>
    <x v="0"/>
    <s v="Order assembled"/>
    <x v="0"/>
    <x v="0"/>
    <x v="0"/>
    <n v="191"/>
    <n v="273.13"/>
  </r>
  <r>
    <x v="4"/>
    <x v="3"/>
    <s v="May"/>
    <x v="1"/>
    <x v="0"/>
    <s v="Order assembled"/>
    <x v="0"/>
    <x v="0"/>
    <x v="0"/>
    <n v="206"/>
    <n v="294.58"/>
  </r>
  <r>
    <x v="1"/>
    <x v="3"/>
    <s v="May"/>
    <x v="1"/>
    <x v="0"/>
    <s v="Order assembled"/>
    <x v="0"/>
    <x v="0"/>
    <x v="0"/>
    <n v="176"/>
    <n v="251.68"/>
  </r>
  <r>
    <x v="1"/>
    <x v="3"/>
    <s v="May"/>
    <x v="1"/>
    <x v="0"/>
    <s v="Order assembled"/>
    <x v="0"/>
    <x v="0"/>
    <x v="0"/>
    <n v="208"/>
    <n v="526.24"/>
  </r>
  <r>
    <x v="1"/>
    <x v="3"/>
    <s v="May"/>
    <x v="1"/>
    <x v="0"/>
    <s v="Order assembled"/>
    <x v="0"/>
    <x v="0"/>
    <x v="0"/>
    <n v="178"/>
    <n v="526.24"/>
  </r>
  <r>
    <x v="1"/>
    <x v="3"/>
    <s v="May"/>
    <x v="1"/>
    <x v="0"/>
    <s v="Order assembled"/>
    <x v="0"/>
    <x v="0"/>
    <x v="0"/>
    <n v="969"/>
    <n v="1385.67"/>
  </r>
  <r>
    <x v="1"/>
    <x v="3"/>
    <s v="May"/>
    <x v="1"/>
    <x v="0"/>
    <s v="Order assembled"/>
    <x v="0"/>
    <x v="0"/>
    <x v="0"/>
    <n v="180"/>
    <n v="257.39999999999998"/>
  </r>
  <r>
    <x v="1"/>
    <x v="3"/>
    <s v="May"/>
    <x v="1"/>
    <x v="0"/>
    <s v="Order assembled"/>
    <x v="0"/>
    <x v="0"/>
    <x v="0"/>
    <n v="207"/>
    <n v="296.01"/>
  </r>
  <r>
    <x v="1"/>
    <x v="3"/>
    <s v="May"/>
    <x v="1"/>
    <x v="0"/>
    <s v="Order assembled"/>
    <x v="0"/>
    <x v="0"/>
    <x v="0"/>
    <n v="177"/>
    <n v="253.11"/>
  </r>
  <r>
    <x v="1"/>
    <x v="3"/>
    <s v="May"/>
    <x v="1"/>
    <x v="0"/>
    <s v="Order assembled"/>
    <x v="0"/>
    <x v="0"/>
    <x v="0"/>
    <n v="750"/>
    <n v="1072.5"/>
  </r>
  <r>
    <x v="1"/>
    <x v="3"/>
    <s v="May"/>
    <x v="1"/>
    <x v="0"/>
    <s v="Order assembled"/>
    <x v="0"/>
    <x v="0"/>
    <x v="0"/>
    <n v="836"/>
    <n v="1195.48"/>
  </r>
  <r>
    <x v="1"/>
    <x v="3"/>
    <s v="May"/>
    <x v="1"/>
    <x v="0"/>
    <s v="Order assembled"/>
    <x v="0"/>
    <x v="0"/>
    <x v="0"/>
    <n v="203"/>
    <n v="290.28999999999996"/>
  </r>
  <r>
    <x v="4"/>
    <x v="3"/>
    <s v="May"/>
    <x v="1"/>
    <x v="0"/>
    <s v="Order assembled"/>
    <x v="0"/>
    <x v="0"/>
    <x v="0"/>
    <n v="179"/>
    <n v="255.97"/>
  </r>
  <r>
    <x v="0"/>
    <x v="3"/>
    <s v="Nov"/>
    <x v="1"/>
    <x v="0"/>
    <s v="Order assembled"/>
    <x v="0"/>
    <x v="0"/>
    <x v="0"/>
    <n v="176"/>
    <n v="251.68"/>
  </r>
  <r>
    <x v="0"/>
    <x v="3"/>
    <s v="Nov"/>
    <x v="1"/>
    <x v="0"/>
    <s v="Order assembled"/>
    <x v="0"/>
    <x v="0"/>
    <x v="0"/>
    <n v="146"/>
    <n v="208.78"/>
  </r>
  <r>
    <x v="0"/>
    <x v="3"/>
    <s v="Nov"/>
    <x v="1"/>
    <x v="0"/>
    <s v="Order assembled"/>
    <x v="0"/>
    <x v="0"/>
    <x v="0"/>
    <n v="172"/>
    <n v="526.24"/>
  </r>
  <r>
    <x v="2"/>
    <x v="3"/>
    <s v="Nov"/>
    <x v="1"/>
    <x v="0"/>
    <s v="Order assembled"/>
    <x v="0"/>
    <x v="0"/>
    <x v="0"/>
    <n v="148"/>
    <n v="526.24"/>
  </r>
  <r>
    <x v="2"/>
    <x v="3"/>
    <s v="Nov"/>
    <x v="1"/>
    <x v="0"/>
    <s v="Order assembled"/>
    <x v="0"/>
    <x v="0"/>
    <x v="0"/>
    <n v="974"/>
    <n v="1392.82"/>
  </r>
  <r>
    <x v="0"/>
    <x v="3"/>
    <s v="Nov"/>
    <x v="1"/>
    <x v="0"/>
    <s v="Order assembled"/>
    <x v="0"/>
    <x v="0"/>
    <x v="0"/>
    <n v="144"/>
    <n v="205.92000000000002"/>
  </r>
  <r>
    <x v="0"/>
    <x v="3"/>
    <s v="Nov"/>
    <x v="1"/>
    <x v="0"/>
    <s v="Order assembled"/>
    <x v="0"/>
    <x v="0"/>
    <x v="0"/>
    <n v="171"/>
    <n v="244.53"/>
  </r>
  <r>
    <x v="2"/>
    <x v="3"/>
    <s v="Nov"/>
    <x v="1"/>
    <x v="0"/>
    <s v="Order assembled"/>
    <x v="0"/>
    <x v="0"/>
    <x v="0"/>
    <n v="147"/>
    <n v="210.21"/>
  </r>
  <r>
    <x v="2"/>
    <x v="3"/>
    <s v="Nov"/>
    <x v="1"/>
    <x v="0"/>
    <s v="Order assembled"/>
    <x v="0"/>
    <x v="0"/>
    <x v="0"/>
    <n v="755"/>
    <n v="1079.6500000000001"/>
  </r>
  <r>
    <x v="0"/>
    <x v="3"/>
    <s v="Nov"/>
    <x v="1"/>
    <x v="0"/>
    <s v="Order assembled"/>
    <x v="0"/>
    <x v="0"/>
    <x v="0"/>
    <n v="842"/>
    <n v="1204.06"/>
  </r>
  <r>
    <x v="0"/>
    <x v="3"/>
    <s v="Nov"/>
    <x v="1"/>
    <x v="0"/>
    <s v="Order assembled"/>
    <x v="0"/>
    <x v="0"/>
    <x v="0"/>
    <n v="173"/>
    <n v="247.39"/>
  </r>
  <r>
    <x v="0"/>
    <x v="3"/>
    <s v="Nov"/>
    <x v="1"/>
    <x v="0"/>
    <s v="Order assembled"/>
    <x v="0"/>
    <x v="0"/>
    <x v="0"/>
    <n v="149"/>
    <n v="213.07"/>
  </r>
  <r>
    <x v="4"/>
    <x v="3"/>
    <s v="Oct"/>
    <x v="1"/>
    <x v="0"/>
    <s v="Order assembled"/>
    <x v="0"/>
    <x v="0"/>
    <x v="0"/>
    <n v="152"/>
    <n v="217.36"/>
  </r>
  <r>
    <x v="0"/>
    <x v="3"/>
    <s v="Oct"/>
    <x v="1"/>
    <x v="0"/>
    <s v="Order assembled"/>
    <x v="0"/>
    <x v="0"/>
    <x v="0"/>
    <n v="178"/>
    <n v="526.24"/>
  </r>
  <r>
    <x v="0"/>
    <x v="3"/>
    <s v="Oct"/>
    <x v="1"/>
    <x v="0"/>
    <s v="Order assembled"/>
    <x v="0"/>
    <x v="0"/>
    <x v="0"/>
    <n v="154"/>
    <n v="526.24"/>
  </r>
  <r>
    <x v="2"/>
    <x v="3"/>
    <s v="Oct"/>
    <x v="1"/>
    <x v="0"/>
    <s v="Order assembled"/>
    <x v="0"/>
    <x v="0"/>
    <x v="0"/>
    <n v="973"/>
    <n v="1391.3899999999999"/>
  </r>
  <r>
    <x v="1"/>
    <x v="3"/>
    <s v="Oct"/>
    <x v="1"/>
    <x v="0"/>
    <s v="Order assembled"/>
    <x v="0"/>
    <x v="0"/>
    <x v="0"/>
    <n v="150"/>
    <n v="214.5"/>
  </r>
  <r>
    <x v="1"/>
    <x v="3"/>
    <s v="Oct"/>
    <x v="1"/>
    <x v="0"/>
    <s v="Order assembled"/>
    <x v="0"/>
    <x v="0"/>
    <x v="0"/>
    <n v="177"/>
    <n v="253.11"/>
  </r>
  <r>
    <x v="2"/>
    <x v="3"/>
    <s v="Oct"/>
    <x v="1"/>
    <x v="0"/>
    <s v="Order assembled"/>
    <x v="0"/>
    <x v="0"/>
    <x v="0"/>
    <n v="153"/>
    <n v="218.79"/>
  </r>
  <r>
    <x v="0"/>
    <x v="3"/>
    <s v="Oct"/>
    <x v="1"/>
    <x v="0"/>
    <s v="Order assembled"/>
    <x v="0"/>
    <x v="0"/>
    <x v="0"/>
    <n v="754"/>
    <n v="1078.22"/>
  </r>
  <r>
    <x v="0"/>
    <x v="3"/>
    <s v="Oct"/>
    <x v="1"/>
    <x v="0"/>
    <s v="Order assembled"/>
    <x v="0"/>
    <x v="0"/>
    <x v="0"/>
    <n v="841"/>
    <n v="1202.6300000000001"/>
  </r>
  <r>
    <x v="4"/>
    <x v="3"/>
    <s v="Oct"/>
    <x v="1"/>
    <x v="0"/>
    <s v="Order assembled"/>
    <x v="0"/>
    <x v="0"/>
    <x v="0"/>
    <n v="179"/>
    <n v="255.97"/>
  </r>
  <r>
    <x v="0"/>
    <x v="3"/>
    <s v="Sep"/>
    <x v="1"/>
    <x v="0"/>
    <s v="Order assembled"/>
    <x v="0"/>
    <x v="0"/>
    <x v="0"/>
    <n v="182"/>
    <n v="260.26"/>
  </r>
  <r>
    <x v="1"/>
    <x v="3"/>
    <s v="Sep"/>
    <x v="1"/>
    <x v="0"/>
    <s v="Order assembled"/>
    <x v="0"/>
    <x v="0"/>
    <x v="0"/>
    <n v="158"/>
    <n v="225.94"/>
  </r>
  <r>
    <x v="1"/>
    <x v="3"/>
    <s v="Sep"/>
    <x v="1"/>
    <x v="0"/>
    <s v="Order assembled"/>
    <x v="0"/>
    <x v="0"/>
    <x v="0"/>
    <n v="184"/>
    <n v="526.24"/>
  </r>
  <r>
    <x v="2"/>
    <x v="3"/>
    <s v="Sep"/>
    <x v="1"/>
    <x v="0"/>
    <s v="Order assembled"/>
    <x v="0"/>
    <x v="0"/>
    <x v="0"/>
    <n v="972"/>
    <n v="1389.96"/>
  </r>
  <r>
    <x v="0"/>
    <x v="3"/>
    <s v="Sep"/>
    <x v="1"/>
    <x v="0"/>
    <s v="Order assembled"/>
    <x v="0"/>
    <x v="0"/>
    <x v="0"/>
    <n v="156"/>
    <n v="223.07999999999998"/>
  </r>
  <r>
    <x v="0"/>
    <x v="3"/>
    <s v="Sep"/>
    <x v="1"/>
    <x v="0"/>
    <s v="Order assembled"/>
    <x v="0"/>
    <x v="0"/>
    <x v="0"/>
    <n v="183"/>
    <n v="261.69"/>
  </r>
  <r>
    <x v="2"/>
    <x v="3"/>
    <s v="Sep"/>
    <x v="1"/>
    <x v="0"/>
    <s v="Order assembled"/>
    <x v="0"/>
    <x v="0"/>
    <x v="0"/>
    <n v="159"/>
    <n v="227.37"/>
  </r>
  <r>
    <x v="1"/>
    <x v="3"/>
    <s v="Sep"/>
    <x v="1"/>
    <x v="0"/>
    <s v="Order assembled"/>
    <x v="0"/>
    <x v="0"/>
    <x v="0"/>
    <n v="840"/>
    <n v="1201.2"/>
  </r>
  <r>
    <x v="1"/>
    <x v="3"/>
    <s v="Sep"/>
    <x v="1"/>
    <x v="0"/>
    <s v="Order assembled"/>
    <x v="0"/>
    <x v="0"/>
    <x v="0"/>
    <n v="185"/>
    <n v="264.55"/>
  </r>
  <r>
    <x v="0"/>
    <x v="3"/>
    <s v="Sep"/>
    <x v="1"/>
    <x v="0"/>
    <s v="Order assembled"/>
    <x v="0"/>
    <x v="0"/>
    <x v="0"/>
    <n v="155"/>
    <n v="221.65"/>
  </r>
  <r>
    <x v="1"/>
    <x v="3"/>
    <s v="Apr"/>
    <x v="1"/>
    <x v="1"/>
    <s v="Cancelld"/>
    <x v="1"/>
    <x v="1"/>
    <x v="2"/>
    <n v="290"/>
    <n v="414.7"/>
  </r>
  <r>
    <x v="2"/>
    <x v="3"/>
    <s v="Apr"/>
    <x v="1"/>
    <x v="1"/>
    <s v="Cancelld"/>
    <x v="1"/>
    <x v="1"/>
    <x v="2"/>
    <n v="260"/>
    <n v="371.8"/>
  </r>
  <r>
    <x v="1"/>
    <x v="3"/>
    <s v="Apr"/>
    <x v="1"/>
    <x v="1"/>
    <s v="Cancelld"/>
    <x v="1"/>
    <x v="1"/>
    <x v="2"/>
    <n v="286"/>
    <n v="408.98"/>
  </r>
  <r>
    <x v="1"/>
    <x v="3"/>
    <s v="Apr"/>
    <x v="1"/>
    <x v="1"/>
    <s v="Cancelld"/>
    <x v="1"/>
    <x v="1"/>
    <x v="2"/>
    <n v="262"/>
    <n v="374.65999999999997"/>
  </r>
  <r>
    <x v="2"/>
    <x v="3"/>
    <s v="Apr"/>
    <x v="1"/>
    <x v="1"/>
    <s v="Cancelld"/>
    <x v="1"/>
    <x v="1"/>
    <x v="2"/>
    <n v="791"/>
    <n v="1131.1300000000001"/>
  </r>
  <r>
    <x v="2"/>
    <x v="3"/>
    <s v="Apr"/>
    <x v="1"/>
    <x v="1"/>
    <s v="Cancelld"/>
    <x v="1"/>
    <x v="1"/>
    <x v="2"/>
    <n v="261"/>
    <n v="373.23"/>
  </r>
  <r>
    <x v="1"/>
    <x v="3"/>
    <s v="Apr"/>
    <x v="1"/>
    <x v="1"/>
    <s v="Cancelld"/>
    <x v="1"/>
    <x v="1"/>
    <x v="2"/>
    <n v="289"/>
    <n v="413.27"/>
  </r>
  <r>
    <x v="1"/>
    <x v="3"/>
    <s v="Apr"/>
    <x v="1"/>
    <x v="1"/>
    <s v="Cancelld"/>
    <x v="1"/>
    <x v="1"/>
    <x v="2"/>
    <n v="259"/>
    <n v="370.37"/>
  </r>
  <r>
    <x v="2"/>
    <x v="3"/>
    <s v="Apr"/>
    <x v="1"/>
    <x v="1"/>
    <s v="Cancelld"/>
    <x v="1"/>
    <x v="1"/>
    <x v="2"/>
    <n v="800"/>
    <n v="1144"/>
  </r>
  <r>
    <x v="1"/>
    <x v="3"/>
    <s v="Apr"/>
    <x v="1"/>
    <x v="1"/>
    <s v="Cancelld"/>
    <x v="1"/>
    <x v="1"/>
    <x v="2"/>
    <n v="886"/>
    <n v="1266.98"/>
  </r>
  <r>
    <x v="1"/>
    <x v="3"/>
    <s v="Aug"/>
    <x v="1"/>
    <x v="1"/>
    <s v="Cancelld"/>
    <x v="1"/>
    <x v="1"/>
    <x v="2"/>
    <n v="266"/>
    <n v="380.38"/>
  </r>
  <r>
    <x v="0"/>
    <x v="3"/>
    <s v="Aug"/>
    <x v="1"/>
    <x v="1"/>
    <s v="Cancelld"/>
    <x v="1"/>
    <x v="1"/>
    <x v="2"/>
    <n v="242"/>
    <n v="346.06"/>
  </r>
  <r>
    <x v="0"/>
    <x v="3"/>
    <s v="Aug"/>
    <x v="1"/>
    <x v="1"/>
    <s v="Cancelld"/>
    <x v="1"/>
    <x v="1"/>
    <x v="2"/>
    <n v="268"/>
    <n v="383.24"/>
  </r>
  <r>
    <x v="0"/>
    <x v="3"/>
    <s v="Aug"/>
    <x v="1"/>
    <x v="1"/>
    <s v="Cancelld"/>
    <x v="1"/>
    <x v="1"/>
    <x v="2"/>
    <n v="238"/>
    <n v="340.34000000000003"/>
  </r>
  <r>
    <x v="0"/>
    <x v="3"/>
    <s v="Aug"/>
    <x v="1"/>
    <x v="1"/>
    <s v="Cancelld"/>
    <x v="1"/>
    <x v="1"/>
    <x v="2"/>
    <n v="881"/>
    <n v="1259.83"/>
  </r>
  <r>
    <x v="0"/>
    <x v="3"/>
    <s v="Aug"/>
    <x v="1"/>
    <x v="1"/>
    <s v="Cancelld"/>
    <x v="1"/>
    <x v="1"/>
    <x v="2"/>
    <n v="834"/>
    <n v="526.24"/>
  </r>
  <r>
    <x v="0"/>
    <x v="3"/>
    <s v="Aug"/>
    <x v="1"/>
    <x v="1"/>
    <s v="Cancelld"/>
    <x v="1"/>
    <x v="1"/>
    <x v="2"/>
    <n v="265"/>
    <n v="378.95"/>
  </r>
  <r>
    <x v="0"/>
    <x v="3"/>
    <s v="Aug"/>
    <x v="1"/>
    <x v="1"/>
    <s v="Cancelld"/>
    <x v="1"/>
    <x v="1"/>
    <x v="2"/>
    <n v="241"/>
    <n v="344.63"/>
  </r>
  <r>
    <x v="0"/>
    <x v="3"/>
    <s v="Aug"/>
    <x v="1"/>
    <x v="1"/>
    <s v="Cancelld"/>
    <x v="1"/>
    <x v="1"/>
    <x v="2"/>
    <n v="803"/>
    <n v="1148.29"/>
  </r>
  <r>
    <x v="1"/>
    <x v="3"/>
    <s v="Aug"/>
    <x v="1"/>
    <x v="1"/>
    <s v="Cancelld"/>
    <x v="1"/>
    <x v="1"/>
    <x v="2"/>
    <n v="239"/>
    <n v="341.77"/>
  </r>
  <r>
    <x v="1"/>
    <x v="3"/>
    <s v="Dec"/>
    <x v="1"/>
    <x v="1"/>
    <s v="Cancelld"/>
    <x v="1"/>
    <x v="1"/>
    <x v="2"/>
    <n v="248"/>
    <n v="354.64"/>
  </r>
  <r>
    <x v="3"/>
    <x v="3"/>
    <s v="Dec"/>
    <x v="1"/>
    <x v="1"/>
    <s v="Cancelld"/>
    <x v="1"/>
    <x v="1"/>
    <x v="2"/>
    <n v="218"/>
    <n v="311.74"/>
  </r>
  <r>
    <x v="1"/>
    <x v="3"/>
    <s v="Dec"/>
    <x v="1"/>
    <x v="1"/>
    <s v="Cancelld"/>
    <x v="1"/>
    <x v="1"/>
    <x v="2"/>
    <n v="244"/>
    <n v="348.92"/>
  </r>
  <r>
    <x v="1"/>
    <x v="3"/>
    <s v="Dec"/>
    <x v="1"/>
    <x v="1"/>
    <s v="Cancelld"/>
    <x v="1"/>
    <x v="1"/>
    <x v="2"/>
    <n v="220"/>
    <n v="314.60000000000002"/>
  </r>
  <r>
    <x v="2"/>
    <x v="3"/>
    <s v="Dec"/>
    <x v="1"/>
    <x v="1"/>
    <s v="Cancelld"/>
    <x v="1"/>
    <x v="1"/>
    <x v="2"/>
    <n v="798"/>
    <n v="1141.1399999999999"/>
  </r>
  <r>
    <x v="1"/>
    <x v="3"/>
    <s v="Dec"/>
    <x v="1"/>
    <x v="1"/>
    <s v="Cancelld"/>
    <x v="1"/>
    <x v="1"/>
    <x v="2"/>
    <n v="885"/>
    <n v="1265.55"/>
  </r>
  <r>
    <x v="1"/>
    <x v="3"/>
    <s v="Dec"/>
    <x v="1"/>
    <x v="1"/>
    <s v="Cancelld"/>
    <x v="1"/>
    <x v="1"/>
    <x v="2"/>
    <n v="838"/>
    <n v="526.24"/>
  </r>
  <r>
    <x v="2"/>
    <x v="3"/>
    <s v="Dec"/>
    <x v="1"/>
    <x v="1"/>
    <s v="Cancelld"/>
    <x v="1"/>
    <x v="1"/>
    <x v="2"/>
    <n v="219"/>
    <n v="313.17"/>
  </r>
  <r>
    <x v="1"/>
    <x v="3"/>
    <s v="Dec"/>
    <x v="1"/>
    <x v="1"/>
    <s v="Cancelld"/>
    <x v="1"/>
    <x v="1"/>
    <x v="2"/>
    <n v="247"/>
    <n v="353.21"/>
  </r>
  <r>
    <x v="1"/>
    <x v="3"/>
    <s v="Dec"/>
    <x v="1"/>
    <x v="1"/>
    <s v="Cancelld"/>
    <x v="1"/>
    <x v="1"/>
    <x v="2"/>
    <n v="217"/>
    <n v="310.31"/>
  </r>
  <r>
    <x v="3"/>
    <x v="3"/>
    <s v="Dec"/>
    <x v="1"/>
    <x v="1"/>
    <s v="Cancelld"/>
    <x v="1"/>
    <x v="1"/>
    <x v="2"/>
    <n v="807"/>
    <n v="1154.01"/>
  </r>
  <r>
    <x v="1"/>
    <x v="3"/>
    <s v="Dec"/>
    <x v="1"/>
    <x v="1"/>
    <s v="Cancelld"/>
    <x v="1"/>
    <x v="1"/>
    <x v="2"/>
    <n v="221"/>
    <n v="316.02999999999997"/>
  </r>
  <r>
    <x v="1"/>
    <x v="3"/>
    <s v="Feb"/>
    <x v="1"/>
    <x v="1"/>
    <s v="Cancelld"/>
    <x v="1"/>
    <x v="1"/>
    <x v="2"/>
    <n v="272"/>
    <n v="388.96"/>
  </r>
  <r>
    <x v="1"/>
    <x v="3"/>
    <s v="Feb"/>
    <x v="1"/>
    <x v="1"/>
    <s v="Cancelld"/>
    <x v="1"/>
    <x v="1"/>
    <x v="2"/>
    <n v="298"/>
    <n v="426.14"/>
  </r>
  <r>
    <x v="0"/>
    <x v="3"/>
    <s v="Feb"/>
    <x v="1"/>
    <x v="1"/>
    <s v="Cancelld"/>
    <x v="1"/>
    <x v="1"/>
    <x v="2"/>
    <n v="226"/>
    <n v="323.18"/>
  </r>
  <r>
    <x v="1"/>
    <x v="3"/>
    <s v="Feb"/>
    <x v="1"/>
    <x v="1"/>
    <s v="Cancelld"/>
    <x v="1"/>
    <x v="1"/>
    <x v="2"/>
    <n v="274"/>
    <n v="391.82"/>
  </r>
  <r>
    <x v="1"/>
    <x v="3"/>
    <s v="Feb"/>
    <x v="1"/>
    <x v="1"/>
    <s v="Cancelld"/>
    <x v="1"/>
    <x v="1"/>
    <x v="2"/>
    <n v="789"/>
    <n v="1128.27"/>
  </r>
  <r>
    <x v="2"/>
    <x v="3"/>
    <s v="Feb"/>
    <x v="1"/>
    <x v="1"/>
    <s v="Cancelld"/>
    <x v="1"/>
    <x v="1"/>
    <x v="2"/>
    <n v="876"/>
    <n v="1252.68"/>
  </r>
  <r>
    <x v="0"/>
    <x v="3"/>
    <s v="Feb"/>
    <x v="1"/>
    <x v="1"/>
    <s v="Cancelld"/>
    <x v="1"/>
    <x v="1"/>
    <x v="2"/>
    <n v="958"/>
    <n v="1369.94"/>
  </r>
  <r>
    <x v="2"/>
    <x v="3"/>
    <s v="Feb"/>
    <x v="1"/>
    <x v="1"/>
    <s v="Cancelld"/>
    <x v="1"/>
    <x v="1"/>
    <x v="2"/>
    <n v="829"/>
    <n v="526.24"/>
  </r>
  <r>
    <x v="1"/>
    <x v="3"/>
    <s v="Feb"/>
    <x v="1"/>
    <x v="1"/>
    <s v="Cancelld"/>
    <x v="1"/>
    <x v="1"/>
    <x v="2"/>
    <n v="273"/>
    <n v="390.39"/>
  </r>
  <r>
    <x v="0"/>
    <x v="3"/>
    <s v="Feb"/>
    <x v="1"/>
    <x v="1"/>
    <s v="Cancelld"/>
    <x v="1"/>
    <x v="1"/>
    <x v="2"/>
    <n v="267"/>
    <n v="381.81"/>
  </r>
  <r>
    <x v="1"/>
    <x v="3"/>
    <s v="Feb"/>
    <x v="1"/>
    <x v="1"/>
    <s v="Cancelld"/>
    <x v="1"/>
    <x v="1"/>
    <x v="2"/>
    <n v="301"/>
    <n v="430.43"/>
  </r>
  <r>
    <x v="1"/>
    <x v="3"/>
    <s v="Feb"/>
    <x v="1"/>
    <x v="1"/>
    <s v="Cancelld"/>
    <x v="1"/>
    <x v="1"/>
    <x v="2"/>
    <n v="271"/>
    <n v="387.53"/>
  </r>
  <r>
    <x v="1"/>
    <x v="3"/>
    <s v="Feb"/>
    <x v="1"/>
    <x v="1"/>
    <s v="Cancelld"/>
    <x v="1"/>
    <x v="1"/>
    <x v="2"/>
    <n v="798"/>
    <n v="1141.1399999999999"/>
  </r>
  <r>
    <x v="0"/>
    <x v="3"/>
    <s v="Feb"/>
    <x v="1"/>
    <x v="1"/>
    <s v="Cancelld"/>
    <x v="1"/>
    <x v="1"/>
    <x v="2"/>
    <n v="851"/>
    <n v="1216.93"/>
  </r>
  <r>
    <x v="0"/>
    <x v="3"/>
    <s v="Jan"/>
    <x v="1"/>
    <x v="1"/>
    <s v="Cancelld"/>
    <x v="1"/>
    <x v="1"/>
    <x v="2"/>
    <n v="302"/>
    <n v="431.86"/>
  </r>
  <r>
    <x v="1"/>
    <x v="3"/>
    <s v="Jan"/>
    <x v="1"/>
    <x v="1"/>
    <s v="Cancelld"/>
    <x v="1"/>
    <x v="1"/>
    <x v="2"/>
    <n v="230"/>
    <n v="328.9"/>
  </r>
  <r>
    <x v="2"/>
    <x v="3"/>
    <s v="Jan"/>
    <x v="1"/>
    <x v="1"/>
    <s v="Cancelld"/>
    <x v="1"/>
    <x v="1"/>
    <x v="2"/>
    <n v="278"/>
    <n v="397.53999999999996"/>
  </r>
  <r>
    <x v="0"/>
    <x v="3"/>
    <s v="Jan"/>
    <x v="1"/>
    <x v="1"/>
    <s v="Cancelld"/>
    <x v="1"/>
    <x v="1"/>
    <x v="2"/>
    <n v="304"/>
    <n v="434.72"/>
  </r>
  <r>
    <x v="0"/>
    <x v="3"/>
    <s v="Jan"/>
    <x v="1"/>
    <x v="1"/>
    <s v="Cancelld"/>
    <x v="1"/>
    <x v="1"/>
    <x v="2"/>
    <n v="232"/>
    <n v="331.76"/>
  </r>
  <r>
    <x v="1"/>
    <x v="3"/>
    <s v="Jan"/>
    <x v="1"/>
    <x v="1"/>
    <s v="Cancelld"/>
    <x v="1"/>
    <x v="1"/>
    <x v="2"/>
    <n v="788"/>
    <n v="1126.8399999999999"/>
  </r>
  <r>
    <x v="1"/>
    <x v="3"/>
    <s v="Jan"/>
    <x v="1"/>
    <x v="1"/>
    <s v="Cancelld"/>
    <x v="1"/>
    <x v="1"/>
    <x v="2"/>
    <n v="842"/>
    <n v="1204.06"/>
  </r>
  <r>
    <x v="0"/>
    <x v="3"/>
    <s v="Jan"/>
    <x v="1"/>
    <x v="1"/>
    <s v="Cancelld"/>
    <x v="1"/>
    <x v="1"/>
    <x v="2"/>
    <n v="875"/>
    <n v="1251.25"/>
  </r>
  <r>
    <x v="3"/>
    <x v="3"/>
    <s v="Jan"/>
    <x v="1"/>
    <x v="1"/>
    <s v="Cancelld"/>
    <x v="1"/>
    <x v="1"/>
    <x v="2"/>
    <n v="955"/>
    <n v="1365.65"/>
  </r>
  <r>
    <x v="1"/>
    <x v="3"/>
    <s v="Jan"/>
    <x v="1"/>
    <x v="1"/>
    <s v="Cancelld"/>
    <x v="1"/>
    <x v="1"/>
    <x v="2"/>
    <n v="956"/>
    <n v="1367.08"/>
  </r>
  <r>
    <x v="1"/>
    <x v="3"/>
    <s v="Jan"/>
    <x v="1"/>
    <x v="1"/>
    <s v="Cancelld"/>
    <x v="1"/>
    <x v="1"/>
    <x v="2"/>
    <n v="957"/>
    <n v="1368.51"/>
  </r>
  <r>
    <x v="0"/>
    <x v="3"/>
    <s v="Jan"/>
    <x v="1"/>
    <x v="1"/>
    <s v="Cancelld"/>
    <x v="1"/>
    <x v="1"/>
    <x v="2"/>
    <n v="828"/>
    <n v="526.24"/>
  </r>
  <r>
    <x v="1"/>
    <x v="3"/>
    <s v="Jan"/>
    <x v="1"/>
    <x v="1"/>
    <s v="Cancelld"/>
    <x v="1"/>
    <x v="1"/>
    <x v="2"/>
    <n v="881"/>
    <n v="526.24"/>
  </r>
  <r>
    <x v="1"/>
    <x v="3"/>
    <s v="Jan"/>
    <x v="1"/>
    <x v="1"/>
    <s v="Cancelld"/>
    <x v="1"/>
    <x v="1"/>
    <x v="2"/>
    <n v="279"/>
    <n v="398.97"/>
  </r>
  <r>
    <x v="0"/>
    <x v="3"/>
    <s v="Jan"/>
    <x v="1"/>
    <x v="1"/>
    <s v="Cancelld"/>
    <x v="1"/>
    <x v="1"/>
    <x v="2"/>
    <n v="285"/>
    <n v="407.55"/>
  </r>
  <r>
    <x v="1"/>
    <x v="3"/>
    <s v="Jan"/>
    <x v="1"/>
    <x v="1"/>
    <s v="Cancelld"/>
    <x v="1"/>
    <x v="1"/>
    <x v="2"/>
    <n v="279"/>
    <n v="398.97"/>
  </r>
  <r>
    <x v="1"/>
    <x v="3"/>
    <s v="Jan"/>
    <x v="1"/>
    <x v="1"/>
    <s v="Cancelld"/>
    <x v="1"/>
    <x v="1"/>
    <x v="2"/>
    <n v="273"/>
    <n v="390.39"/>
  </r>
  <r>
    <x v="1"/>
    <x v="3"/>
    <s v="Jan"/>
    <x v="1"/>
    <x v="1"/>
    <s v="Cancelld"/>
    <x v="1"/>
    <x v="1"/>
    <x v="2"/>
    <n v="229"/>
    <n v="327.47000000000003"/>
  </r>
  <r>
    <x v="0"/>
    <x v="3"/>
    <s v="Jan"/>
    <x v="1"/>
    <x v="1"/>
    <s v="Cancelld"/>
    <x v="1"/>
    <x v="1"/>
    <x v="2"/>
    <n v="277"/>
    <n v="396.11"/>
  </r>
  <r>
    <x v="2"/>
    <x v="3"/>
    <s v="Jan"/>
    <x v="1"/>
    <x v="1"/>
    <s v="Cancelld"/>
    <x v="1"/>
    <x v="1"/>
    <x v="2"/>
    <n v="797"/>
    <n v="1139.71"/>
  </r>
  <r>
    <x v="3"/>
    <x v="3"/>
    <s v="Jan"/>
    <x v="1"/>
    <x v="1"/>
    <s v="Cancelld"/>
    <x v="1"/>
    <x v="1"/>
    <x v="2"/>
    <n v="850"/>
    <n v="1215.5"/>
  </r>
  <r>
    <x v="0"/>
    <x v="3"/>
    <s v="Jan"/>
    <x v="1"/>
    <x v="1"/>
    <s v="Cancelld"/>
    <x v="1"/>
    <x v="1"/>
    <x v="2"/>
    <n v="884"/>
    <n v="1264.1199999999999"/>
  </r>
  <r>
    <x v="2"/>
    <x v="3"/>
    <s v="Jul"/>
    <x v="1"/>
    <x v="1"/>
    <s v="Cancelld"/>
    <x v="1"/>
    <x v="1"/>
    <x v="2"/>
    <n v="272"/>
    <n v="388.96"/>
  </r>
  <r>
    <x v="2"/>
    <x v="3"/>
    <s v="Jul"/>
    <x v="1"/>
    <x v="1"/>
    <s v="Cancelld"/>
    <x v="1"/>
    <x v="1"/>
    <x v="2"/>
    <n v="274"/>
    <n v="391.82"/>
  </r>
  <r>
    <x v="2"/>
    <x v="3"/>
    <s v="Jul"/>
    <x v="1"/>
    <x v="1"/>
    <s v="Cancelld"/>
    <x v="1"/>
    <x v="1"/>
    <x v="2"/>
    <n v="244"/>
    <n v="348.92"/>
  </r>
  <r>
    <x v="1"/>
    <x v="3"/>
    <s v="Jul"/>
    <x v="1"/>
    <x v="1"/>
    <s v="Cancelld"/>
    <x v="1"/>
    <x v="1"/>
    <x v="2"/>
    <n v="794"/>
    <n v="1135.42"/>
  </r>
  <r>
    <x v="1"/>
    <x v="3"/>
    <s v="Jul"/>
    <x v="1"/>
    <x v="1"/>
    <s v="Cancelld"/>
    <x v="1"/>
    <x v="1"/>
    <x v="2"/>
    <n v="880"/>
    <n v="1258.4000000000001"/>
  </r>
  <r>
    <x v="1"/>
    <x v="3"/>
    <s v="Jul"/>
    <x v="1"/>
    <x v="1"/>
    <s v="Cancelld"/>
    <x v="1"/>
    <x v="1"/>
    <x v="2"/>
    <n v="833"/>
    <n v="526.24"/>
  </r>
  <r>
    <x v="1"/>
    <x v="3"/>
    <s v="Jul"/>
    <x v="1"/>
    <x v="1"/>
    <s v="Cancelld"/>
    <x v="1"/>
    <x v="1"/>
    <x v="2"/>
    <n v="243"/>
    <n v="347.49"/>
  </r>
  <r>
    <x v="2"/>
    <x v="3"/>
    <s v="Jul"/>
    <x v="1"/>
    <x v="1"/>
    <s v="Cancelld"/>
    <x v="1"/>
    <x v="1"/>
    <x v="2"/>
    <n v="271"/>
    <n v="387.53"/>
  </r>
  <r>
    <x v="2"/>
    <x v="3"/>
    <s v="Jul"/>
    <x v="1"/>
    <x v="1"/>
    <s v="Cancelld"/>
    <x v="1"/>
    <x v="1"/>
    <x v="2"/>
    <n v="247"/>
    <n v="353.21"/>
  </r>
  <r>
    <x v="2"/>
    <x v="3"/>
    <s v="Jul"/>
    <x v="1"/>
    <x v="1"/>
    <s v="Cancelld"/>
    <x v="1"/>
    <x v="1"/>
    <x v="2"/>
    <n v="245"/>
    <n v="350.35"/>
  </r>
  <r>
    <x v="4"/>
    <x v="3"/>
    <s v="Jun"/>
    <x v="1"/>
    <x v="1"/>
    <s v="Cancelld"/>
    <x v="1"/>
    <x v="1"/>
    <x v="2"/>
    <n v="278"/>
    <n v="397.53999999999996"/>
  </r>
  <r>
    <x v="0"/>
    <x v="3"/>
    <s v="Jun"/>
    <x v="1"/>
    <x v="1"/>
    <s v="Cancelld"/>
    <x v="1"/>
    <x v="1"/>
    <x v="2"/>
    <n v="248"/>
    <n v="354.64"/>
  </r>
  <r>
    <x v="2"/>
    <x v="3"/>
    <s v="Jun"/>
    <x v="1"/>
    <x v="1"/>
    <s v="Cancelld"/>
    <x v="1"/>
    <x v="1"/>
    <x v="2"/>
    <n v="280"/>
    <n v="400.4"/>
  </r>
  <r>
    <x v="0"/>
    <x v="3"/>
    <s v="Jun"/>
    <x v="1"/>
    <x v="1"/>
    <s v="Cancelld"/>
    <x v="1"/>
    <x v="1"/>
    <x v="2"/>
    <n v="250"/>
    <n v="357.5"/>
  </r>
  <r>
    <x v="1"/>
    <x v="3"/>
    <s v="Jun"/>
    <x v="1"/>
    <x v="1"/>
    <s v="Cancelld"/>
    <x v="1"/>
    <x v="1"/>
    <x v="2"/>
    <n v="793"/>
    <n v="1133.99"/>
  </r>
  <r>
    <x v="0"/>
    <x v="3"/>
    <s v="Jun"/>
    <x v="1"/>
    <x v="1"/>
    <s v="Cancelld"/>
    <x v="1"/>
    <x v="1"/>
    <x v="2"/>
    <n v="879"/>
    <n v="1256.97"/>
  </r>
  <r>
    <x v="0"/>
    <x v="3"/>
    <s v="Jun"/>
    <x v="1"/>
    <x v="1"/>
    <s v="Cancelld"/>
    <x v="1"/>
    <x v="1"/>
    <x v="2"/>
    <n v="832"/>
    <n v="526.24"/>
  </r>
  <r>
    <x v="1"/>
    <x v="3"/>
    <s v="Jun"/>
    <x v="1"/>
    <x v="1"/>
    <s v="Cancelld"/>
    <x v="1"/>
    <x v="1"/>
    <x v="2"/>
    <n v="249"/>
    <n v="356.07"/>
  </r>
  <r>
    <x v="0"/>
    <x v="3"/>
    <s v="Jun"/>
    <x v="1"/>
    <x v="1"/>
    <s v="Cancelld"/>
    <x v="1"/>
    <x v="1"/>
    <x v="2"/>
    <n v="277"/>
    <n v="396.11"/>
  </r>
  <r>
    <x v="2"/>
    <x v="3"/>
    <s v="Jun"/>
    <x v="1"/>
    <x v="1"/>
    <s v="Cancelld"/>
    <x v="1"/>
    <x v="1"/>
    <x v="2"/>
    <n v="253"/>
    <n v="361.78999999999996"/>
  </r>
  <r>
    <x v="0"/>
    <x v="3"/>
    <s v="Jun"/>
    <x v="1"/>
    <x v="1"/>
    <s v="Cancelld"/>
    <x v="1"/>
    <x v="1"/>
    <x v="2"/>
    <n v="802"/>
    <n v="1146.8600000000001"/>
  </r>
  <r>
    <x v="4"/>
    <x v="3"/>
    <s v="Jun"/>
    <x v="1"/>
    <x v="1"/>
    <s v="Cancelld"/>
    <x v="1"/>
    <x v="1"/>
    <x v="2"/>
    <n v="251"/>
    <n v="358.93"/>
  </r>
  <r>
    <x v="2"/>
    <x v="3"/>
    <s v="Mar"/>
    <x v="1"/>
    <x v="1"/>
    <s v="Cancelld"/>
    <x v="1"/>
    <x v="1"/>
    <x v="2"/>
    <n v="296"/>
    <n v="423.28"/>
  </r>
  <r>
    <x v="2"/>
    <x v="3"/>
    <s v="Mar"/>
    <x v="1"/>
    <x v="1"/>
    <s v="Cancelld"/>
    <x v="1"/>
    <x v="1"/>
    <x v="2"/>
    <n v="266"/>
    <n v="380.38"/>
  </r>
  <r>
    <x v="1"/>
    <x v="3"/>
    <s v="Mar"/>
    <x v="1"/>
    <x v="1"/>
    <s v="Cancelld"/>
    <x v="1"/>
    <x v="1"/>
    <x v="2"/>
    <n v="292"/>
    <n v="417.56"/>
  </r>
  <r>
    <x v="2"/>
    <x v="3"/>
    <s v="Mar"/>
    <x v="1"/>
    <x v="1"/>
    <s v="Cancelld"/>
    <x v="1"/>
    <x v="1"/>
    <x v="2"/>
    <n v="268"/>
    <n v="383.24"/>
  </r>
  <r>
    <x v="2"/>
    <x v="3"/>
    <s v="Mar"/>
    <x v="1"/>
    <x v="1"/>
    <s v="Cancelld"/>
    <x v="1"/>
    <x v="1"/>
    <x v="2"/>
    <n v="790"/>
    <n v="1129.7"/>
  </r>
  <r>
    <x v="1"/>
    <x v="3"/>
    <s v="Mar"/>
    <x v="1"/>
    <x v="1"/>
    <s v="Cancelld"/>
    <x v="1"/>
    <x v="1"/>
    <x v="2"/>
    <n v="877"/>
    <n v="1254.1100000000001"/>
  </r>
  <r>
    <x v="1"/>
    <x v="3"/>
    <s v="Mar"/>
    <x v="1"/>
    <x v="1"/>
    <s v="Cancelld"/>
    <x v="1"/>
    <x v="1"/>
    <x v="2"/>
    <n v="830"/>
    <n v="526.24"/>
  </r>
  <r>
    <x v="2"/>
    <x v="3"/>
    <s v="Mar"/>
    <x v="1"/>
    <x v="1"/>
    <s v="Cancelld"/>
    <x v="1"/>
    <x v="1"/>
    <x v="2"/>
    <n v="267"/>
    <n v="381.81"/>
  </r>
  <r>
    <x v="2"/>
    <x v="3"/>
    <s v="Mar"/>
    <x v="1"/>
    <x v="1"/>
    <s v="Cancelld"/>
    <x v="1"/>
    <x v="1"/>
    <x v="2"/>
    <n v="295"/>
    <n v="421.85"/>
  </r>
  <r>
    <x v="1"/>
    <x v="3"/>
    <s v="Mar"/>
    <x v="1"/>
    <x v="1"/>
    <s v="Cancelld"/>
    <x v="1"/>
    <x v="1"/>
    <x v="2"/>
    <n v="265"/>
    <n v="378.95"/>
  </r>
  <r>
    <x v="2"/>
    <x v="3"/>
    <s v="Mar"/>
    <x v="1"/>
    <x v="1"/>
    <s v="Cancelld"/>
    <x v="1"/>
    <x v="1"/>
    <x v="2"/>
    <n v="799"/>
    <n v="1142.57"/>
  </r>
  <r>
    <x v="2"/>
    <x v="3"/>
    <s v="Mar"/>
    <x v="1"/>
    <x v="1"/>
    <s v="Cancelld"/>
    <x v="1"/>
    <x v="1"/>
    <x v="2"/>
    <n v="885"/>
    <n v="1265.55"/>
  </r>
  <r>
    <x v="1"/>
    <x v="3"/>
    <s v="May"/>
    <x v="1"/>
    <x v="1"/>
    <s v="Cancelld"/>
    <x v="1"/>
    <x v="1"/>
    <x v="2"/>
    <n v="284"/>
    <n v="406.12"/>
  </r>
  <r>
    <x v="2"/>
    <x v="3"/>
    <s v="May"/>
    <x v="1"/>
    <x v="1"/>
    <s v="Cancelld"/>
    <x v="1"/>
    <x v="1"/>
    <x v="2"/>
    <n v="254"/>
    <n v="363.22"/>
  </r>
  <r>
    <x v="1"/>
    <x v="3"/>
    <s v="May"/>
    <x v="1"/>
    <x v="1"/>
    <s v="Cancelld"/>
    <x v="1"/>
    <x v="1"/>
    <x v="2"/>
    <n v="256"/>
    <n v="366.08"/>
  </r>
  <r>
    <x v="1"/>
    <x v="3"/>
    <s v="May"/>
    <x v="1"/>
    <x v="1"/>
    <s v="Cancelld"/>
    <x v="1"/>
    <x v="1"/>
    <x v="2"/>
    <n v="792"/>
    <n v="1132.56"/>
  </r>
  <r>
    <x v="1"/>
    <x v="3"/>
    <s v="May"/>
    <x v="1"/>
    <x v="1"/>
    <s v="Cancelld"/>
    <x v="1"/>
    <x v="1"/>
    <x v="2"/>
    <n v="878"/>
    <n v="1255.54"/>
  </r>
  <r>
    <x v="1"/>
    <x v="3"/>
    <s v="May"/>
    <x v="1"/>
    <x v="1"/>
    <s v="Cancelld"/>
    <x v="1"/>
    <x v="1"/>
    <x v="2"/>
    <n v="831"/>
    <n v="526.24"/>
  </r>
  <r>
    <x v="1"/>
    <x v="3"/>
    <s v="May"/>
    <x v="1"/>
    <x v="1"/>
    <s v="Cancelld"/>
    <x v="1"/>
    <x v="1"/>
    <x v="2"/>
    <n v="255"/>
    <n v="364.65"/>
  </r>
  <r>
    <x v="1"/>
    <x v="3"/>
    <s v="May"/>
    <x v="1"/>
    <x v="1"/>
    <s v="Cancelld"/>
    <x v="1"/>
    <x v="1"/>
    <x v="2"/>
    <n v="283"/>
    <n v="404.69"/>
  </r>
  <r>
    <x v="2"/>
    <x v="3"/>
    <s v="May"/>
    <x v="1"/>
    <x v="1"/>
    <s v="Cancelld"/>
    <x v="1"/>
    <x v="1"/>
    <x v="2"/>
    <n v="801"/>
    <n v="1145.43"/>
  </r>
  <r>
    <x v="1"/>
    <x v="3"/>
    <s v="May"/>
    <x v="1"/>
    <x v="1"/>
    <s v="Cancelld"/>
    <x v="1"/>
    <x v="1"/>
    <x v="2"/>
    <n v="257"/>
    <n v="367.51"/>
  </r>
  <r>
    <x v="0"/>
    <x v="3"/>
    <s v="Nov"/>
    <x v="1"/>
    <x v="1"/>
    <s v="Cancelld"/>
    <x v="1"/>
    <x v="1"/>
    <x v="2"/>
    <n v="224"/>
    <n v="320.32"/>
  </r>
  <r>
    <x v="0"/>
    <x v="3"/>
    <s v="Nov"/>
    <x v="1"/>
    <x v="1"/>
    <s v="Cancelld"/>
    <x v="1"/>
    <x v="1"/>
    <x v="2"/>
    <n v="250"/>
    <n v="357.5"/>
  </r>
  <r>
    <x v="0"/>
    <x v="3"/>
    <s v="Nov"/>
    <x v="1"/>
    <x v="1"/>
    <s v="Cancelld"/>
    <x v="1"/>
    <x v="1"/>
    <x v="2"/>
    <n v="226"/>
    <n v="323.18"/>
  </r>
  <r>
    <x v="0"/>
    <x v="3"/>
    <s v="Nov"/>
    <x v="1"/>
    <x v="1"/>
    <s v="Cancelld"/>
    <x v="1"/>
    <x v="1"/>
    <x v="2"/>
    <n v="797"/>
    <n v="1139.71"/>
  </r>
  <r>
    <x v="0"/>
    <x v="3"/>
    <s v="Nov"/>
    <x v="1"/>
    <x v="1"/>
    <s v="Cancelld"/>
    <x v="1"/>
    <x v="1"/>
    <x v="2"/>
    <n v="884"/>
    <n v="1264.1199999999999"/>
  </r>
  <r>
    <x v="0"/>
    <x v="3"/>
    <s v="Nov"/>
    <x v="1"/>
    <x v="1"/>
    <s v="Cancelld"/>
    <x v="1"/>
    <x v="1"/>
    <x v="2"/>
    <n v="837"/>
    <n v="526.24"/>
  </r>
  <r>
    <x v="0"/>
    <x v="3"/>
    <s v="Nov"/>
    <x v="1"/>
    <x v="1"/>
    <s v="Cancelld"/>
    <x v="1"/>
    <x v="1"/>
    <x v="2"/>
    <n v="225"/>
    <n v="321.75"/>
  </r>
  <r>
    <x v="0"/>
    <x v="3"/>
    <s v="Nov"/>
    <x v="1"/>
    <x v="1"/>
    <s v="Cancelld"/>
    <x v="1"/>
    <x v="1"/>
    <x v="2"/>
    <n v="253"/>
    <n v="361.78999999999996"/>
  </r>
  <r>
    <x v="0"/>
    <x v="3"/>
    <s v="Nov"/>
    <x v="1"/>
    <x v="1"/>
    <s v="Cancelld"/>
    <x v="1"/>
    <x v="1"/>
    <x v="2"/>
    <n v="223"/>
    <n v="318.89"/>
  </r>
  <r>
    <x v="0"/>
    <x v="3"/>
    <s v="Nov"/>
    <x v="1"/>
    <x v="1"/>
    <s v="Cancelld"/>
    <x v="1"/>
    <x v="1"/>
    <x v="2"/>
    <n v="806"/>
    <n v="1152.58"/>
  </r>
  <r>
    <x v="1"/>
    <x v="3"/>
    <s v="Oct"/>
    <x v="1"/>
    <x v="1"/>
    <s v="Cancelld"/>
    <x v="1"/>
    <x v="1"/>
    <x v="2"/>
    <n v="254"/>
    <n v="363.22"/>
  </r>
  <r>
    <x v="1"/>
    <x v="3"/>
    <s v="Oct"/>
    <x v="1"/>
    <x v="1"/>
    <s v="Cancelld"/>
    <x v="1"/>
    <x v="1"/>
    <x v="2"/>
    <n v="230"/>
    <n v="328.9"/>
  </r>
  <r>
    <x v="1"/>
    <x v="3"/>
    <s v="Oct"/>
    <x v="1"/>
    <x v="1"/>
    <s v="Cancelld"/>
    <x v="1"/>
    <x v="1"/>
    <x v="2"/>
    <n v="256"/>
    <n v="366.08"/>
  </r>
  <r>
    <x v="1"/>
    <x v="3"/>
    <s v="Oct"/>
    <x v="1"/>
    <x v="1"/>
    <s v="Cancelld"/>
    <x v="1"/>
    <x v="1"/>
    <x v="2"/>
    <n v="796"/>
    <n v="1138.28"/>
  </r>
  <r>
    <x v="0"/>
    <x v="3"/>
    <s v="Oct"/>
    <x v="1"/>
    <x v="1"/>
    <s v="Cancelld"/>
    <x v="1"/>
    <x v="1"/>
    <x v="2"/>
    <n v="883"/>
    <n v="1262.69"/>
  </r>
  <r>
    <x v="0"/>
    <x v="3"/>
    <s v="Oct"/>
    <x v="1"/>
    <x v="1"/>
    <s v="Cancelld"/>
    <x v="1"/>
    <x v="1"/>
    <x v="2"/>
    <n v="836"/>
    <n v="526.24"/>
  </r>
  <r>
    <x v="1"/>
    <x v="3"/>
    <s v="Oct"/>
    <x v="1"/>
    <x v="1"/>
    <s v="Cancelld"/>
    <x v="1"/>
    <x v="1"/>
    <x v="2"/>
    <n v="231"/>
    <n v="330.33"/>
  </r>
  <r>
    <x v="1"/>
    <x v="3"/>
    <s v="Oct"/>
    <x v="1"/>
    <x v="1"/>
    <s v="Cancelld"/>
    <x v="1"/>
    <x v="1"/>
    <x v="2"/>
    <n v="229"/>
    <n v="327.47000000000003"/>
  </r>
  <r>
    <x v="1"/>
    <x v="3"/>
    <s v="Oct"/>
    <x v="1"/>
    <x v="1"/>
    <s v="Cancelld"/>
    <x v="1"/>
    <x v="1"/>
    <x v="2"/>
    <n v="805"/>
    <n v="1151.1500000000001"/>
  </r>
  <r>
    <x v="1"/>
    <x v="3"/>
    <s v="Oct"/>
    <x v="1"/>
    <x v="1"/>
    <s v="Cancelld"/>
    <x v="1"/>
    <x v="1"/>
    <x v="2"/>
    <n v="227"/>
    <n v="324.61"/>
  </r>
  <r>
    <x v="2"/>
    <x v="3"/>
    <s v="Sep"/>
    <x v="1"/>
    <x v="1"/>
    <s v="Cancelld"/>
    <x v="1"/>
    <x v="1"/>
    <x v="2"/>
    <n v="260"/>
    <n v="371.8"/>
  </r>
  <r>
    <x v="0"/>
    <x v="3"/>
    <s v="Sep"/>
    <x v="1"/>
    <x v="1"/>
    <s v="Cancelld"/>
    <x v="1"/>
    <x v="1"/>
    <x v="2"/>
    <n v="236"/>
    <n v="337.48"/>
  </r>
  <r>
    <x v="1"/>
    <x v="3"/>
    <s v="Sep"/>
    <x v="1"/>
    <x v="1"/>
    <s v="Cancelld"/>
    <x v="1"/>
    <x v="1"/>
    <x v="2"/>
    <n v="262"/>
    <n v="374.65999999999997"/>
  </r>
  <r>
    <x v="4"/>
    <x v="3"/>
    <s v="Sep"/>
    <x v="1"/>
    <x v="1"/>
    <s v="Cancelld"/>
    <x v="1"/>
    <x v="1"/>
    <x v="2"/>
    <n v="232"/>
    <n v="331.76"/>
  </r>
  <r>
    <x v="0"/>
    <x v="3"/>
    <s v="Sep"/>
    <x v="1"/>
    <x v="1"/>
    <s v="Cancelld"/>
    <x v="1"/>
    <x v="1"/>
    <x v="2"/>
    <n v="795"/>
    <n v="1136.8499999999999"/>
  </r>
  <r>
    <x v="1"/>
    <x v="3"/>
    <s v="Sep"/>
    <x v="1"/>
    <x v="1"/>
    <s v="Cancelld"/>
    <x v="1"/>
    <x v="1"/>
    <x v="2"/>
    <n v="882"/>
    <n v="1261.26"/>
  </r>
  <r>
    <x v="1"/>
    <x v="3"/>
    <s v="Sep"/>
    <x v="1"/>
    <x v="1"/>
    <s v="Cancelld"/>
    <x v="1"/>
    <x v="1"/>
    <x v="2"/>
    <n v="835"/>
    <n v="526.24"/>
  </r>
  <r>
    <x v="0"/>
    <x v="3"/>
    <s v="Sep"/>
    <x v="1"/>
    <x v="1"/>
    <s v="Cancelld"/>
    <x v="1"/>
    <x v="1"/>
    <x v="2"/>
    <n v="237"/>
    <n v="338.90999999999997"/>
  </r>
  <r>
    <x v="4"/>
    <x v="3"/>
    <s v="Sep"/>
    <x v="1"/>
    <x v="1"/>
    <s v="Cancelld"/>
    <x v="1"/>
    <x v="1"/>
    <x v="2"/>
    <n v="259"/>
    <n v="370.37"/>
  </r>
  <r>
    <x v="1"/>
    <x v="3"/>
    <s v="Sep"/>
    <x v="1"/>
    <x v="1"/>
    <s v="Cancelld"/>
    <x v="1"/>
    <x v="1"/>
    <x v="2"/>
    <n v="235"/>
    <n v="336.05"/>
  </r>
  <r>
    <x v="0"/>
    <x v="3"/>
    <s v="Sep"/>
    <x v="1"/>
    <x v="1"/>
    <s v="Cancelld"/>
    <x v="1"/>
    <x v="1"/>
    <x v="2"/>
    <n v="804"/>
    <n v="1149.72"/>
  </r>
  <r>
    <x v="2"/>
    <x v="3"/>
    <s v="Sep"/>
    <x v="1"/>
    <x v="1"/>
    <s v="Cancelld"/>
    <x v="1"/>
    <x v="1"/>
    <x v="2"/>
    <n v="233"/>
    <n v="333.19"/>
  </r>
  <r>
    <x v="1"/>
    <x v="4"/>
    <s v="Apr"/>
    <x v="0"/>
    <x v="0"/>
    <s v="Order assembled"/>
    <x v="0"/>
    <x v="0"/>
    <x v="1"/>
    <n v="302"/>
    <n v="462.06"/>
  </r>
  <r>
    <x v="0"/>
    <x v="4"/>
    <s v="Apr"/>
    <x v="0"/>
    <x v="0"/>
    <s v="Order assembled"/>
    <x v="0"/>
    <x v="0"/>
    <x v="1"/>
    <n v="272"/>
    <n v="388.96"/>
  </r>
  <r>
    <x v="1"/>
    <x v="4"/>
    <s v="Apr"/>
    <x v="0"/>
    <x v="0"/>
    <s v="Order assembled"/>
    <x v="0"/>
    <x v="0"/>
    <x v="1"/>
    <n v="298"/>
    <n v="426.14"/>
  </r>
  <r>
    <x v="1"/>
    <x v="4"/>
    <s v="Apr"/>
    <x v="0"/>
    <x v="0"/>
    <s v="Order assembled"/>
    <x v="0"/>
    <x v="0"/>
    <x v="1"/>
    <n v="274"/>
    <n v="391.82"/>
  </r>
  <r>
    <x v="0"/>
    <x v="4"/>
    <s v="Apr"/>
    <x v="0"/>
    <x v="0"/>
    <s v="Order assembled"/>
    <x v="0"/>
    <x v="0"/>
    <x v="1"/>
    <n v="666"/>
    <n v="952.38"/>
  </r>
  <r>
    <x v="2"/>
    <x v="4"/>
    <s v="Apr"/>
    <x v="0"/>
    <x v="0"/>
    <s v="Order assembled"/>
    <x v="0"/>
    <x v="0"/>
    <x v="1"/>
    <n v="753"/>
    <n v="1076.79"/>
  </r>
  <r>
    <x v="2"/>
    <x v="4"/>
    <s v="Apr"/>
    <x v="0"/>
    <x v="0"/>
    <s v="Order assembled"/>
    <x v="0"/>
    <x v="0"/>
    <x v="1"/>
    <n v="297"/>
    <n v="424.71"/>
  </r>
  <r>
    <x v="0"/>
    <x v="4"/>
    <s v="Apr"/>
    <x v="0"/>
    <x v="0"/>
    <s v="Order assembled"/>
    <x v="0"/>
    <x v="0"/>
    <x v="1"/>
    <n v="792"/>
    <n v="526.24"/>
  </r>
  <r>
    <x v="1"/>
    <x v="4"/>
    <s v="Apr"/>
    <x v="0"/>
    <x v="0"/>
    <s v="Order assembled"/>
    <x v="0"/>
    <x v="0"/>
    <x v="1"/>
    <n v="301"/>
    <n v="430.43"/>
  </r>
  <r>
    <x v="1"/>
    <x v="4"/>
    <s v="Apr"/>
    <x v="0"/>
    <x v="0"/>
    <s v="Order assembled"/>
    <x v="0"/>
    <x v="0"/>
    <x v="1"/>
    <n v="271"/>
    <n v="387.53"/>
  </r>
  <r>
    <x v="0"/>
    <x v="4"/>
    <s v="Apr"/>
    <x v="0"/>
    <x v="0"/>
    <s v="Order assembled"/>
    <x v="0"/>
    <x v="0"/>
    <x v="1"/>
    <n v="299"/>
    <n v="427.57"/>
  </r>
  <r>
    <x v="1"/>
    <x v="4"/>
    <s v="Apr"/>
    <x v="0"/>
    <x v="0"/>
    <s v="Order assembled"/>
    <x v="0"/>
    <x v="0"/>
    <x v="1"/>
    <n v="761"/>
    <n v="1088.23"/>
  </r>
  <r>
    <x v="0"/>
    <x v="4"/>
    <s v="Aug"/>
    <x v="0"/>
    <x v="0"/>
    <s v="Order assembled"/>
    <x v="0"/>
    <x v="0"/>
    <x v="1"/>
    <n v="278"/>
    <n v="425.34000000000003"/>
  </r>
  <r>
    <x v="1"/>
    <x v="4"/>
    <s v="Aug"/>
    <x v="0"/>
    <x v="0"/>
    <s v="Order assembled"/>
    <x v="0"/>
    <x v="0"/>
    <x v="1"/>
    <n v="280"/>
    <n v="400.4"/>
  </r>
  <r>
    <x v="0"/>
    <x v="4"/>
    <s v="Aug"/>
    <x v="0"/>
    <x v="0"/>
    <s v="Order assembled"/>
    <x v="0"/>
    <x v="0"/>
    <x v="1"/>
    <n v="250"/>
    <n v="357.5"/>
  </r>
  <r>
    <x v="1"/>
    <x v="4"/>
    <s v="Aug"/>
    <x v="0"/>
    <x v="0"/>
    <s v="Order assembled"/>
    <x v="0"/>
    <x v="0"/>
    <x v="1"/>
    <n v="670"/>
    <n v="958.1"/>
  </r>
  <r>
    <x v="0"/>
    <x v="4"/>
    <s v="Aug"/>
    <x v="0"/>
    <x v="0"/>
    <s v="Order assembled"/>
    <x v="0"/>
    <x v="0"/>
    <x v="1"/>
    <n v="756"/>
    <n v="1081.08"/>
  </r>
  <r>
    <x v="0"/>
    <x v="4"/>
    <s v="Aug"/>
    <x v="0"/>
    <x v="0"/>
    <s v="Order assembled"/>
    <x v="0"/>
    <x v="0"/>
    <x v="1"/>
    <n v="279"/>
    <n v="398.97"/>
  </r>
  <r>
    <x v="1"/>
    <x v="4"/>
    <s v="Aug"/>
    <x v="0"/>
    <x v="0"/>
    <s v="Order assembled"/>
    <x v="0"/>
    <x v="0"/>
    <x v="1"/>
    <n v="796"/>
    <n v="526.24"/>
  </r>
  <r>
    <x v="0"/>
    <x v="4"/>
    <s v="Aug"/>
    <x v="0"/>
    <x v="0"/>
    <s v="Order assembled"/>
    <x v="0"/>
    <x v="0"/>
    <x v="1"/>
    <n v="277"/>
    <n v="396.11"/>
  </r>
  <r>
    <x v="1"/>
    <x v="4"/>
    <s v="Aug"/>
    <x v="0"/>
    <x v="0"/>
    <s v="Order assembled"/>
    <x v="0"/>
    <x v="0"/>
    <x v="1"/>
    <n v="253"/>
    <n v="361.78999999999996"/>
  </r>
  <r>
    <x v="0"/>
    <x v="4"/>
    <s v="Aug"/>
    <x v="0"/>
    <x v="0"/>
    <s v="Order assembled"/>
    <x v="0"/>
    <x v="0"/>
    <x v="1"/>
    <n v="765"/>
    <n v="1093.95"/>
  </r>
  <r>
    <x v="0"/>
    <x v="4"/>
    <s v="Dec"/>
    <x v="0"/>
    <x v="0"/>
    <s v="Order assembled"/>
    <x v="0"/>
    <x v="0"/>
    <x v="1"/>
    <n v="230"/>
    <n v="328.9"/>
  </r>
  <r>
    <x v="1"/>
    <x v="4"/>
    <s v="Dec"/>
    <x v="0"/>
    <x v="0"/>
    <s v="Order assembled"/>
    <x v="0"/>
    <x v="0"/>
    <x v="1"/>
    <n v="256"/>
    <n v="366.08"/>
  </r>
  <r>
    <x v="3"/>
    <x v="4"/>
    <s v="Dec"/>
    <x v="0"/>
    <x v="0"/>
    <s v="Order assembled"/>
    <x v="0"/>
    <x v="0"/>
    <x v="1"/>
    <n v="232"/>
    <n v="331.76"/>
  </r>
  <r>
    <x v="2"/>
    <x v="4"/>
    <s v="Dec"/>
    <x v="0"/>
    <x v="0"/>
    <s v="Order assembled"/>
    <x v="0"/>
    <x v="0"/>
    <x v="1"/>
    <n v="673"/>
    <n v="962.39"/>
  </r>
  <r>
    <x v="1"/>
    <x v="4"/>
    <s v="Dec"/>
    <x v="0"/>
    <x v="0"/>
    <s v="Order assembled"/>
    <x v="0"/>
    <x v="0"/>
    <x v="1"/>
    <n v="760"/>
    <n v="1086.8"/>
  </r>
  <r>
    <x v="1"/>
    <x v="4"/>
    <s v="Dec"/>
    <x v="0"/>
    <x v="0"/>
    <s v="Order assembled"/>
    <x v="0"/>
    <x v="0"/>
    <x v="1"/>
    <n v="255"/>
    <n v="364.65"/>
  </r>
  <r>
    <x v="2"/>
    <x v="4"/>
    <s v="Dec"/>
    <x v="0"/>
    <x v="0"/>
    <s v="Order assembled"/>
    <x v="0"/>
    <x v="0"/>
    <x v="1"/>
    <n v="799"/>
    <n v="526.24"/>
  </r>
  <r>
    <x v="3"/>
    <x v="4"/>
    <s v="Dec"/>
    <x v="0"/>
    <x v="0"/>
    <s v="Order assembled"/>
    <x v="0"/>
    <x v="0"/>
    <x v="1"/>
    <n v="259"/>
    <n v="370.37"/>
  </r>
  <r>
    <x v="1"/>
    <x v="4"/>
    <s v="Dec"/>
    <x v="0"/>
    <x v="0"/>
    <s v="Order assembled"/>
    <x v="0"/>
    <x v="0"/>
    <x v="1"/>
    <n v="229"/>
    <n v="327.47000000000003"/>
  </r>
  <r>
    <x v="0"/>
    <x v="4"/>
    <s v="Dec"/>
    <x v="0"/>
    <x v="0"/>
    <s v="Order assembled"/>
    <x v="0"/>
    <x v="0"/>
    <x v="1"/>
    <n v="257"/>
    <n v="367.51"/>
  </r>
  <r>
    <x v="2"/>
    <x v="4"/>
    <s v="Feb"/>
    <x v="0"/>
    <x v="0"/>
    <s v="Order assembled"/>
    <x v="0"/>
    <x v="0"/>
    <x v="1"/>
    <n v="308"/>
    <n v="471.24"/>
  </r>
  <r>
    <x v="0"/>
    <x v="4"/>
    <s v="Feb"/>
    <x v="0"/>
    <x v="0"/>
    <s v="Order assembled"/>
    <x v="0"/>
    <x v="0"/>
    <x v="1"/>
    <n v="284"/>
    <n v="406.12"/>
  </r>
  <r>
    <x v="0"/>
    <x v="4"/>
    <s v="Feb"/>
    <x v="0"/>
    <x v="0"/>
    <s v="Order assembled"/>
    <x v="0"/>
    <x v="0"/>
    <x v="1"/>
    <n v="310"/>
    <n v="443.3"/>
  </r>
  <r>
    <x v="1"/>
    <x v="4"/>
    <s v="Feb"/>
    <x v="0"/>
    <x v="0"/>
    <s v="Order assembled"/>
    <x v="0"/>
    <x v="0"/>
    <x v="1"/>
    <n v="664"/>
    <n v="949.52"/>
  </r>
  <r>
    <x v="0"/>
    <x v="4"/>
    <s v="Feb"/>
    <x v="0"/>
    <x v="0"/>
    <s v="Order assembled"/>
    <x v="0"/>
    <x v="0"/>
    <x v="1"/>
    <n v="751"/>
    <n v="1073.93"/>
  </r>
  <r>
    <x v="0"/>
    <x v="4"/>
    <s v="Feb"/>
    <x v="0"/>
    <x v="0"/>
    <s v="Order assembled"/>
    <x v="0"/>
    <x v="0"/>
    <x v="1"/>
    <n v="309"/>
    <n v="441.87"/>
  </r>
  <r>
    <x v="1"/>
    <x v="4"/>
    <s v="Feb"/>
    <x v="0"/>
    <x v="0"/>
    <s v="Order assembled"/>
    <x v="0"/>
    <x v="0"/>
    <x v="1"/>
    <n v="790"/>
    <n v="526.24"/>
  </r>
  <r>
    <x v="0"/>
    <x v="4"/>
    <s v="Feb"/>
    <x v="0"/>
    <x v="0"/>
    <s v="Order assembled"/>
    <x v="0"/>
    <x v="0"/>
    <x v="1"/>
    <n v="283"/>
    <n v="404.69"/>
  </r>
  <r>
    <x v="0"/>
    <x v="4"/>
    <s v="Feb"/>
    <x v="0"/>
    <x v="0"/>
    <s v="Order assembled"/>
    <x v="0"/>
    <x v="0"/>
    <x v="1"/>
    <n v="311"/>
    <n v="444.73"/>
  </r>
  <r>
    <x v="2"/>
    <x v="4"/>
    <s v="Feb"/>
    <x v="0"/>
    <x v="0"/>
    <s v="Order assembled"/>
    <x v="0"/>
    <x v="0"/>
    <x v="1"/>
    <n v="760"/>
    <n v="1086.8"/>
  </r>
  <r>
    <x v="1"/>
    <x v="4"/>
    <s v="Jan"/>
    <x v="0"/>
    <x v="0"/>
    <s v="Order assembled"/>
    <x v="0"/>
    <x v="0"/>
    <x v="1"/>
    <n v="314"/>
    <n v="480.42"/>
  </r>
  <r>
    <x v="1"/>
    <x v="4"/>
    <s v="Jan"/>
    <x v="0"/>
    <x v="0"/>
    <s v="Order assembled"/>
    <x v="0"/>
    <x v="0"/>
    <x v="1"/>
    <n v="290"/>
    <n v="414.7"/>
  </r>
  <r>
    <x v="1"/>
    <x v="4"/>
    <s v="Jan"/>
    <x v="0"/>
    <x v="0"/>
    <s v="Order assembled"/>
    <x v="0"/>
    <x v="0"/>
    <x v="1"/>
    <n v="316"/>
    <n v="451.88"/>
  </r>
  <r>
    <x v="3"/>
    <x v="4"/>
    <s v="Jan"/>
    <x v="0"/>
    <x v="0"/>
    <s v="Order assembled"/>
    <x v="0"/>
    <x v="0"/>
    <x v="1"/>
    <n v="286"/>
    <n v="408.98"/>
  </r>
  <r>
    <x v="1"/>
    <x v="4"/>
    <s v="Jan"/>
    <x v="0"/>
    <x v="0"/>
    <s v="Order assembled"/>
    <x v="0"/>
    <x v="0"/>
    <x v="1"/>
    <n v="663"/>
    <n v="948.08999999999992"/>
  </r>
  <r>
    <x v="1"/>
    <x v="4"/>
    <s v="Jan"/>
    <x v="0"/>
    <x v="0"/>
    <s v="Order assembled"/>
    <x v="0"/>
    <x v="0"/>
    <x v="1"/>
    <n v="750"/>
    <n v="1072.5"/>
  </r>
  <r>
    <x v="1"/>
    <x v="4"/>
    <s v="Jan"/>
    <x v="0"/>
    <x v="0"/>
    <s v="Order assembled"/>
    <x v="0"/>
    <x v="0"/>
    <x v="1"/>
    <n v="315"/>
    <n v="450.45"/>
  </r>
  <r>
    <x v="1"/>
    <x v="4"/>
    <s v="Jan"/>
    <x v="0"/>
    <x v="0"/>
    <s v="Order assembled"/>
    <x v="0"/>
    <x v="0"/>
    <x v="1"/>
    <n v="789"/>
    <n v="526.24"/>
  </r>
  <r>
    <x v="3"/>
    <x v="4"/>
    <s v="Jan"/>
    <x v="0"/>
    <x v="0"/>
    <s v="Order assembled"/>
    <x v="0"/>
    <x v="0"/>
    <x v="1"/>
    <n v="313"/>
    <n v="447.59000000000003"/>
  </r>
  <r>
    <x v="1"/>
    <x v="4"/>
    <s v="Jan"/>
    <x v="0"/>
    <x v="0"/>
    <s v="Order assembled"/>
    <x v="0"/>
    <x v="0"/>
    <x v="1"/>
    <n v="289"/>
    <n v="413.27"/>
  </r>
  <r>
    <x v="1"/>
    <x v="4"/>
    <s v="Jan"/>
    <x v="0"/>
    <x v="0"/>
    <s v="Order assembled"/>
    <x v="0"/>
    <x v="0"/>
    <x v="1"/>
    <n v="317"/>
    <n v="453.31"/>
  </r>
  <r>
    <x v="1"/>
    <x v="4"/>
    <s v="Jan"/>
    <x v="0"/>
    <x v="0"/>
    <s v="Order assembled"/>
    <x v="0"/>
    <x v="0"/>
    <x v="1"/>
    <n v="759"/>
    <n v="1085.3699999999999"/>
  </r>
  <r>
    <x v="1"/>
    <x v="4"/>
    <s v="Jul"/>
    <x v="0"/>
    <x v="0"/>
    <s v="Order assembled"/>
    <x v="0"/>
    <x v="0"/>
    <x v="1"/>
    <n v="284"/>
    <n v="434.52"/>
  </r>
  <r>
    <x v="1"/>
    <x v="4"/>
    <s v="Jul"/>
    <x v="0"/>
    <x v="0"/>
    <s v="Order assembled"/>
    <x v="0"/>
    <x v="0"/>
    <x v="1"/>
    <n v="254"/>
    <n v="363.22"/>
  </r>
  <r>
    <x v="1"/>
    <x v="4"/>
    <s v="Jul"/>
    <x v="0"/>
    <x v="0"/>
    <s v="Order assembled"/>
    <x v="0"/>
    <x v="0"/>
    <x v="1"/>
    <n v="286"/>
    <n v="408.98"/>
  </r>
  <r>
    <x v="0"/>
    <x v="4"/>
    <s v="Jul"/>
    <x v="0"/>
    <x v="0"/>
    <s v="Order assembled"/>
    <x v="0"/>
    <x v="0"/>
    <x v="1"/>
    <n v="256"/>
    <n v="366.08"/>
  </r>
  <r>
    <x v="1"/>
    <x v="4"/>
    <s v="Jul"/>
    <x v="0"/>
    <x v="0"/>
    <s v="Order assembled"/>
    <x v="0"/>
    <x v="0"/>
    <x v="1"/>
    <n v="669"/>
    <n v="956.67000000000007"/>
  </r>
  <r>
    <x v="0"/>
    <x v="4"/>
    <s v="Jul"/>
    <x v="0"/>
    <x v="0"/>
    <s v="Order assembled"/>
    <x v="0"/>
    <x v="0"/>
    <x v="1"/>
    <n v="755"/>
    <n v="1079.6500000000001"/>
  </r>
  <r>
    <x v="0"/>
    <x v="4"/>
    <s v="Jul"/>
    <x v="0"/>
    <x v="0"/>
    <s v="Order assembled"/>
    <x v="0"/>
    <x v="0"/>
    <x v="1"/>
    <n v="285"/>
    <n v="407.55"/>
  </r>
  <r>
    <x v="1"/>
    <x v="4"/>
    <s v="Jul"/>
    <x v="0"/>
    <x v="0"/>
    <s v="Order assembled"/>
    <x v="0"/>
    <x v="0"/>
    <x v="1"/>
    <n v="795"/>
    <n v="526.24"/>
  </r>
  <r>
    <x v="0"/>
    <x v="4"/>
    <s v="Jul"/>
    <x v="0"/>
    <x v="0"/>
    <s v="Order assembled"/>
    <x v="0"/>
    <x v="0"/>
    <x v="1"/>
    <n v="283"/>
    <n v="404.69"/>
  </r>
  <r>
    <x v="1"/>
    <x v="4"/>
    <s v="Jul"/>
    <x v="0"/>
    <x v="0"/>
    <s v="Order assembled"/>
    <x v="0"/>
    <x v="0"/>
    <x v="1"/>
    <n v="259"/>
    <n v="370.37"/>
  </r>
  <r>
    <x v="1"/>
    <x v="4"/>
    <s v="Jul"/>
    <x v="0"/>
    <x v="0"/>
    <s v="Order assembled"/>
    <x v="0"/>
    <x v="0"/>
    <x v="1"/>
    <n v="281"/>
    <n v="401.83"/>
  </r>
  <r>
    <x v="1"/>
    <x v="4"/>
    <s v="Jul"/>
    <x v="0"/>
    <x v="0"/>
    <s v="Order assembled"/>
    <x v="0"/>
    <x v="0"/>
    <x v="1"/>
    <n v="764"/>
    <n v="1092.52"/>
  </r>
  <r>
    <x v="2"/>
    <x v="4"/>
    <s v="Jun"/>
    <x v="0"/>
    <x v="0"/>
    <s v="Order assembled"/>
    <x v="0"/>
    <x v="0"/>
    <x v="1"/>
    <n v="290"/>
    <n v="443.70000000000005"/>
  </r>
  <r>
    <x v="2"/>
    <x v="4"/>
    <s v="Jun"/>
    <x v="0"/>
    <x v="0"/>
    <s v="Order assembled"/>
    <x v="0"/>
    <x v="0"/>
    <x v="1"/>
    <n v="260"/>
    <n v="371.8"/>
  </r>
  <r>
    <x v="1"/>
    <x v="4"/>
    <s v="Jun"/>
    <x v="0"/>
    <x v="0"/>
    <s v="Order assembled"/>
    <x v="0"/>
    <x v="0"/>
    <x v="1"/>
    <n v="262"/>
    <n v="374.65999999999997"/>
  </r>
  <r>
    <x v="2"/>
    <x v="4"/>
    <s v="Jun"/>
    <x v="0"/>
    <x v="0"/>
    <s v="Order assembled"/>
    <x v="0"/>
    <x v="0"/>
    <x v="1"/>
    <n v="668"/>
    <n v="955.24"/>
  </r>
  <r>
    <x v="2"/>
    <x v="4"/>
    <s v="Jun"/>
    <x v="0"/>
    <x v="0"/>
    <s v="Order assembled"/>
    <x v="0"/>
    <x v="0"/>
    <x v="1"/>
    <n v="754"/>
    <n v="1078.22"/>
  </r>
  <r>
    <x v="2"/>
    <x v="4"/>
    <s v="Jun"/>
    <x v="0"/>
    <x v="0"/>
    <s v="Order assembled"/>
    <x v="0"/>
    <x v="0"/>
    <x v="1"/>
    <n v="291"/>
    <n v="416.13"/>
  </r>
  <r>
    <x v="2"/>
    <x v="4"/>
    <s v="Jun"/>
    <x v="0"/>
    <x v="0"/>
    <s v="Order assembled"/>
    <x v="0"/>
    <x v="0"/>
    <x v="1"/>
    <n v="794"/>
    <n v="526.24"/>
  </r>
  <r>
    <x v="1"/>
    <x v="4"/>
    <s v="Jun"/>
    <x v="0"/>
    <x v="0"/>
    <s v="Order assembled"/>
    <x v="0"/>
    <x v="0"/>
    <x v="1"/>
    <n v="289"/>
    <n v="413.27"/>
  </r>
  <r>
    <x v="2"/>
    <x v="4"/>
    <s v="Jun"/>
    <x v="0"/>
    <x v="0"/>
    <s v="Order assembled"/>
    <x v="0"/>
    <x v="0"/>
    <x v="1"/>
    <n v="287"/>
    <n v="410.40999999999997"/>
  </r>
  <r>
    <x v="2"/>
    <x v="4"/>
    <s v="Jun"/>
    <x v="0"/>
    <x v="0"/>
    <s v="Order assembled"/>
    <x v="0"/>
    <x v="0"/>
    <x v="1"/>
    <n v="763"/>
    <n v="1091.0899999999999"/>
  </r>
  <r>
    <x v="0"/>
    <x v="4"/>
    <s v="Mar"/>
    <x v="0"/>
    <x v="0"/>
    <s v="Order assembled"/>
    <x v="0"/>
    <x v="0"/>
    <x v="1"/>
    <n v="278"/>
    <n v="397.53999999999996"/>
  </r>
  <r>
    <x v="1"/>
    <x v="4"/>
    <s v="Mar"/>
    <x v="0"/>
    <x v="0"/>
    <s v="Order assembled"/>
    <x v="0"/>
    <x v="0"/>
    <x v="1"/>
    <n v="304"/>
    <n v="434.72"/>
  </r>
  <r>
    <x v="1"/>
    <x v="4"/>
    <s v="Mar"/>
    <x v="0"/>
    <x v="0"/>
    <s v="Order assembled"/>
    <x v="0"/>
    <x v="0"/>
    <x v="1"/>
    <n v="280"/>
    <n v="400.4"/>
  </r>
  <r>
    <x v="1"/>
    <x v="4"/>
    <s v="Mar"/>
    <x v="0"/>
    <x v="0"/>
    <s v="Order assembled"/>
    <x v="0"/>
    <x v="0"/>
    <x v="1"/>
    <n v="665"/>
    <n v="950.95"/>
  </r>
  <r>
    <x v="2"/>
    <x v="4"/>
    <s v="Mar"/>
    <x v="0"/>
    <x v="0"/>
    <s v="Order assembled"/>
    <x v="0"/>
    <x v="0"/>
    <x v="1"/>
    <n v="752"/>
    <n v="1075.3600000000001"/>
  </r>
  <r>
    <x v="2"/>
    <x v="4"/>
    <s v="Mar"/>
    <x v="0"/>
    <x v="0"/>
    <s v="Order assembled"/>
    <x v="0"/>
    <x v="0"/>
    <x v="1"/>
    <n v="303"/>
    <n v="433.28999999999996"/>
  </r>
  <r>
    <x v="1"/>
    <x v="4"/>
    <s v="Mar"/>
    <x v="0"/>
    <x v="0"/>
    <s v="Order assembled"/>
    <x v="0"/>
    <x v="0"/>
    <x v="1"/>
    <n v="791"/>
    <n v="526.24"/>
  </r>
  <r>
    <x v="1"/>
    <x v="4"/>
    <s v="Mar"/>
    <x v="0"/>
    <x v="0"/>
    <s v="Order assembled"/>
    <x v="0"/>
    <x v="0"/>
    <x v="1"/>
    <n v="307"/>
    <n v="439.01"/>
  </r>
  <r>
    <x v="1"/>
    <x v="4"/>
    <s v="Mar"/>
    <x v="0"/>
    <x v="0"/>
    <s v="Order assembled"/>
    <x v="0"/>
    <x v="0"/>
    <x v="1"/>
    <n v="277"/>
    <n v="396.11"/>
  </r>
  <r>
    <x v="0"/>
    <x v="4"/>
    <s v="Mar"/>
    <x v="0"/>
    <x v="0"/>
    <s v="Order assembled"/>
    <x v="0"/>
    <x v="0"/>
    <x v="1"/>
    <n v="305"/>
    <n v="436.15"/>
  </r>
  <r>
    <x v="1"/>
    <x v="4"/>
    <s v="May"/>
    <x v="0"/>
    <x v="0"/>
    <s v="Order assembled"/>
    <x v="0"/>
    <x v="0"/>
    <x v="1"/>
    <n v="296"/>
    <n v="452.88"/>
  </r>
  <r>
    <x v="1"/>
    <x v="4"/>
    <s v="May"/>
    <x v="0"/>
    <x v="0"/>
    <s v="Order assembled"/>
    <x v="0"/>
    <x v="0"/>
    <x v="1"/>
    <n v="266"/>
    <n v="380.38"/>
  </r>
  <r>
    <x v="1"/>
    <x v="4"/>
    <s v="May"/>
    <x v="0"/>
    <x v="0"/>
    <s v="Order assembled"/>
    <x v="0"/>
    <x v="0"/>
    <x v="1"/>
    <n v="292"/>
    <n v="417.56"/>
  </r>
  <r>
    <x v="1"/>
    <x v="4"/>
    <s v="May"/>
    <x v="0"/>
    <x v="0"/>
    <s v="Order assembled"/>
    <x v="0"/>
    <x v="0"/>
    <x v="1"/>
    <n v="268"/>
    <n v="383.24"/>
  </r>
  <r>
    <x v="0"/>
    <x v="4"/>
    <s v="May"/>
    <x v="0"/>
    <x v="0"/>
    <s v="Order assembled"/>
    <x v="0"/>
    <x v="0"/>
    <x v="1"/>
    <n v="667"/>
    <n v="953.81"/>
  </r>
  <r>
    <x v="0"/>
    <x v="4"/>
    <s v="May"/>
    <x v="0"/>
    <x v="0"/>
    <s v="Order assembled"/>
    <x v="0"/>
    <x v="0"/>
    <x v="1"/>
    <n v="793"/>
    <n v="526.24"/>
  </r>
  <r>
    <x v="1"/>
    <x v="4"/>
    <s v="May"/>
    <x v="0"/>
    <x v="0"/>
    <s v="Order assembled"/>
    <x v="0"/>
    <x v="0"/>
    <x v="1"/>
    <n v="295"/>
    <n v="421.85"/>
  </r>
  <r>
    <x v="1"/>
    <x v="4"/>
    <s v="May"/>
    <x v="0"/>
    <x v="0"/>
    <s v="Order assembled"/>
    <x v="0"/>
    <x v="0"/>
    <x v="1"/>
    <n v="265"/>
    <n v="378.95"/>
  </r>
  <r>
    <x v="1"/>
    <x v="4"/>
    <s v="May"/>
    <x v="0"/>
    <x v="0"/>
    <s v="Order assembled"/>
    <x v="0"/>
    <x v="0"/>
    <x v="1"/>
    <n v="293"/>
    <n v="418.99"/>
  </r>
  <r>
    <x v="1"/>
    <x v="4"/>
    <s v="May"/>
    <x v="0"/>
    <x v="0"/>
    <s v="Order assembled"/>
    <x v="0"/>
    <x v="0"/>
    <x v="1"/>
    <n v="762"/>
    <n v="1089.6599999999999"/>
  </r>
  <r>
    <x v="0"/>
    <x v="4"/>
    <s v="Nov"/>
    <x v="0"/>
    <x v="0"/>
    <s v="Order assembled"/>
    <x v="0"/>
    <x v="0"/>
    <x v="1"/>
    <n v="260"/>
    <n v="397.8"/>
  </r>
  <r>
    <x v="1"/>
    <x v="4"/>
    <s v="Nov"/>
    <x v="0"/>
    <x v="0"/>
    <s v="Order assembled"/>
    <x v="0"/>
    <x v="0"/>
    <x v="1"/>
    <n v="236"/>
    <n v="337.48"/>
  </r>
  <r>
    <x v="0"/>
    <x v="4"/>
    <s v="Nov"/>
    <x v="0"/>
    <x v="0"/>
    <s v="Order assembled"/>
    <x v="0"/>
    <x v="0"/>
    <x v="1"/>
    <n v="262"/>
    <n v="374.65999999999997"/>
  </r>
  <r>
    <x v="4"/>
    <x v="4"/>
    <s v="Nov"/>
    <x v="0"/>
    <x v="0"/>
    <s v="Order assembled"/>
    <x v="0"/>
    <x v="0"/>
    <x v="1"/>
    <n v="672"/>
    <n v="960.96"/>
  </r>
  <r>
    <x v="1"/>
    <x v="4"/>
    <s v="Nov"/>
    <x v="0"/>
    <x v="0"/>
    <s v="Order assembled"/>
    <x v="0"/>
    <x v="0"/>
    <x v="1"/>
    <n v="759"/>
    <n v="1085.3699999999999"/>
  </r>
  <r>
    <x v="1"/>
    <x v="4"/>
    <s v="Nov"/>
    <x v="0"/>
    <x v="0"/>
    <s v="Order assembled"/>
    <x v="0"/>
    <x v="0"/>
    <x v="1"/>
    <n v="261"/>
    <n v="373.23"/>
  </r>
  <r>
    <x v="4"/>
    <x v="4"/>
    <s v="Nov"/>
    <x v="0"/>
    <x v="0"/>
    <s v="Order assembled"/>
    <x v="0"/>
    <x v="0"/>
    <x v="1"/>
    <n v="798"/>
    <n v="526.24"/>
  </r>
  <r>
    <x v="0"/>
    <x v="4"/>
    <s v="Nov"/>
    <x v="0"/>
    <x v="0"/>
    <s v="Order assembled"/>
    <x v="0"/>
    <x v="0"/>
    <x v="1"/>
    <n v="235"/>
    <n v="336.05"/>
  </r>
  <r>
    <x v="1"/>
    <x v="4"/>
    <s v="Nov"/>
    <x v="0"/>
    <x v="0"/>
    <s v="Order assembled"/>
    <x v="0"/>
    <x v="0"/>
    <x v="1"/>
    <n v="263"/>
    <n v="376.09000000000003"/>
  </r>
  <r>
    <x v="0"/>
    <x v="4"/>
    <s v="Nov"/>
    <x v="0"/>
    <x v="0"/>
    <s v="Order assembled"/>
    <x v="0"/>
    <x v="0"/>
    <x v="1"/>
    <n v="768"/>
    <n v="1098.24"/>
  </r>
  <r>
    <x v="1"/>
    <x v="4"/>
    <s v="Oct"/>
    <x v="0"/>
    <x v="0"/>
    <s v="Order assembled"/>
    <x v="0"/>
    <x v="0"/>
    <x v="1"/>
    <n v="266"/>
    <n v="406.98"/>
  </r>
  <r>
    <x v="2"/>
    <x v="4"/>
    <s v="Oct"/>
    <x v="0"/>
    <x v="0"/>
    <s v="Order assembled"/>
    <x v="0"/>
    <x v="0"/>
    <x v="1"/>
    <n v="242"/>
    <n v="346.06"/>
  </r>
  <r>
    <x v="1"/>
    <x v="4"/>
    <s v="Oct"/>
    <x v="0"/>
    <x v="0"/>
    <s v="Order assembled"/>
    <x v="0"/>
    <x v="0"/>
    <x v="1"/>
    <n v="268"/>
    <n v="383.24"/>
  </r>
  <r>
    <x v="1"/>
    <x v="4"/>
    <s v="Oct"/>
    <x v="0"/>
    <x v="0"/>
    <s v="Order assembled"/>
    <x v="0"/>
    <x v="0"/>
    <x v="1"/>
    <n v="238"/>
    <n v="340.34000000000003"/>
  </r>
  <r>
    <x v="1"/>
    <x v="4"/>
    <s v="Oct"/>
    <x v="0"/>
    <x v="0"/>
    <s v="Order assembled"/>
    <x v="0"/>
    <x v="0"/>
    <x v="1"/>
    <n v="671"/>
    <n v="959.53"/>
  </r>
  <r>
    <x v="2"/>
    <x v="4"/>
    <s v="Oct"/>
    <x v="0"/>
    <x v="0"/>
    <s v="Order assembled"/>
    <x v="0"/>
    <x v="0"/>
    <x v="1"/>
    <n v="758"/>
    <n v="1083.94"/>
  </r>
  <r>
    <x v="2"/>
    <x v="4"/>
    <s v="Oct"/>
    <x v="0"/>
    <x v="0"/>
    <s v="Order assembled"/>
    <x v="0"/>
    <x v="0"/>
    <x v="1"/>
    <n v="267"/>
    <n v="381.81"/>
  </r>
  <r>
    <x v="1"/>
    <x v="4"/>
    <s v="Oct"/>
    <x v="0"/>
    <x v="0"/>
    <s v="Order assembled"/>
    <x v="0"/>
    <x v="0"/>
    <x v="1"/>
    <n v="797"/>
    <n v="526.24"/>
  </r>
  <r>
    <x v="1"/>
    <x v="4"/>
    <s v="Oct"/>
    <x v="0"/>
    <x v="0"/>
    <s v="Order assembled"/>
    <x v="0"/>
    <x v="0"/>
    <x v="1"/>
    <n v="265"/>
    <n v="378.95"/>
  </r>
  <r>
    <x v="1"/>
    <x v="4"/>
    <s v="Oct"/>
    <x v="0"/>
    <x v="0"/>
    <s v="Order assembled"/>
    <x v="0"/>
    <x v="0"/>
    <x v="1"/>
    <n v="241"/>
    <n v="344.63"/>
  </r>
  <r>
    <x v="2"/>
    <x v="4"/>
    <s v="Oct"/>
    <x v="0"/>
    <x v="0"/>
    <s v="Order assembled"/>
    <x v="0"/>
    <x v="0"/>
    <x v="1"/>
    <n v="269"/>
    <n v="384.67"/>
  </r>
  <r>
    <x v="1"/>
    <x v="4"/>
    <s v="Oct"/>
    <x v="0"/>
    <x v="0"/>
    <s v="Order assembled"/>
    <x v="0"/>
    <x v="0"/>
    <x v="1"/>
    <n v="767"/>
    <n v="1096.81"/>
  </r>
  <r>
    <x v="2"/>
    <x v="4"/>
    <s v="Sep"/>
    <x v="0"/>
    <x v="0"/>
    <s v="Order assembled"/>
    <x v="0"/>
    <x v="0"/>
    <x v="1"/>
    <n v="272"/>
    <n v="416.15999999999997"/>
  </r>
  <r>
    <x v="2"/>
    <x v="4"/>
    <s v="Sep"/>
    <x v="0"/>
    <x v="0"/>
    <s v="Order assembled"/>
    <x v="0"/>
    <x v="0"/>
    <x v="1"/>
    <n v="248"/>
    <n v="354.64"/>
  </r>
  <r>
    <x v="4"/>
    <x v="4"/>
    <s v="Sep"/>
    <x v="0"/>
    <x v="0"/>
    <s v="Order assembled"/>
    <x v="0"/>
    <x v="0"/>
    <x v="1"/>
    <n v="274"/>
    <n v="391.82"/>
  </r>
  <r>
    <x v="0"/>
    <x v="4"/>
    <s v="Sep"/>
    <x v="0"/>
    <x v="0"/>
    <s v="Order assembled"/>
    <x v="0"/>
    <x v="0"/>
    <x v="1"/>
    <n v="244"/>
    <n v="348.92"/>
  </r>
  <r>
    <x v="1"/>
    <x v="4"/>
    <s v="Sep"/>
    <x v="0"/>
    <x v="0"/>
    <s v="Order assembled"/>
    <x v="0"/>
    <x v="0"/>
    <x v="1"/>
    <n v="757"/>
    <n v="1082.51"/>
  </r>
  <r>
    <x v="1"/>
    <x v="4"/>
    <s v="Sep"/>
    <x v="0"/>
    <x v="0"/>
    <s v="Order assembled"/>
    <x v="0"/>
    <x v="0"/>
    <x v="1"/>
    <n v="273"/>
    <n v="390.39"/>
  </r>
  <r>
    <x v="0"/>
    <x v="4"/>
    <s v="Sep"/>
    <x v="0"/>
    <x v="0"/>
    <s v="Order assembled"/>
    <x v="0"/>
    <x v="0"/>
    <x v="1"/>
    <n v="271"/>
    <n v="387.53"/>
  </r>
  <r>
    <x v="4"/>
    <x v="4"/>
    <s v="Sep"/>
    <x v="0"/>
    <x v="0"/>
    <s v="Order assembled"/>
    <x v="0"/>
    <x v="0"/>
    <x v="1"/>
    <n v="247"/>
    <n v="353.21"/>
  </r>
  <r>
    <x v="2"/>
    <x v="4"/>
    <s v="Sep"/>
    <x v="0"/>
    <x v="0"/>
    <s v="Order assembled"/>
    <x v="0"/>
    <x v="0"/>
    <x v="1"/>
    <n v="275"/>
    <n v="393.25"/>
  </r>
  <r>
    <x v="2"/>
    <x v="4"/>
    <s v="Sep"/>
    <x v="0"/>
    <x v="0"/>
    <s v="Order assembled"/>
    <x v="0"/>
    <x v="0"/>
    <x v="1"/>
    <n v="766"/>
    <n v="1095.3800000000001"/>
  </r>
  <r>
    <x v="1"/>
    <x v="4"/>
    <s v="Apr"/>
    <x v="1"/>
    <x v="0"/>
    <s v="Order assembled"/>
    <x v="0"/>
    <x v="0"/>
    <x v="0"/>
    <n v="146"/>
    <n v="208.78"/>
  </r>
  <r>
    <x v="2"/>
    <x v="4"/>
    <s v="Apr"/>
    <x v="1"/>
    <x v="0"/>
    <s v="Order assembled"/>
    <x v="0"/>
    <x v="0"/>
    <x v="0"/>
    <n v="368"/>
    <n v="526.24"/>
  </r>
  <r>
    <x v="0"/>
    <x v="4"/>
    <s v="Apr"/>
    <x v="1"/>
    <x v="0"/>
    <s v="Order assembled"/>
    <x v="0"/>
    <x v="0"/>
    <x v="0"/>
    <n v="148"/>
    <n v="526.24"/>
  </r>
  <r>
    <x v="3"/>
    <x v="4"/>
    <s v="Apr"/>
    <x v="1"/>
    <x v="0"/>
    <s v="Order assembled"/>
    <x v="0"/>
    <x v="0"/>
    <x v="0"/>
    <n v="364"/>
    <n v="526.24"/>
  </r>
  <r>
    <x v="3"/>
    <x v="4"/>
    <s v="Apr"/>
    <x v="1"/>
    <x v="0"/>
    <s v="Order assembled"/>
    <x v="0"/>
    <x v="0"/>
    <x v="0"/>
    <n v="366"/>
    <n v="523.38"/>
  </r>
  <r>
    <x v="3"/>
    <x v="4"/>
    <s v="Apr"/>
    <x v="1"/>
    <x v="0"/>
    <s v="Order assembled"/>
    <x v="0"/>
    <x v="0"/>
    <x v="0"/>
    <n v="147"/>
    <n v="210.21"/>
  </r>
  <r>
    <x v="3"/>
    <x v="4"/>
    <s v="Apr"/>
    <x v="1"/>
    <x v="0"/>
    <s v="Order assembled"/>
    <x v="0"/>
    <x v="0"/>
    <x v="0"/>
    <n v="760"/>
    <n v="1086.8"/>
  </r>
  <r>
    <x v="0"/>
    <x v="4"/>
    <s v="Apr"/>
    <x v="1"/>
    <x v="0"/>
    <s v="Order assembled"/>
    <x v="0"/>
    <x v="0"/>
    <x v="0"/>
    <n v="846"/>
    <n v="1209.78"/>
  </r>
  <r>
    <x v="2"/>
    <x v="4"/>
    <s v="Apr"/>
    <x v="1"/>
    <x v="0"/>
    <s v="Order assembled"/>
    <x v="0"/>
    <x v="0"/>
    <x v="0"/>
    <n v="149"/>
    <n v="213.07"/>
  </r>
  <r>
    <x v="1"/>
    <x v="4"/>
    <s v="Apr"/>
    <x v="1"/>
    <x v="0"/>
    <s v="Order assembled"/>
    <x v="0"/>
    <x v="0"/>
    <x v="0"/>
    <n v="365"/>
    <n v="521.95000000000005"/>
  </r>
  <r>
    <x v="0"/>
    <x v="4"/>
    <s v="Aug"/>
    <x v="1"/>
    <x v="0"/>
    <s v="Order assembled"/>
    <x v="0"/>
    <x v="0"/>
    <x v="0"/>
    <n v="128"/>
    <n v="183.04"/>
  </r>
  <r>
    <x v="0"/>
    <x v="4"/>
    <s v="Aug"/>
    <x v="1"/>
    <x v="0"/>
    <s v="Order assembled"/>
    <x v="0"/>
    <x v="0"/>
    <x v="0"/>
    <n v="344"/>
    <n v="491.91999999999996"/>
  </r>
  <r>
    <x v="0"/>
    <x v="4"/>
    <s v="Aug"/>
    <x v="1"/>
    <x v="0"/>
    <s v="Order assembled"/>
    <x v="0"/>
    <x v="0"/>
    <x v="0"/>
    <n v="370"/>
    <n v="526.24"/>
  </r>
  <r>
    <x v="0"/>
    <x v="4"/>
    <s v="Aug"/>
    <x v="1"/>
    <x v="0"/>
    <s v="Order assembled"/>
    <x v="0"/>
    <x v="0"/>
    <x v="0"/>
    <n v="346"/>
    <n v="526.24"/>
  </r>
  <r>
    <x v="1"/>
    <x v="4"/>
    <s v="Aug"/>
    <x v="1"/>
    <x v="0"/>
    <s v="Order assembled"/>
    <x v="0"/>
    <x v="0"/>
    <x v="0"/>
    <n v="982"/>
    <n v="1404.26"/>
  </r>
  <r>
    <x v="0"/>
    <x v="4"/>
    <s v="Aug"/>
    <x v="1"/>
    <x v="0"/>
    <s v="Order assembled"/>
    <x v="0"/>
    <x v="0"/>
    <x v="0"/>
    <n v="342"/>
    <n v="489.06"/>
  </r>
  <r>
    <x v="0"/>
    <x v="4"/>
    <s v="Aug"/>
    <x v="1"/>
    <x v="0"/>
    <s v="Order assembled"/>
    <x v="0"/>
    <x v="0"/>
    <x v="0"/>
    <n v="369"/>
    <n v="527.66999999999996"/>
  </r>
  <r>
    <x v="1"/>
    <x v="4"/>
    <s v="Aug"/>
    <x v="1"/>
    <x v="0"/>
    <s v="Order assembled"/>
    <x v="0"/>
    <x v="0"/>
    <x v="0"/>
    <n v="345"/>
    <n v="493.35"/>
  </r>
  <r>
    <x v="0"/>
    <x v="4"/>
    <s v="Aug"/>
    <x v="1"/>
    <x v="0"/>
    <s v="Order assembled"/>
    <x v="0"/>
    <x v="0"/>
    <x v="0"/>
    <n v="763"/>
    <n v="1091.0899999999999"/>
  </r>
  <r>
    <x v="0"/>
    <x v="4"/>
    <s v="Aug"/>
    <x v="1"/>
    <x v="0"/>
    <s v="Order assembled"/>
    <x v="0"/>
    <x v="0"/>
    <x v="0"/>
    <n v="850"/>
    <n v="1215.5"/>
  </r>
  <r>
    <x v="0"/>
    <x v="4"/>
    <s v="Aug"/>
    <x v="1"/>
    <x v="0"/>
    <s v="Order assembled"/>
    <x v="0"/>
    <x v="0"/>
    <x v="0"/>
    <n v="371"/>
    <n v="530.53"/>
  </r>
  <r>
    <x v="0"/>
    <x v="4"/>
    <s v="Aug"/>
    <x v="1"/>
    <x v="0"/>
    <s v="Order assembled"/>
    <x v="0"/>
    <x v="0"/>
    <x v="0"/>
    <n v="347"/>
    <n v="496.21000000000004"/>
  </r>
  <r>
    <x v="0"/>
    <x v="4"/>
    <s v="Dec"/>
    <x v="1"/>
    <x v="0"/>
    <s v="Order assembled"/>
    <x v="0"/>
    <x v="0"/>
    <x v="0"/>
    <n v="350"/>
    <n v="500.5"/>
  </r>
  <r>
    <x v="2"/>
    <x v="4"/>
    <s v="Dec"/>
    <x v="1"/>
    <x v="0"/>
    <s v="Order assembled"/>
    <x v="0"/>
    <x v="0"/>
    <x v="0"/>
    <n v="352"/>
    <n v="526.24"/>
  </r>
  <r>
    <x v="1"/>
    <x v="4"/>
    <s v="Dec"/>
    <x v="1"/>
    <x v="0"/>
    <s v="Order assembled"/>
    <x v="0"/>
    <x v="0"/>
    <x v="0"/>
    <n v="322"/>
    <n v="526.24"/>
  </r>
  <r>
    <x v="1"/>
    <x v="4"/>
    <s v="Dec"/>
    <x v="1"/>
    <x v="0"/>
    <s v="Order assembled"/>
    <x v="0"/>
    <x v="0"/>
    <x v="0"/>
    <n v="986"/>
    <n v="1409.98"/>
  </r>
  <r>
    <x v="0"/>
    <x v="4"/>
    <s v="Dec"/>
    <x v="1"/>
    <x v="0"/>
    <s v="Order assembled"/>
    <x v="0"/>
    <x v="0"/>
    <x v="0"/>
    <n v="324"/>
    <n v="463.32"/>
  </r>
  <r>
    <x v="0"/>
    <x v="4"/>
    <s v="Dec"/>
    <x v="1"/>
    <x v="0"/>
    <s v="Order assembled"/>
    <x v="0"/>
    <x v="0"/>
    <x v="0"/>
    <n v="351"/>
    <n v="501.93"/>
  </r>
  <r>
    <x v="1"/>
    <x v="4"/>
    <s v="Dec"/>
    <x v="1"/>
    <x v="0"/>
    <s v="Order assembled"/>
    <x v="0"/>
    <x v="0"/>
    <x v="0"/>
    <n v="321"/>
    <n v="459.03"/>
  </r>
  <r>
    <x v="1"/>
    <x v="4"/>
    <s v="Dec"/>
    <x v="1"/>
    <x v="0"/>
    <s v="Order assembled"/>
    <x v="0"/>
    <x v="0"/>
    <x v="0"/>
    <n v="767"/>
    <n v="1096.81"/>
  </r>
  <r>
    <x v="2"/>
    <x v="4"/>
    <s v="Dec"/>
    <x v="1"/>
    <x v="0"/>
    <s v="Order assembled"/>
    <x v="0"/>
    <x v="0"/>
    <x v="0"/>
    <n v="853"/>
    <n v="1219.79"/>
  </r>
  <r>
    <x v="0"/>
    <x v="4"/>
    <s v="Dec"/>
    <x v="1"/>
    <x v="0"/>
    <s v="Order assembled"/>
    <x v="0"/>
    <x v="0"/>
    <x v="0"/>
    <n v="323"/>
    <n v="461.89"/>
  </r>
  <r>
    <x v="2"/>
    <x v="4"/>
    <s v="Feb"/>
    <x v="1"/>
    <x v="0"/>
    <s v="Order assembled"/>
    <x v="0"/>
    <x v="0"/>
    <x v="0"/>
    <n v="158"/>
    <n v="225.94"/>
  </r>
  <r>
    <x v="0"/>
    <x v="4"/>
    <s v="Feb"/>
    <x v="1"/>
    <x v="0"/>
    <s v="Order assembled"/>
    <x v="0"/>
    <x v="0"/>
    <x v="0"/>
    <n v="128"/>
    <n v="183.04"/>
  </r>
  <r>
    <x v="2"/>
    <x v="4"/>
    <s v="Feb"/>
    <x v="1"/>
    <x v="0"/>
    <s v="Order assembled"/>
    <x v="0"/>
    <x v="0"/>
    <x v="0"/>
    <n v="160"/>
    <n v="526.24"/>
  </r>
  <r>
    <x v="1"/>
    <x v="4"/>
    <s v="Feb"/>
    <x v="1"/>
    <x v="0"/>
    <s v="Order assembled"/>
    <x v="0"/>
    <x v="0"/>
    <x v="0"/>
    <n v="130"/>
    <n v="526.24"/>
  </r>
  <r>
    <x v="1"/>
    <x v="4"/>
    <s v="Feb"/>
    <x v="1"/>
    <x v="0"/>
    <s v="Order assembled"/>
    <x v="0"/>
    <x v="0"/>
    <x v="0"/>
    <n v="977"/>
    <n v="1397.1100000000001"/>
  </r>
  <r>
    <x v="0"/>
    <x v="4"/>
    <s v="Feb"/>
    <x v="1"/>
    <x v="0"/>
    <s v="Order assembled"/>
    <x v="0"/>
    <x v="0"/>
    <x v="0"/>
    <n v="132"/>
    <n v="188.76"/>
  </r>
  <r>
    <x v="0"/>
    <x v="4"/>
    <s v="Feb"/>
    <x v="1"/>
    <x v="0"/>
    <s v="Order assembled"/>
    <x v="0"/>
    <x v="0"/>
    <x v="0"/>
    <n v="159"/>
    <n v="227.37"/>
  </r>
  <r>
    <x v="1"/>
    <x v="4"/>
    <s v="Feb"/>
    <x v="1"/>
    <x v="0"/>
    <s v="Order assembled"/>
    <x v="0"/>
    <x v="0"/>
    <x v="0"/>
    <n v="129"/>
    <n v="184.47"/>
  </r>
  <r>
    <x v="1"/>
    <x v="4"/>
    <s v="Feb"/>
    <x v="1"/>
    <x v="0"/>
    <s v="Order assembled"/>
    <x v="0"/>
    <x v="0"/>
    <x v="0"/>
    <n v="758"/>
    <n v="1083.94"/>
  </r>
  <r>
    <x v="2"/>
    <x v="4"/>
    <s v="Feb"/>
    <x v="1"/>
    <x v="0"/>
    <s v="Order assembled"/>
    <x v="0"/>
    <x v="0"/>
    <x v="0"/>
    <n v="844"/>
    <n v="1206.92"/>
  </r>
  <r>
    <x v="0"/>
    <x v="4"/>
    <s v="Feb"/>
    <x v="1"/>
    <x v="0"/>
    <s v="Order assembled"/>
    <x v="0"/>
    <x v="0"/>
    <x v="0"/>
    <n v="155"/>
    <n v="221.65"/>
  </r>
  <r>
    <x v="2"/>
    <x v="4"/>
    <s v="Feb"/>
    <x v="1"/>
    <x v="0"/>
    <s v="Order assembled"/>
    <x v="0"/>
    <x v="0"/>
    <x v="0"/>
    <n v="131"/>
    <n v="187.32999999999998"/>
  </r>
  <r>
    <x v="0"/>
    <x v="4"/>
    <s v="Jan"/>
    <x v="1"/>
    <x v="0"/>
    <s v="Order assembled"/>
    <x v="0"/>
    <x v="0"/>
    <x v="0"/>
    <n v="164"/>
    <n v="234.51999999999998"/>
  </r>
  <r>
    <x v="3"/>
    <x v="4"/>
    <s v="Jan"/>
    <x v="1"/>
    <x v="0"/>
    <s v="Order assembled"/>
    <x v="0"/>
    <x v="0"/>
    <x v="0"/>
    <n v="134"/>
    <n v="191.62"/>
  </r>
  <r>
    <x v="1"/>
    <x v="4"/>
    <s v="Jan"/>
    <x v="1"/>
    <x v="0"/>
    <s v="Order assembled"/>
    <x v="0"/>
    <x v="0"/>
    <x v="0"/>
    <n v="136"/>
    <n v="526.24"/>
  </r>
  <r>
    <x v="1"/>
    <x v="4"/>
    <s v="Jan"/>
    <x v="1"/>
    <x v="0"/>
    <s v="Order assembled"/>
    <x v="0"/>
    <x v="0"/>
    <x v="0"/>
    <n v="976"/>
    <n v="1395.68"/>
  </r>
  <r>
    <x v="1"/>
    <x v="4"/>
    <s v="Jan"/>
    <x v="1"/>
    <x v="0"/>
    <s v="Order assembled"/>
    <x v="0"/>
    <x v="0"/>
    <x v="0"/>
    <n v="138"/>
    <n v="197.34"/>
  </r>
  <r>
    <x v="1"/>
    <x v="4"/>
    <s v="Jan"/>
    <x v="1"/>
    <x v="0"/>
    <s v="Order assembled"/>
    <x v="0"/>
    <x v="0"/>
    <x v="0"/>
    <n v="165"/>
    <n v="235.95"/>
  </r>
  <r>
    <x v="1"/>
    <x v="4"/>
    <s v="Jan"/>
    <x v="1"/>
    <x v="0"/>
    <s v="Order assembled"/>
    <x v="0"/>
    <x v="0"/>
    <x v="0"/>
    <n v="135"/>
    <n v="193.05"/>
  </r>
  <r>
    <x v="1"/>
    <x v="4"/>
    <s v="Jan"/>
    <x v="1"/>
    <x v="0"/>
    <s v="Order assembled"/>
    <x v="0"/>
    <x v="0"/>
    <x v="0"/>
    <n v="757"/>
    <n v="1082.51"/>
  </r>
  <r>
    <x v="3"/>
    <x v="4"/>
    <s v="Jan"/>
    <x v="1"/>
    <x v="0"/>
    <s v="Order assembled"/>
    <x v="0"/>
    <x v="0"/>
    <x v="0"/>
    <n v="161"/>
    <n v="230.23000000000002"/>
  </r>
  <r>
    <x v="0"/>
    <x v="4"/>
    <s v="Jan"/>
    <x v="1"/>
    <x v="0"/>
    <s v="Order assembled"/>
    <x v="0"/>
    <x v="0"/>
    <x v="0"/>
    <n v="137"/>
    <n v="195.91"/>
  </r>
  <r>
    <x v="1"/>
    <x v="4"/>
    <s v="Jul"/>
    <x v="1"/>
    <x v="0"/>
    <s v="Order assembled"/>
    <x v="0"/>
    <x v="0"/>
    <x v="0"/>
    <n v="350"/>
    <n v="500.5"/>
  </r>
  <r>
    <x v="0"/>
    <x v="4"/>
    <s v="Jul"/>
    <x v="1"/>
    <x v="0"/>
    <s v="Order assembled"/>
    <x v="0"/>
    <x v="0"/>
    <x v="0"/>
    <n v="130"/>
    <n v="526.24"/>
  </r>
  <r>
    <x v="1"/>
    <x v="4"/>
    <s v="Jul"/>
    <x v="1"/>
    <x v="0"/>
    <s v="Order assembled"/>
    <x v="0"/>
    <x v="0"/>
    <x v="0"/>
    <n v="352"/>
    <n v="526.24"/>
  </r>
  <r>
    <x v="2"/>
    <x v="4"/>
    <s v="Jul"/>
    <x v="1"/>
    <x v="0"/>
    <s v="Order assembled"/>
    <x v="0"/>
    <x v="0"/>
    <x v="0"/>
    <n v="981"/>
    <n v="1402.83"/>
  </r>
  <r>
    <x v="1"/>
    <x v="4"/>
    <s v="Jul"/>
    <x v="1"/>
    <x v="0"/>
    <s v="Order assembled"/>
    <x v="0"/>
    <x v="0"/>
    <x v="0"/>
    <n v="348"/>
    <n v="497.64"/>
  </r>
  <r>
    <x v="1"/>
    <x v="4"/>
    <s v="Jul"/>
    <x v="1"/>
    <x v="0"/>
    <s v="Order assembled"/>
    <x v="0"/>
    <x v="0"/>
    <x v="0"/>
    <n v="129"/>
    <n v="184.47"/>
  </r>
  <r>
    <x v="2"/>
    <x v="4"/>
    <s v="Jul"/>
    <x v="1"/>
    <x v="0"/>
    <s v="Order assembled"/>
    <x v="0"/>
    <x v="0"/>
    <x v="0"/>
    <n v="351"/>
    <n v="501.93"/>
  </r>
  <r>
    <x v="1"/>
    <x v="4"/>
    <s v="Jul"/>
    <x v="1"/>
    <x v="0"/>
    <s v="Order assembled"/>
    <x v="0"/>
    <x v="0"/>
    <x v="0"/>
    <n v="762"/>
    <n v="1089.6599999999999"/>
  </r>
  <r>
    <x v="0"/>
    <x v="4"/>
    <s v="Jul"/>
    <x v="1"/>
    <x v="0"/>
    <s v="Order assembled"/>
    <x v="0"/>
    <x v="0"/>
    <x v="0"/>
    <n v="849"/>
    <n v="1214.07"/>
  </r>
  <r>
    <x v="1"/>
    <x v="4"/>
    <s v="Jul"/>
    <x v="1"/>
    <x v="0"/>
    <s v="Order assembled"/>
    <x v="0"/>
    <x v="0"/>
    <x v="0"/>
    <n v="131"/>
    <n v="187.32999999999998"/>
  </r>
  <r>
    <x v="2"/>
    <x v="4"/>
    <s v="Jun"/>
    <x v="1"/>
    <x v="0"/>
    <s v="Order assembled"/>
    <x v="0"/>
    <x v="0"/>
    <x v="0"/>
    <n v="134"/>
    <n v="191.62"/>
  </r>
  <r>
    <x v="2"/>
    <x v="4"/>
    <s v="Jun"/>
    <x v="1"/>
    <x v="0"/>
    <s v="Order assembled"/>
    <x v="0"/>
    <x v="0"/>
    <x v="0"/>
    <n v="356"/>
    <n v="509.08"/>
  </r>
  <r>
    <x v="2"/>
    <x v="4"/>
    <s v="Jun"/>
    <x v="1"/>
    <x v="0"/>
    <s v="Order assembled"/>
    <x v="0"/>
    <x v="0"/>
    <x v="0"/>
    <n v="136"/>
    <n v="526.24"/>
  </r>
  <r>
    <x v="2"/>
    <x v="4"/>
    <s v="Jun"/>
    <x v="1"/>
    <x v="0"/>
    <s v="Order assembled"/>
    <x v="0"/>
    <x v="0"/>
    <x v="0"/>
    <n v="980"/>
    <n v="1401.4"/>
  </r>
  <r>
    <x v="1"/>
    <x v="4"/>
    <s v="Jun"/>
    <x v="1"/>
    <x v="0"/>
    <s v="Order assembled"/>
    <x v="0"/>
    <x v="0"/>
    <x v="0"/>
    <n v="354"/>
    <n v="506.22"/>
  </r>
  <r>
    <x v="1"/>
    <x v="4"/>
    <s v="Jun"/>
    <x v="1"/>
    <x v="0"/>
    <s v="Order assembled"/>
    <x v="0"/>
    <x v="0"/>
    <x v="0"/>
    <n v="135"/>
    <n v="193.05"/>
  </r>
  <r>
    <x v="2"/>
    <x v="4"/>
    <s v="Jun"/>
    <x v="1"/>
    <x v="0"/>
    <s v="Order assembled"/>
    <x v="0"/>
    <x v="0"/>
    <x v="0"/>
    <n v="357"/>
    <n v="510.51"/>
  </r>
  <r>
    <x v="2"/>
    <x v="4"/>
    <s v="Jun"/>
    <x v="1"/>
    <x v="0"/>
    <s v="Order assembled"/>
    <x v="0"/>
    <x v="0"/>
    <x v="0"/>
    <n v="848"/>
    <n v="1212.6399999999999"/>
  </r>
  <r>
    <x v="2"/>
    <x v="4"/>
    <s v="Jun"/>
    <x v="1"/>
    <x v="0"/>
    <s v="Order assembled"/>
    <x v="0"/>
    <x v="0"/>
    <x v="0"/>
    <n v="137"/>
    <n v="195.91"/>
  </r>
  <r>
    <x v="2"/>
    <x v="4"/>
    <s v="Jun"/>
    <x v="1"/>
    <x v="0"/>
    <s v="Order assembled"/>
    <x v="0"/>
    <x v="0"/>
    <x v="0"/>
    <n v="353"/>
    <n v="504.78999999999996"/>
  </r>
  <r>
    <x v="1"/>
    <x v="4"/>
    <s v="Mar"/>
    <x v="1"/>
    <x v="0"/>
    <s v="Order assembled"/>
    <x v="0"/>
    <x v="0"/>
    <x v="0"/>
    <n v="152"/>
    <n v="217.36"/>
  </r>
  <r>
    <x v="1"/>
    <x v="4"/>
    <s v="Mar"/>
    <x v="1"/>
    <x v="0"/>
    <s v="Order assembled"/>
    <x v="0"/>
    <x v="0"/>
    <x v="0"/>
    <n v="154"/>
    <n v="526.24"/>
  </r>
  <r>
    <x v="1"/>
    <x v="4"/>
    <s v="Mar"/>
    <x v="1"/>
    <x v="0"/>
    <s v="Order assembled"/>
    <x v="0"/>
    <x v="0"/>
    <x v="0"/>
    <n v="370"/>
    <n v="526.24"/>
  </r>
  <r>
    <x v="1"/>
    <x v="4"/>
    <s v="Mar"/>
    <x v="1"/>
    <x v="0"/>
    <s v="Order assembled"/>
    <x v="0"/>
    <x v="0"/>
    <x v="0"/>
    <n v="978"/>
    <n v="1398.54"/>
  </r>
  <r>
    <x v="0"/>
    <x v="4"/>
    <s v="Mar"/>
    <x v="1"/>
    <x v="0"/>
    <s v="Order assembled"/>
    <x v="0"/>
    <x v="0"/>
    <x v="0"/>
    <n v="372"/>
    <n v="531.96"/>
  </r>
  <r>
    <x v="0"/>
    <x v="4"/>
    <s v="Mar"/>
    <x v="1"/>
    <x v="0"/>
    <s v="Order assembled"/>
    <x v="0"/>
    <x v="0"/>
    <x v="0"/>
    <n v="153"/>
    <n v="218.79"/>
  </r>
  <r>
    <x v="1"/>
    <x v="4"/>
    <s v="Mar"/>
    <x v="1"/>
    <x v="0"/>
    <s v="Order assembled"/>
    <x v="0"/>
    <x v="0"/>
    <x v="0"/>
    <n v="369"/>
    <n v="527.66999999999996"/>
  </r>
  <r>
    <x v="1"/>
    <x v="4"/>
    <s v="Mar"/>
    <x v="1"/>
    <x v="0"/>
    <s v="Order assembled"/>
    <x v="0"/>
    <x v="0"/>
    <x v="0"/>
    <n v="759"/>
    <n v="1085.3699999999999"/>
  </r>
  <r>
    <x v="1"/>
    <x v="4"/>
    <s v="Mar"/>
    <x v="1"/>
    <x v="0"/>
    <s v="Order assembled"/>
    <x v="0"/>
    <x v="0"/>
    <x v="0"/>
    <n v="845"/>
    <n v="1208.3499999999999"/>
  </r>
  <r>
    <x v="1"/>
    <x v="4"/>
    <s v="Mar"/>
    <x v="1"/>
    <x v="0"/>
    <s v="Order assembled"/>
    <x v="0"/>
    <x v="0"/>
    <x v="0"/>
    <n v="371"/>
    <n v="530.53"/>
  </r>
  <r>
    <x v="2"/>
    <x v="4"/>
    <s v="May"/>
    <x v="1"/>
    <x v="0"/>
    <s v="Order assembled"/>
    <x v="0"/>
    <x v="0"/>
    <x v="0"/>
    <n v="140"/>
    <n v="200.2"/>
  </r>
  <r>
    <x v="0"/>
    <x v="4"/>
    <s v="May"/>
    <x v="1"/>
    <x v="0"/>
    <s v="Order assembled"/>
    <x v="0"/>
    <x v="0"/>
    <x v="0"/>
    <n v="362"/>
    <n v="517.66"/>
  </r>
  <r>
    <x v="2"/>
    <x v="4"/>
    <s v="May"/>
    <x v="1"/>
    <x v="0"/>
    <s v="Order assembled"/>
    <x v="0"/>
    <x v="0"/>
    <x v="0"/>
    <n v="142"/>
    <n v="526.24"/>
  </r>
  <r>
    <x v="0"/>
    <x v="4"/>
    <s v="May"/>
    <x v="1"/>
    <x v="0"/>
    <s v="Order assembled"/>
    <x v="0"/>
    <x v="0"/>
    <x v="0"/>
    <n v="358"/>
    <n v="526.24"/>
  </r>
  <r>
    <x v="1"/>
    <x v="4"/>
    <s v="May"/>
    <x v="1"/>
    <x v="0"/>
    <s v="Order assembled"/>
    <x v="0"/>
    <x v="0"/>
    <x v="0"/>
    <n v="979"/>
    <n v="1399.97"/>
  </r>
  <r>
    <x v="2"/>
    <x v="4"/>
    <s v="May"/>
    <x v="1"/>
    <x v="0"/>
    <s v="Order assembled"/>
    <x v="0"/>
    <x v="0"/>
    <x v="0"/>
    <n v="360"/>
    <n v="514.79999999999995"/>
  </r>
  <r>
    <x v="2"/>
    <x v="4"/>
    <s v="May"/>
    <x v="1"/>
    <x v="0"/>
    <s v="Order assembled"/>
    <x v="0"/>
    <x v="0"/>
    <x v="0"/>
    <n v="141"/>
    <n v="201.63"/>
  </r>
  <r>
    <x v="1"/>
    <x v="4"/>
    <s v="May"/>
    <x v="1"/>
    <x v="0"/>
    <s v="Order assembled"/>
    <x v="0"/>
    <x v="0"/>
    <x v="0"/>
    <n v="363"/>
    <n v="519.09"/>
  </r>
  <r>
    <x v="0"/>
    <x v="4"/>
    <s v="May"/>
    <x v="1"/>
    <x v="0"/>
    <s v="Order assembled"/>
    <x v="0"/>
    <x v="0"/>
    <x v="0"/>
    <n v="761"/>
    <n v="1088.23"/>
  </r>
  <r>
    <x v="2"/>
    <x v="4"/>
    <s v="May"/>
    <x v="1"/>
    <x v="0"/>
    <s v="Order assembled"/>
    <x v="0"/>
    <x v="0"/>
    <x v="0"/>
    <n v="847"/>
    <n v="1211.21"/>
  </r>
  <r>
    <x v="0"/>
    <x v="4"/>
    <s v="May"/>
    <x v="1"/>
    <x v="0"/>
    <s v="Order assembled"/>
    <x v="0"/>
    <x v="0"/>
    <x v="0"/>
    <n v="143"/>
    <n v="204.49"/>
  </r>
  <r>
    <x v="2"/>
    <x v="4"/>
    <s v="May"/>
    <x v="1"/>
    <x v="0"/>
    <s v="Order assembled"/>
    <x v="0"/>
    <x v="0"/>
    <x v="0"/>
    <n v="359"/>
    <n v="513.37"/>
  </r>
  <r>
    <x v="0"/>
    <x v="4"/>
    <s v="Nov"/>
    <x v="1"/>
    <x v="0"/>
    <s v="Order assembled"/>
    <x v="0"/>
    <x v="0"/>
    <x v="0"/>
    <n v="356"/>
    <n v="509.08"/>
  </r>
  <r>
    <x v="0"/>
    <x v="4"/>
    <s v="Nov"/>
    <x v="1"/>
    <x v="0"/>
    <s v="Order assembled"/>
    <x v="0"/>
    <x v="0"/>
    <x v="0"/>
    <n v="326"/>
    <n v="466.18"/>
  </r>
  <r>
    <x v="2"/>
    <x v="4"/>
    <s v="Nov"/>
    <x v="1"/>
    <x v="0"/>
    <s v="Order assembled"/>
    <x v="0"/>
    <x v="0"/>
    <x v="0"/>
    <n v="358"/>
    <n v="526.24"/>
  </r>
  <r>
    <x v="2"/>
    <x v="4"/>
    <s v="Nov"/>
    <x v="1"/>
    <x v="0"/>
    <s v="Order assembled"/>
    <x v="0"/>
    <x v="0"/>
    <x v="0"/>
    <n v="328"/>
    <n v="526.24"/>
  </r>
  <r>
    <x v="1"/>
    <x v="4"/>
    <s v="Nov"/>
    <x v="1"/>
    <x v="0"/>
    <s v="Order assembled"/>
    <x v="0"/>
    <x v="0"/>
    <x v="0"/>
    <n v="985"/>
    <n v="1408.55"/>
  </r>
  <r>
    <x v="0"/>
    <x v="4"/>
    <s v="Nov"/>
    <x v="1"/>
    <x v="0"/>
    <s v="Order assembled"/>
    <x v="0"/>
    <x v="0"/>
    <x v="0"/>
    <n v="330"/>
    <n v="471.9"/>
  </r>
  <r>
    <x v="0"/>
    <x v="4"/>
    <s v="Nov"/>
    <x v="1"/>
    <x v="0"/>
    <s v="Order assembled"/>
    <x v="0"/>
    <x v="0"/>
    <x v="0"/>
    <n v="357"/>
    <n v="510.51"/>
  </r>
  <r>
    <x v="1"/>
    <x v="4"/>
    <s v="Nov"/>
    <x v="1"/>
    <x v="0"/>
    <s v="Order assembled"/>
    <x v="0"/>
    <x v="0"/>
    <x v="0"/>
    <n v="327"/>
    <n v="467.61"/>
  </r>
  <r>
    <x v="2"/>
    <x v="4"/>
    <s v="Nov"/>
    <x v="1"/>
    <x v="0"/>
    <s v="Order assembled"/>
    <x v="0"/>
    <x v="0"/>
    <x v="0"/>
    <n v="766"/>
    <n v="1095.3800000000001"/>
  </r>
  <r>
    <x v="2"/>
    <x v="4"/>
    <s v="Nov"/>
    <x v="1"/>
    <x v="0"/>
    <s v="Order assembled"/>
    <x v="0"/>
    <x v="0"/>
    <x v="0"/>
    <n v="852"/>
    <n v="1218.3600000000001"/>
  </r>
  <r>
    <x v="0"/>
    <x v="4"/>
    <s v="Nov"/>
    <x v="1"/>
    <x v="0"/>
    <s v="Order assembled"/>
    <x v="0"/>
    <x v="0"/>
    <x v="0"/>
    <n v="353"/>
    <n v="504.78999999999996"/>
  </r>
  <r>
    <x v="0"/>
    <x v="4"/>
    <s v="Nov"/>
    <x v="1"/>
    <x v="0"/>
    <s v="Order assembled"/>
    <x v="0"/>
    <x v="0"/>
    <x v="0"/>
    <n v="329"/>
    <n v="470.47"/>
  </r>
  <r>
    <x v="0"/>
    <x v="4"/>
    <s v="Oct"/>
    <x v="1"/>
    <x v="0"/>
    <s v="Order assembled"/>
    <x v="0"/>
    <x v="0"/>
    <x v="0"/>
    <n v="362"/>
    <n v="517.66"/>
  </r>
  <r>
    <x v="1"/>
    <x v="4"/>
    <s v="Oct"/>
    <x v="1"/>
    <x v="0"/>
    <s v="Order assembled"/>
    <x v="0"/>
    <x v="0"/>
    <x v="0"/>
    <n v="332"/>
    <n v="474.76"/>
  </r>
  <r>
    <x v="1"/>
    <x v="4"/>
    <s v="Oct"/>
    <x v="1"/>
    <x v="0"/>
    <s v="Order assembled"/>
    <x v="0"/>
    <x v="0"/>
    <x v="0"/>
    <n v="334"/>
    <n v="526.24"/>
  </r>
  <r>
    <x v="3"/>
    <x v="4"/>
    <s v="Oct"/>
    <x v="1"/>
    <x v="0"/>
    <s v="Order assembled"/>
    <x v="0"/>
    <x v="0"/>
    <x v="0"/>
    <n v="984"/>
    <n v="1407.12"/>
  </r>
  <r>
    <x v="2"/>
    <x v="4"/>
    <s v="Oct"/>
    <x v="1"/>
    <x v="0"/>
    <s v="Order assembled"/>
    <x v="0"/>
    <x v="0"/>
    <x v="0"/>
    <n v="336"/>
    <n v="480.48"/>
  </r>
  <r>
    <x v="2"/>
    <x v="4"/>
    <s v="Oct"/>
    <x v="1"/>
    <x v="0"/>
    <s v="Order assembled"/>
    <x v="0"/>
    <x v="0"/>
    <x v="0"/>
    <n v="363"/>
    <n v="519.09"/>
  </r>
  <r>
    <x v="3"/>
    <x v="4"/>
    <s v="Oct"/>
    <x v="1"/>
    <x v="0"/>
    <s v="Order assembled"/>
    <x v="0"/>
    <x v="0"/>
    <x v="0"/>
    <n v="333"/>
    <n v="476.19"/>
  </r>
  <r>
    <x v="1"/>
    <x v="4"/>
    <s v="Oct"/>
    <x v="1"/>
    <x v="0"/>
    <s v="Order assembled"/>
    <x v="0"/>
    <x v="0"/>
    <x v="0"/>
    <n v="765"/>
    <n v="1093.95"/>
  </r>
  <r>
    <x v="1"/>
    <x v="4"/>
    <s v="Oct"/>
    <x v="1"/>
    <x v="0"/>
    <s v="Order assembled"/>
    <x v="0"/>
    <x v="0"/>
    <x v="0"/>
    <n v="359"/>
    <n v="513.37"/>
  </r>
  <r>
    <x v="0"/>
    <x v="4"/>
    <s v="Oct"/>
    <x v="1"/>
    <x v="0"/>
    <s v="Order assembled"/>
    <x v="0"/>
    <x v="0"/>
    <x v="0"/>
    <n v="335"/>
    <n v="479.05"/>
  </r>
  <r>
    <x v="0"/>
    <x v="4"/>
    <s v="Sep"/>
    <x v="1"/>
    <x v="0"/>
    <s v="Order assembled"/>
    <x v="0"/>
    <x v="0"/>
    <x v="0"/>
    <n v="368"/>
    <n v="526.24"/>
  </r>
  <r>
    <x v="1"/>
    <x v="4"/>
    <s v="Sep"/>
    <x v="1"/>
    <x v="0"/>
    <s v="Order assembled"/>
    <x v="0"/>
    <x v="0"/>
    <x v="0"/>
    <n v="338"/>
    <n v="483.34000000000003"/>
  </r>
  <r>
    <x v="2"/>
    <x v="4"/>
    <s v="Sep"/>
    <x v="1"/>
    <x v="0"/>
    <s v="Order assembled"/>
    <x v="0"/>
    <x v="0"/>
    <x v="0"/>
    <n v="364"/>
    <n v="526.24"/>
  </r>
  <r>
    <x v="0"/>
    <x v="4"/>
    <s v="Sep"/>
    <x v="1"/>
    <x v="0"/>
    <s v="Order assembled"/>
    <x v="0"/>
    <x v="0"/>
    <x v="0"/>
    <n v="340"/>
    <n v="526.24"/>
  </r>
  <r>
    <x v="0"/>
    <x v="4"/>
    <s v="Sep"/>
    <x v="1"/>
    <x v="0"/>
    <s v="Order assembled"/>
    <x v="0"/>
    <x v="0"/>
    <x v="0"/>
    <n v="983"/>
    <n v="1405.69"/>
  </r>
  <r>
    <x v="0"/>
    <x v="4"/>
    <s v="Sep"/>
    <x v="1"/>
    <x v="0"/>
    <s v="Order assembled"/>
    <x v="0"/>
    <x v="0"/>
    <x v="0"/>
    <n v="339"/>
    <n v="484.77"/>
  </r>
  <r>
    <x v="0"/>
    <x v="4"/>
    <s v="Sep"/>
    <x v="1"/>
    <x v="0"/>
    <s v="Order assembled"/>
    <x v="0"/>
    <x v="0"/>
    <x v="0"/>
    <n v="764"/>
    <n v="1092.52"/>
  </r>
  <r>
    <x v="2"/>
    <x v="4"/>
    <s v="Sep"/>
    <x v="1"/>
    <x v="0"/>
    <s v="Order assembled"/>
    <x v="0"/>
    <x v="0"/>
    <x v="0"/>
    <n v="851"/>
    <n v="1216.93"/>
  </r>
  <r>
    <x v="1"/>
    <x v="4"/>
    <s v="Sep"/>
    <x v="1"/>
    <x v="0"/>
    <s v="Order assembled"/>
    <x v="0"/>
    <x v="0"/>
    <x v="0"/>
    <n v="365"/>
    <n v="521.95000000000005"/>
  </r>
  <r>
    <x v="0"/>
    <x v="4"/>
    <s v="Sep"/>
    <x v="1"/>
    <x v="0"/>
    <s v="Order assembled"/>
    <x v="0"/>
    <x v="0"/>
    <x v="0"/>
    <n v="341"/>
    <n v="487.63"/>
  </r>
  <r>
    <x v="0"/>
    <x v="4"/>
    <s v="Apr"/>
    <x v="1"/>
    <x v="1"/>
    <s v="Cancelld"/>
    <x v="1"/>
    <x v="1"/>
    <x v="2"/>
    <n v="224"/>
    <n v="320.32"/>
  </r>
  <r>
    <x v="0"/>
    <x v="4"/>
    <s v="Apr"/>
    <x v="1"/>
    <x v="1"/>
    <s v="Cancelld"/>
    <x v="1"/>
    <x v="1"/>
    <x v="2"/>
    <n v="226"/>
    <n v="323.18"/>
  </r>
  <r>
    <x v="1"/>
    <x v="4"/>
    <s v="Apr"/>
    <x v="1"/>
    <x v="1"/>
    <s v="Cancelld"/>
    <x v="1"/>
    <x v="1"/>
    <x v="2"/>
    <n v="196"/>
    <n v="280.27999999999997"/>
  </r>
  <r>
    <x v="1"/>
    <x v="4"/>
    <s v="Apr"/>
    <x v="1"/>
    <x v="1"/>
    <s v="Cancelld"/>
    <x v="1"/>
    <x v="1"/>
    <x v="2"/>
    <n v="802"/>
    <n v="1146.8600000000001"/>
  </r>
  <r>
    <x v="4"/>
    <x v="4"/>
    <s v="Apr"/>
    <x v="1"/>
    <x v="1"/>
    <s v="Cancelld"/>
    <x v="1"/>
    <x v="1"/>
    <x v="2"/>
    <n v="888"/>
    <n v="1269.8399999999999"/>
  </r>
  <r>
    <x v="4"/>
    <x v="4"/>
    <s v="Apr"/>
    <x v="1"/>
    <x v="1"/>
    <s v="Cancelld"/>
    <x v="1"/>
    <x v="1"/>
    <x v="2"/>
    <n v="841"/>
    <n v="526.24"/>
  </r>
  <r>
    <x v="1"/>
    <x v="4"/>
    <s v="Apr"/>
    <x v="1"/>
    <x v="1"/>
    <s v="Cancelld"/>
    <x v="1"/>
    <x v="1"/>
    <x v="2"/>
    <n v="195"/>
    <n v="278.85000000000002"/>
  </r>
  <r>
    <x v="1"/>
    <x v="4"/>
    <s v="Apr"/>
    <x v="1"/>
    <x v="1"/>
    <s v="Cancelld"/>
    <x v="1"/>
    <x v="1"/>
    <x v="2"/>
    <n v="223"/>
    <n v="318.89"/>
  </r>
  <r>
    <x v="0"/>
    <x v="4"/>
    <s v="Apr"/>
    <x v="1"/>
    <x v="1"/>
    <s v="Cancelld"/>
    <x v="1"/>
    <x v="1"/>
    <x v="2"/>
    <n v="199"/>
    <n v="284.57"/>
  </r>
  <r>
    <x v="0"/>
    <x v="4"/>
    <s v="Apr"/>
    <x v="1"/>
    <x v="1"/>
    <s v="Cancelld"/>
    <x v="1"/>
    <x v="1"/>
    <x v="2"/>
    <n v="197"/>
    <n v="281.70999999999998"/>
  </r>
  <r>
    <x v="1"/>
    <x v="4"/>
    <s v="Aug"/>
    <x v="1"/>
    <x v="1"/>
    <s v="Cancelld"/>
    <x v="1"/>
    <x v="1"/>
    <x v="2"/>
    <n v="176"/>
    <n v="251.68"/>
  </r>
  <r>
    <x v="0"/>
    <x v="4"/>
    <s v="Aug"/>
    <x v="1"/>
    <x v="1"/>
    <s v="Cancelld"/>
    <x v="1"/>
    <x v="1"/>
    <x v="2"/>
    <n v="202"/>
    <n v="288.86"/>
  </r>
  <r>
    <x v="1"/>
    <x v="4"/>
    <s v="Aug"/>
    <x v="1"/>
    <x v="1"/>
    <s v="Cancelld"/>
    <x v="1"/>
    <x v="1"/>
    <x v="2"/>
    <n v="178"/>
    <n v="254.54"/>
  </r>
  <r>
    <x v="2"/>
    <x v="4"/>
    <s v="Aug"/>
    <x v="1"/>
    <x v="1"/>
    <s v="Cancelld"/>
    <x v="1"/>
    <x v="1"/>
    <x v="2"/>
    <n v="805"/>
    <n v="1151.1500000000001"/>
  </r>
  <r>
    <x v="3"/>
    <x v="4"/>
    <s v="Aug"/>
    <x v="1"/>
    <x v="1"/>
    <s v="Cancelld"/>
    <x v="1"/>
    <x v="1"/>
    <x v="2"/>
    <n v="892"/>
    <n v="1275.56"/>
  </r>
  <r>
    <x v="3"/>
    <x v="4"/>
    <s v="Aug"/>
    <x v="1"/>
    <x v="1"/>
    <s v="Cancelld"/>
    <x v="1"/>
    <x v="1"/>
    <x v="2"/>
    <n v="845"/>
    <n v="526.24"/>
  </r>
  <r>
    <x v="2"/>
    <x v="4"/>
    <s v="Aug"/>
    <x v="1"/>
    <x v="1"/>
    <s v="Cancelld"/>
    <x v="1"/>
    <x v="1"/>
    <x v="2"/>
    <n v="177"/>
    <n v="253.11"/>
  </r>
  <r>
    <x v="1"/>
    <x v="4"/>
    <s v="Aug"/>
    <x v="1"/>
    <x v="1"/>
    <s v="Cancelld"/>
    <x v="1"/>
    <x v="1"/>
    <x v="2"/>
    <n v="205"/>
    <n v="293.14999999999998"/>
  </r>
  <r>
    <x v="0"/>
    <x v="4"/>
    <s v="Aug"/>
    <x v="1"/>
    <x v="1"/>
    <s v="Cancelld"/>
    <x v="1"/>
    <x v="1"/>
    <x v="2"/>
    <n v="175"/>
    <n v="250.25"/>
  </r>
  <r>
    <x v="1"/>
    <x v="4"/>
    <s v="Aug"/>
    <x v="1"/>
    <x v="1"/>
    <s v="Cancelld"/>
    <x v="1"/>
    <x v="1"/>
    <x v="2"/>
    <n v="814"/>
    <n v="1164.02"/>
  </r>
  <r>
    <x v="4"/>
    <x v="4"/>
    <s v="Dec"/>
    <x v="1"/>
    <x v="1"/>
    <s v="Cancelld"/>
    <x v="1"/>
    <x v="1"/>
    <x v="2"/>
    <n v="182"/>
    <n v="260.26"/>
  </r>
  <r>
    <x v="2"/>
    <x v="4"/>
    <s v="Dec"/>
    <x v="1"/>
    <x v="1"/>
    <s v="Cancelld"/>
    <x v="1"/>
    <x v="1"/>
    <x v="2"/>
    <n v="152"/>
    <n v="217.36"/>
  </r>
  <r>
    <x v="0"/>
    <x v="4"/>
    <s v="Dec"/>
    <x v="1"/>
    <x v="1"/>
    <s v="Cancelld"/>
    <x v="1"/>
    <x v="1"/>
    <x v="2"/>
    <n v="184"/>
    <n v="263.12"/>
  </r>
  <r>
    <x v="3"/>
    <x v="4"/>
    <s v="Dec"/>
    <x v="1"/>
    <x v="1"/>
    <s v="Cancelld"/>
    <x v="1"/>
    <x v="1"/>
    <x v="2"/>
    <n v="154"/>
    <n v="220.22"/>
  </r>
  <r>
    <x v="3"/>
    <x v="4"/>
    <s v="Dec"/>
    <x v="1"/>
    <x v="1"/>
    <s v="Cancelld"/>
    <x v="1"/>
    <x v="1"/>
    <x v="2"/>
    <n v="809"/>
    <n v="1156.8699999999999"/>
  </r>
  <r>
    <x v="1"/>
    <x v="4"/>
    <s v="Dec"/>
    <x v="1"/>
    <x v="1"/>
    <s v="Cancelld"/>
    <x v="1"/>
    <x v="1"/>
    <x v="2"/>
    <n v="895"/>
    <n v="1279.8499999999999"/>
  </r>
  <r>
    <x v="1"/>
    <x v="4"/>
    <s v="Dec"/>
    <x v="1"/>
    <x v="1"/>
    <s v="Cancelld"/>
    <x v="1"/>
    <x v="1"/>
    <x v="2"/>
    <n v="848"/>
    <n v="526.24"/>
  </r>
  <r>
    <x v="3"/>
    <x v="4"/>
    <s v="Dec"/>
    <x v="1"/>
    <x v="1"/>
    <s v="Cancelld"/>
    <x v="1"/>
    <x v="1"/>
    <x v="2"/>
    <n v="153"/>
    <n v="218.79"/>
  </r>
  <r>
    <x v="3"/>
    <x v="4"/>
    <s v="Dec"/>
    <x v="1"/>
    <x v="1"/>
    <s v="Cancelld"/>
    <x v="1"/>
    <x v="1"/>
    <x v="2"/>
    <n v="181"/>
    <n v="258.83"/>
  </r>
  <r>
    <x v="0"/>
    <x v="4"/>
    <s v="Dec"/>
    <x v="1"/>
    <x v="1"/>
    <s v="Cancelld"/>
    <x v="1"/>
    <x v="1"/>
    <x v="2"/>
    <n v="157"/>
    <n v="224.51"/>
  </r>
  <r>
    <x v="2"/>
    <x v="4"/>
    <s v="Dec"/>
    <x v="1"/>
    <x v="1"/>
    <s v="Cancelld"/>
    <x v="1"/>
    <x v="1"/>
    <x v="2"/>
    <n v="818"/>
    <n v="1169.74"/>
  </r>
  <r>
    <x v="4"/>
    <x v="4"/>
    <s v="Dec"/>
    <x v="1"/>
    <x v="1"/>
    <s v="Cancelld"/>
    <x v="1"/>
    <x v="1"/>
    <x v="2"/>
    <n v="155"/>
    <n v="221.65"/>
  </r>
  <r>
    <x v="0"/>
    <x v="4"/>
    <s v="Feb"/>
    <x v="1"/>
    <x v="1"/>
    <s v="Cancelld"/>
    <x v="1"/>
    <x v="1"/>
    <x v="2"/>
    <n v="236"/>
    <n v="337.48"/>
  </r>
  <r>
    <x v="0"/>
    <x v="4"/>
    <s v="Feb"/>
    <x v="1"/>
    <x v="1"/>
    <s v="Cancelld"/>
    <x v="1"/>
    <x v="1"/>
    <x v="2"/>
    <n v="206"/>
    <n v="294.58"/>
  </r>
  <r>
    <x v="3"/>
    <x v="4"/>
    <s v="Feb"/>
    <x v="1"/>
    <x v="1"/>
    <s v="Cancelld"/>
    <x v="1"/>
    <x v="1"/>
    <x v="2"/>
    <n v="208"/>
    <n v="297.44"/>
  </r>
  <r>
    <x v="1"/>
    <x v="4"/>
    <s v="Feb"/>
    <x v="1"/>
    <x v="1"/>
    <s v="Cancelld"/>
    <x v="1"/>
    <x v="1"/>
    <x v="2"/>
    <n v="800"/>
    <n v="1144"/>
  </r>
  <r>
    <x v="2"/>
    <x v="4"/>
    <s v="Feb"/>
    <x v="1"/>
    <x v="1"/>
    <s v="Cancelld"/>
    <x v="1"/>
    <x v="1"/>
    <x v="2"/>
    <n v="886"/>
    <n v="1266.98"/>
  </r>
  <r>
    <x v="2"/>
    <x v="4"/>
    <s v="Feb"/>
    <x v="1"/>
    <x v="1"/>
    <s v="Cancelld"/>
    <x v="1"/>
    <x v="1"/>
    <x v="2"/>
    <n v="839"/>
    <n v="526.24"/>
  </r>
  <r>
    <x v="1"/>
    <x v="4"/>
    <s v="Feb"/>
    <x v="1"/>
    <x v="1"/>
    <s v="Cancelld"/>
    <x v="1"/>
    <x v="1"/>
    <x v="2"/>
    <n v="207"/>
    <n v="296.01"/>
  </r>
  <r>
    <x v="3"/>
    <x v="4"/>
    <s v="Feb"/>
    <x v="1"/>
    <x v="1"/>
    <s v="Cancelld"/>
    <x v="1"/>
    <x v="1"/>
    <x v="2"/>
    <n v="235"/>
    <n v="336.05"/>
  </r>
  <r>
    <x v="0"/>
    <x v="4"/>
    <s v="Feb"/>
    <x v="1"/>
    <x v="1"/>
    <s v="Cancelld"/>
    <x v="1"/>
    <x v="1"/>
    <x v="2"/>
    <n v="809"/>
    <n v="1156.8699999999999"/>
  </r>
  <r>
    <x v="0"/>
    <x v="4"/>
    <s v="Feb"/>
    <x v="1"/>
    <x v="1"/>
    <s v="Cancelld"/>
    <x v="1"/>
    <x v="1"/>
    <x v="2"/>
    <n v="209"/>
    <n v="298.87"/>
  </r>
  <r>
    <x v="0"/>
    <x v="4"/>
    <s v="Jan"/>
    <x v="1"/>
    <x v="1"/>
    <s v="Cancelld"/>
    <x v="1"/>
    <x v="1"/>
    <x v="2"/>
    <n v="242"/>
    <n v="346.06"/>
  </r>
  <r>
    <x v="2"/>
    <x v="4"/>
    <s v="Jan"/>
    <x v="1"/>
    <x v="1"/>
    <s v="Cancelld"/>
    <x v="1"/>
    <x v="1"/>
    <x v="2"/>
    <n v="212"/>
    <n v="303.15999999999997"/>
  </r>
  <r>
    <x v="1"/>
    <x v="4"/>
    <s v="Jan"/>
    <x v="1"/>
    <x v="1"/>
    <s v="Cancelld"/>
    <x v="1"/>
    <x v="1"/>
    <x v="2"/>
    <n v="238"/>
    <n v="340.34000000000003"/>
  </r>
  <r>
    <x v="2"/>
    <x v="4"/>
    <s v="Jan"/>
    <x v="1"/>
    <x v="1"/>
    <s v="Cancelld"/>
    <x v="1"/>
    <x v="1"/>
    <x v="2"/>
    <n v="214"/>
    <n v="306.02"/>
  </r>
  <r>
    <x v="1"/>
    <x v="4"/>
    <s v="Jan"/>
    <x v="1"/>
    <x v="1"/>
    <s v="Cancelld"/>
    <x v="1"/>
    <x v="1"/>
    <x v="2"/>
    <n v="799"/>
    <n v="1142.57"/>
  </r>
  <r>
    <x v="1"/>
    <x v="4"/>
    <s v="Jan"/>
    <x v="1"/>
    <x v="1"/>
    <s v="Cancelld"/>
    <x v="1"/>
    <x v="1"/>
    <x v="2"/>
    <n v="213"/>
    <n v="304.59000000000003"/>
  </r>
  <r>
    <x v="2"/>
    <x v="4"/>
    <s v="Jan"/>
    <x v="1"/>
    <x v="1"/>
    <s v="Cancelld"/>
    <x v="1"/>
    <x v="1"/>
    <x v="2"/>
    <n v="241"/>
    <n v="344.63"/>
  </r>
  <r>
    <x v="1"/>
    <x v="4"/>
    <s v="Jan"/>
    <x v="1"/>
    <x v="1"/>
    <s v="Cancelld"/>
    <x v="1"/>
    <x v="1"/>
    <x v="2"/>
    <n v="211"/>
    <n v="301.73"/>
  </r>
  <r>
    <x v="2"/>
    <x v="4"/>
    <s v="Jan"/>
    <x v="1"/>
    <x v="1"/>
    <s v="Cancelld"/>
    <x v="1"/>
    <x v="1"/>
    <x v="2"/>
    <n v="808"/>
    <n v="1155.44"/>
  </r>
  <r>
    <x v="0"/>
    <x v="4"/>
    <s v="Jan"/>
    <x v="1"/>
    <x v="1"/>
    <s v="Cancelld"/>
    <x v="1"/>
    <x v="1"/>
    <x v="2"/>
    <n v="215"/>
    <n v="307.45"/>
  </r>
  <r>
    <x v="0"/>
    <x v="4"/>
    <s v="Jul"/>
    <x v="1"/>
    <x v="1"/>
    <s v="Cancelld"/>
    <x v="1"/>
    <x v="1"/>
    <x v="2"/>
    <n v="206"/>
    <n v="294.58"/>
  </r>
  <r>
    <x v="1"/>
    <x v="4"/>
    <s v="Jul"/>
    <x v="1"/>
    <x v="1"/>
    <s v="Cancelld"/>
    <x v="1"/>
    <x v="1"/>
    <x v="2"/>
    <n v="182"/>
    <n v="260.26"/>
  </r>
  <r>
    <x v="1"/>
    <x v="4"/>
    <s v="Jul"/>
    <x v="1"/>
    <x v="1"/>
    <s v="Cancelld"/>
    <x v="1"/>
    <x v="1"/>
    <x v="2"/>
    <n v="208"/>
    <n v="297.44"/>
  </r>
  <r>
    <x v="1"/>
    <x v="4"/>
    <s v="Jul"/>
    <x v="1"/>
    <x v="1"/>
    <s v="Cancelld"/>
    <x v="1"/>
    <x v="1"/>
    <x v="2"/>
    <n v="804"/>
    <n v="1149.72"/>
  </r>
  <r>
    <x v="0"/>
    <x v="4"/>
    <s v="Jul"/>
    <x v="1"/>
    <x v="1"/>
    <s v="Cancelld"/>
    <x v="1"/>
    <x v="1"/>
    <x v="2"/>
    <n v="891"/>
    <n v="1274.1300000000001"/>
  </r>
  <r>
    <x v="0"/>
    <x v="4"/>
    <s v="Jul"/>
    <x v="1"/>
    <x v="1"/>
    <s v="Cancelld"/>
    <x v="1"/>
    <x v="1"/>
    <x v="2"/>
    <n v="844"/>
    <n v="526.24"/>
  </r>
  <r>
    <x v="1"/>
    <x v="4"/>
    <s v="Jul"/>
    <x v="1"/>
    <x v="1"/>
    <s v="Cancelld"/>
    <x v="1"/>
    <x v="1"/>
    <x v="2"/>
    <n v="183"/>
    <n v="261.69"/>
  </r>
  <r>
    <x v="1"/>
    <x v="4"/>
    <s v="Jul"/>
    <x v="1"/>
    <x v="1"/>
    <s v="Cancelld"/>
    <x v="1"/>
    <x v="1"/>
    <x v="2"/>
    <n v="181"/>
    <n v="258.83"/>
  </r>
  <r>
    <x v="1"/>
    <x v="4"/>
    <s v="Jul"/>
    <x v="1"/>
    <x v="1"/>
    <s v="Cancelld"/>
    <x v="1"/>
    <x v="1"/>
    <x v="2"/>
    <n v="813"/>
    <n v="1162.5899999999999"/>
  </r>
  <r>
    <x v="0"/>
    <x v="4"/>
    <s v="Jul"/>
    <x v="1"/>
    <x v="1"/>
    <s v="Cancelld"/>
    <x v="1"/>
    <x v="1"/>
    <x v="2"/>
    <n v="179"/>
    <n v="255.97"/>
  </r>
  <r>
    <x v="1"/>
    <x v="4"/>
    <s v="Jun"/>
    <x v="1"/>
    <x v="1"/>
    <s v="Cancelld"/>
    <x v="1"/>
    <x v="1"/>
    <x v="2"/>
    <n v="212"/>
    <n v="303.15999999999997"/>
  </r>
  <r>
    <x v="2"/>
    <x v="4"/>
    <s v="Jun"/>
    <x v="1"/>
    <x v="1"/>
    <s v="Cancelld"/>
    <x v="1"/>
    <x v="1"/>
    <x v="2"/>
    <n v="188"/>
    <n v="268.84000000000003"/>
  </r>
  <r>
    <x v="3"/>
    <x v="4"/>
    <s v="Jun"/>
    <x v="1"/>
    <x v="1"/>
    <s v="Cancelld"/>
    <x v="1"/>
    <x v="1"/>
    <x v="2"/>
    <n v="214"/>
    <n v="306.02"/>
  </r>
  <r>
    <x v="2"/>
    <x v="4"/>
    <s v="Jun"/>
    <x v="1"/>
    <x v="1"/>
    <s v="Cancelld"/>
    <x v="1"/>
    <x v="1"/>
    <x v="2"/>
    <n v="184"/>
    <n v="263.12"/>
  </r>
  <r>
    <x v="3"/>
    <x v="4"/>
    <s v="Jun"/>
    <x v="1"/>
    <x v="1"/>
    <s v="Cancelld"/>
    <x v="1"/>
    <x v="1"/>
    <x v="2"/>
    <n v="803"/>
    <n v="1148.29"/>
  </r>
  <r>
    <x v="2"/>
    <x v="4"/>
    <s v="Jun"/>
    <x v="1"/>
    <x v="1"/>
    <s v="Cancelld"/>
    <x v="1"/>
    <x v="1"/>
    <x v="2"/>
    <n v="890"/>
    <n v="1272.7"/>
  </r>
  <r>
    <x v="2"/>
    <x v="4"/>
    <s v="Jun"/>
    <x v="1"/>
    <x v="1"/>
    <s v="Cancelld"/>
    <x v="1"/>
    <x v="1"/>
    <x v="2"/>
    <n v="843"/>
    <n v="526.24"/>
  </r>
  <r>
    <x v="3"/>
    <x v="4"/>
    <s v="Jun"/>
    <x v="1"/>
    <x v="1"/>
    <s v="Cancelld"/>
    <x v="1"/>
    <x v="1"/>
    <x v="2"/>
    <n v="189"/>
    <n v="270.27"/>
  </r>
  <r>
    <x v="2"/>
    <x v="4"/>
    <s v="Jun"/>
    <x v="1"/>
    <x v="1"/>
    <s v="Cancelld"/>
    <x v="1"/>
    <x v="1"/>
    <x v="2"/>
    <n v="211"/>
    <n v="301.73"/>
  </r>
  <r>
    <x v="3"/>
    <x v="4"/>
    <s v="Jun"/>
    <x v="1"/>
    <x v="1"/>
    <s v="Cancelld"/>
    <x v="1"/>
    <x v="1"/>
    <x v="2"/>
    <n v="187"/>
    <n v="267.40999999999997"/>
  </r>
  <r>
    <x v="2"/>
    <x v="4"/>
    <s v="Jun"/>
    <x v="1"/>
    <x v="1"/>
    <s v="Cancelld"/>
    <x v="1"/>
    <x v="1"/>
    <x v="2"/>
    <n v="812"/>
    <n v="1161.1599999999999"/>
  </r>
  <r>
    <x v="1"/>
    <x v="4"/>
    <s v="Jun"/>
    <x v="1"/>
    <x v="1"/>
    <s v="Cancelld"/>
    <x v="1"/>
    <x v="1"/>
    <x v="2"/>
    <n v="185"/>
    <n v="264.55"/>
  </r>
  <r>
    <x v="1"/>
    <x v="4"/>
    <s v="Mar"/>
    <x v="1"/>
    <x v="1"/>
    <s v="Cancelld"/>
    <x v="1"/>
    <x v="1"/>
    <x v="2"/>
    <n v="230"/>
    <n v="328.9"/>
  </r>
  <r>
    <x v="0"/>
    <x v="4"/>
    <s v="Mar"/>
    <x v="1"/>
    <x v="1"/>
    <s v="Cancelld"/>
    <x v="1"/>
    <x v="1"/>
    <x v="2"/>
    <n v="200"/>
    <n v="286"/>
  </r>
  <r>
    <x v="0"/>
    <x v="4"/>
    <s v="Mar"/>
    <x v="1"/>
    <x v="1"/>
    <s v="Cancelld"/>
    <x v="1"/>
    <x v="1"/>
    <x v="2"/>
    <n v="232"/>
    <n v="331.76"/>
  </r>
  <r>
    <x v="2"/>
    <x v="4"/>
    <s v="Mar"/>
    <x v="1"/>
    <x v="1"/>
    <s v="Cancelld"/>
    <x v="1"/>
    <x v="1"/>
    <x v="2"/>
    <n v="202"/>
    <n v="288.86"/>
  </r>
  <r>
    <x v="0"/>
    <x v="4"/>
    <s v="Mar"/>
    <x v="1"/>
    <x v="1"/>
    <s v="Cancelld"/>
    <x v="1"/>
    <x v="1"/>
    <x v="2"/>
    <n v="801"/>
    <n v="1145.43"/>
  </r>
  <r>
    <x v="0"/>
    <x v="4"/>
    <s v="Mar"/>
    <x v="1"/>
    <x v="1"/>
    <s v="Cancelld"/>
    <x v="1"/>
    <x v="1"/>
    <x v="2"/>
    <n v="887"/>
    <n v="1268.4099999999999"/>
  </r>
  <r>
    <x v="0"/>
    <x v="4"/>
    <s v="Mar"/>
    <x v="1"/>
    <x v="1"/>
    <s v="Cancelld"/>
    <x v="1"/>
    <x v="1"/>
    <x v="2"/>
    <n v="840"/>
    <n v="526.24"/>
  </r>
  <r>
    <x v="0"/>
    <x v="4"/>
    <s v="Mar"/>
    <x v="1"/>
    <x v="1"/>
    <s v="Cancelld"/>
    <x v="1"/>
    <x v="1"/>
    <x v="2"/>
    <n v="201"/>
    <n v="287.43"/>
  </r>
  <r>
    <x v="2"/>
    <x v="4"/>
    <s v="Mar"/>
    <x v="1"/>
    <x v="1"/>
    <s v="Cancelld"/>
    <x v="1"/>
    <x v="1"/>
    <x v="2"/>
    <n v="229"/>
    <n v="327.47000000000003"/>
  </r>
  <r>
    <x v="0"/>
    <x v="4"/>
    <s v="Mar"/>
    <x v="1"/>
    <x v="1"/>
    <s v="Cancelld"/>
    <x v="1"/>
    <x v="1"/>
    <x v="2"/>
    <n v="205"/>
    <n v="293.14999999999998"/>
  </r>
  <r>
    <x v="0"/>
    <x v="4"/>
    <s v="Mar"/>
    <x v="1"/>
    <x v="1"/>
    <s v="Cancelld"/>
    <x v="1"/>
    <x v="1"/>
    <x v="2"/>
    <n v="810"/>
    <n v="1158.3"/>
  </r>
  <r>
    <x v="1"/>
    <x v="4"/>
    <s v="Mar"/>
    <x v="1"/>
    <x v="1"/>
    <s v="Cancelld"/>
    <x v="1"/>
    <x v="1"/>
    <x v="2"/>
    <n v="203"/>
    <n v="290.28999999999996"/>
  </r>
  <r>
    <x v="2"/>
    <x v="4"/>
    <s v="May"/>
    <x v="1"/>
    <x v="1"/>
    <s v="Cancelld"/>
    <x v="1"/>
    <x v="1"/>
    <x v="2"/>
    <n v="218"/>
    <n v="311.74"/>
  </r>
  <r>
    <x v="2"/>
    <x v="4"/>
    <s v="May"/>
    <x v="1"/>
    <x v="1"/>
    <s v="Cancelld"/>
    <x v="1"/>
    <x v="1"/>
    <x v="2"/>
    <n v="194"/>
    <n v="277.42"/>
  </r>
  <r>
    <x v="1"/>
    <x v="4"/>
    <s v="May"/>
    <x v="1"/>
    <x v="1"/>
    <s v="Cancelld"/>
    <x v="1"/>
    <x v="1"/>
    <x v="2"/>
    <n v="220"/>
    <n v="314.60000000000002"/>
  </r>
  <r>
    <x v="1"/>
    <x v="4"/>
    <s v="May"/>
    <x v="1"/>
    <x v="1"/>
    <s v="Cancelld"/>
    <x v="1"/>
    <x v="1"/>
    <x v="2"/>
    <n v="190"/>
    <n v="271.7"/>
  </r>
  <r>
    <x v="1"/>
    <x v="4"/>
    <s v="May"/>
    <x v="1"/>
    <x v="1"/>
    <s v="Cancelld"/>
    <x v="1"/>
    <x v="1"/>
    <x v="2"/>
    <n v="889"/>
    <n v="1271.27"/>
  </r>
  <r>
    <x v="1"/>
    <x v="4"/>
    <s v="May"/>
    <x v="1"/>
    <x v="1"/>
    <s v="Cancelld"/>
    <x v="1"/>
    <x v="1"/>
    <x v="2"/>
    <n v="842"/>
    <n v="526.24"/>
  </r>
  <r>
    <x v="1"/>
    <x v="4"/>
    <s v="May"/>
    <x v="1"/>
    <x v="1"/>
    <s v="Cancelld"/>
    <x v="1"/>
    <x v="1"/>
    <x v="2"/>
    <n v="217"/>
    <n v="310.31"/>
  </r>
  <r>
    <x v="1"/>
    <x v="4"/>
    <s v="May"/>
    <x v="1"/>
    <x v="1"/>
    <s v="Cancelld"/>
    <x v="1"/>
    <x v="1"/>
    <x v="2"/>
    <n v="193"/>
    <n v="275.99"/>
  </r>
  <r>
    <x v="2"/>
    <x v="4"/>
    <s v="May"/>
    <x v="1"/>
    <x v="1"/>
    <s v="Cancelld"/>
    <x v="1"/>
    <x v="1"/>
    <x v="2"/>
    <n v="811"/>
    <n v="1159.73"/>
  </r>
  <r>
    <x v="2"/>
    <x v="4"/>
    <s v="May"/>
    <x v="1"/>
    <x v="1"/>
    <s v="Cancelld"/>
    <x v="1"/>
    <x v="1"/>
    <x v="2"/>
    <n v="191"/>
    <n v="273.13"/>
  </r>
  <r>
    <x v="1"/>
    <x v="4"/>
    <s v="Nov"/>
    <x v="1"/>
    <x v="1"/>
    <s v="Cancelld"/>
    <x v="1"/>
    <x v="1"/>
    <x v="2"/>
    <n v="188"/>
    <n v="268.84000000000003"/>
  </r>
  <r>
    <x v="4"/>
    <x v="4"/>
    <s v="Nov"/>
    <x v="1"/>
    <x v="1"/>
    <s v="Cancelld"/>
    <x v="1"/>
    <x v="1"/>
    <x v="2"/>
    <n v="158"/>
    <n v="225.94"/>
  </r>
  <r>
    <x v="0"/>
    <x v="4"/>
    <s v="Nov"/>
    <x v="1"/>
    <x v="1"/>
    <s v="Cancelld"/>
    <x v="1"/>
    <x v="1"/>
    <x v="2"/>
    <n v="160"/>
    <n v="228.8"/>
  </r>
  <r>
    <x v="0"/>
    <x v="4"/>
    <s v="Nov"/>
    <x v="1"/>
    <x v="1"/>
    <s v="Cancelld"/>
    <x v="1"/>
    <x v="1"/>
    <x v="2"/>
    <n v="808"/>
    <n v="1155.44"/>
  </r>
  <r>
    <x v="1"/>
    <x v="4"/>
    <s v="Nov"/>
    <x v="1"/>
    <x v="1"/>
    <s v="Cancelld"/>
    <x v="1"/>
    <x v="1"/>
    <x v="2"/>
    <n v="894"/>
    <n v="1278.42"/>
  </r>
  <r>
    <x v="1"/>
    <x v="4"/>
    <s v="Nov"/>
    <x v="1"/>
    <x v="1"/>
    <s v="Cancelld"/>
    <x v="1"/>
    <x v="1"/>
    <x v="2"/>
    <n v="847"/>
    <n v="526.24"/>
  </r>
  <r>
    <x v="0"/>
    <x v="4"/>
    <s v="Nov"/>
    <x v="1"/>
    <x v="1"/>
    <s v="Cancelld"/>
    <x v="1"/>
    <x v="1"/>
    <x v="2"/>
    <n v="159"/>
    <n v="227.37"/>
  </r>
  <r>
    <x v="0"/>
    <x v="4"/>
    <s v="Nov"/>
    <x v="1"/>
    <x v="1"/>
    <s v="Cancelld"/>
    <x v="1"/>
    <x v="1"/>
    <x v="2"/>
    <n v="187"/>
    <n v="267.40999999999997"/>
  </r>
  <r>
    <x v="4"/>
    <x v="4"/>
    <s v="Nov"/>
    <x v="1"/>
    <x v="1"/>
    <s v="Cancelld"/>
    <x v="1"/>
    <x v="1"/>
    <x v="2"/>
    <n v="817"/>
    <n v="1168.31"/>
  </r>
  <r>
    <x v="1"/>
    <x v="4"/>
    <s v="Nov"/>
    <x v="1"/>
    <x v="1"/>
    <s v="Cancelld"/>
    <x v="1"/>
    <x v="1"/>
    <x v="2"/>
    <n v="161"/>
    <n v="230.23000000000002"/>
  </r>
  <r>
    <x v="0"/>
    <x v="4"/>
    <s v="Oct"/>
    <x v="1"/>
    <x v="1"/>
    <s v="Cancelld"/>
    <x v="1"/>
    <x v="1"/>
    <x v="2"/>
    <n v="194"/>
    <n v="277.42"/>
  </r>
  <r>
    <x v="1"/>
    <x v="4"/>
    <s v="Oct"/>
    <x v="1"/>
    <x v="1"/>
    <s v="Cancelld"/>
    <x v="1"/>
    <x v="1"/>
    <x v="2"/>
    <n v="164"/>
    <n v="234.51999999999998"/>
  </r>
  <r>
    <x v="1"/>
    <x v="4"/>
    <s v="Oct"/>
    <x v="1"/>
    <x v="1"/>
    <s v="Cancelld"/>
    <x v="1"/>
    <x v="1"/>
    <x v="2"/>
    <n v="190"/>
    <n v="271.7"/>
  </r>
  <r>
    <x v="3"/>
    <x v="4"/>
    <s v="Oct"/>
    <x v="1"/>
    <x v="1"/>
    <s v="Cancelld"/>
    <x v="1"/>
    <x v="1"/>
    <x v="2"/>
    <n v="166"/>
    <n v="237.38"/>
  </r>
  <r>
    <x v="0"/>
    <x v="4"/>
    <s v="Oct"/>
    <x v="1"/>
    <x v="1"/>
    <s v="Cancelld"/>
    <x v="1"/>
    <x v="1"/>
    <x v="2"/>
    <n v="807"/>
    <n v="1154.01"/>
  </r>
  <r>
    <x v="0"/>
    <x v="4"/>
    <s v="Oct"/>
    <x v="1"/>
    <x v="1"/>
    <s v="Cancelld"/>
    <x v="1"/>
    <x v="1"/>
    <x v="2"/>
    <n v="165"/>
    <n v="235.95"/>
  </r>
  <r>
    <x v="3"/>
    <x v="4"/>
    <s v="Oct"/>
    <x v="1"/>
    <x v="1"/>
    <s v="Cancelld"/>
    <x v="1"/>
    <x v="1"/>
    <x v="2"/>
    <n v="193"/>
    <n v="275.99"/>
  </r>
  <r>
    <x v="1"/>
    <x v="4"/>
    <s v="Oct"/>
    <x v="1"/>
    <x v="1"/>
    <s v="Cancelld"/>
    <x v="1"/>
    <x v="1"/>
    <x v="2"/>
    <n v="163"/>
    <n v="233.09"/>
  </r>
  <r>
    <x v="1"/>
    <x v="4"/>
    <s v="Oct"/>
    <x v="1"/>
    <x v="1"/>
    <s v="Cancelld"/>
    <x v="1"/>
    <x v="1"/>
    <x v="2"/>
    <n v="816"/>
    <n v="1166.8800000000001"/>
  </r>
  <r>
    <x v="0"/>
    <x v="4"/>
    <s v="Oct"/>
    <x v="1"/>
    <x v="1"/>
    <s v="Cancelld"/>
    <x v="1"/>
    <x v="1"/>
    <x v="2"/>
    <n v="167"/>
    <n v="238.81"/>
  </r>
  <r>
    <x v="1"/>
    <x v="4"/>
    <s v="Sep"/>
    <x v="1"/>
    <x v="1"/>
    <s v="Cancelld"/>
    <x v="1"/>
    <x v="1"/>
    <x v="2"/>
    <n v="200"/>
    <n v="286"/>
  </r>
  <r>
    <x v="0"/>
    <x v="4"/>
    <s v="Sep"/>
    <x v="1"/>
    <x v="1"/>
    <s v="Cancelld"/>
    <x v="1"/>
    <x v="1"/>
    <x v="2"/>
    <n v="170"/>
    <n v="243.1"/>
  </r>
  <r>
    <x v="0"/>
    <x v="4"/>
    <s v="Sep"/>
    <x v="1"/>
    <x v="1"/>
    <s v="Cancelld"/>
    <x v="1"/>
    <x v="1"/>
    <x v="2"/>
    <n v="196"/>
    <n v="280.27999999999997"/>
  </r>
  <r>
    <x v="1"/>
    <x v="4"/>
    <s v="Sep"/>
    <x v="1"/>
    <x v="1"/>
    <s v="Cancelld"/>
    <x v="1"/>
    <x v="1"/>
    <x v="2"/>
    <n v="172"/>
    <n v="245.95999999999998"/>
  </r>
  <r>
    <x v="1"/>
    <x v="4"/>
    <s v="Sep"/>
    <x v="1"/>
    <x v="1"/>
    <s v="Cancelld"/>
    <x v="1"/>
    <x v="1"/>
    <x v="2"/>
    <n v="806"/>
    <n v="1152.58"/>
  </r>
  <r>
    <x v="0"/>
    <x v="4"/>
    <s v="Sep"/>
    <x v="1"/>
    <x v="1"/>
    <s v="Cancelld"/>
    <x v="1"/>
    <x v="1"/>
    <x v="2"/>
    <n v="893"/>
    <n v="1276.99"/>
  </r>
  <r>
    <x v="0"/>
    <x v="4"/>
    <s v="Sep"/>
    <x v="1"/>
    <x v="1"/>
    <s v="Cancelld"/>
    <x v="1"/>
    <x v="1"/>
    <x v="2"/>
    <n v="846"/>
    <n v="526.24"/>
  </r>
  <r>
    <x v="1"/>
    <x v="4"/>
    <s v="Sep"/>
    <x v="1"/>
    <x v="1"/>
    <s v="Cancelld"/>
    <x v="1"/>
    <x v="1"/>
    <x v="2"/>
    <n v="171"/>
    <n v="244.53"/>
  </r>
  <r>
    <x v="1"/>
    <x v="4"/>
    <s v="Sep"/>
    <x v="1"/>
    <x v="1"/>
    <s v="Cancelld"/>
    <x v="1"/>
    <x v="1"/>
    <x v="2"/>
    <n v="199"/>
    <n v="284.57"/>
  </r>
  <r>
    <x v="0"/>
    <x v="4"/>
    <s v="Sep"/>
    <x v="1"/>
    <x v="1"/>
    <s v="Cancelld"/>
    <x v="1"/>
    <x v="1"/>
    <x v="2"/>
    <n v="169"/>
    <n v="241.67000000000002"/>
  </r>
  <r>
    <x v="0"/>
    <x v="4"/>
    <s v="Sep"/>
    <x v="1"/>
    <x v="1"/>
    <s v="Cancelld"/>
    <x v="1"/>
    <x v="1"/>
    <x v="2"/>
    <n v="815"/>
    <n v="1165.45"/>
  </r>
  <r>
    <x v="1"/>
    <x v="4"/>
    <s v="Sep"/>
    <x v="1"/>
    <x v="1"/>
    <s v="Cancelld"/>
    <x v="1"/>
    <x v="1"/>
    <x v="2"/>
    <n v="173"/>
    <n v="247.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F6E1D-5098-4C3B-AC52-3BCEB84B4B2C}"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D51:AE54" firstHeaderRow="1" firstDataRow="1" firstDataCol="1"/>
  <pivotFields count="11">
    <pivotField showAll="0"/>
    <pivotField showAll="0">
      <items count="6">
        <item x="0"/>
        <item h="1" x="1"/>
        <item h="1" x="2"/>
        <item h="1" x="3"/>
        <item h="1" x="4"/>
        <item t="default"/>
      </items>
    </pivotField>
    <pivotField showAll="0"/>
    <pivotField showAll="0">
      <items count="3">
        <item x="0"/>
        <item x="1"/>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numFmtId="164" showAll="0"/>
    <pivotField numFmtId="164" showAll="0"/>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3">
    <format dxfId="0">
      <pivotArea outline="0" collapsedLevelsAreSubtotals="1" fieldPosition="0"/>
    </format>
    <format dxfId="1">
      <pivotArea outline="0" fieldPosition="0">
        <references count="1">
          <reference field="4294967294" count="1">
            <x v="0"/>
          </reference>
        </references>
      </pivotArea>
    </format>
    <format dxfId="2">
      <pivotArea collapsedLevelsAreSubtotals="1" fieldPosition="0">
        <references count="1">
          <reference field="7" count="0"/>
        </references>
      </pivotArea>
    </format>
  </format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804635-0F60-4922-85F6-011FF59CF122}"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3:M66"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s>
  <rowFields count="1">
    <field x="6"/>
  </rowFields>
  <rowItems count="3">
    <i>
      <x/>
    </i>
    <i>
      <x v="1"/>
    </i>
    <i t="grand">
      <x/>
    </i>
  </rowItems>
  <colItems count="1">
    <i/>
  </colItems>
  <dataFields count="1">
    <dataField name="Count of Registration Status" fld="6"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D1E05A-1A78-450B-860D-28A96EEB996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W5:Y18"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3">
    <format dxfId="63">
      <pivotArea type="all" dataOnly="0" outline="0" fieldPosition="0"/>
    </format>
    <format dxfId="62">
      <pivotArea outline="0" collapsedLevelsAreSubtotals="1" fieldPosition="0"/>
    </format>
    <format dxfId="61">
      <pivotArea field="2" type="button" dataOnly="0" labelOnly="1" outline="0"/>
    </format>
    <format dxfId="60">
      <pivotArea dataOnly="0" labelOnly="1" grandRow="1" outline="0" fieldPosition="0"/>
    </format>
    <format dxfId="59">
      <pivotArea dataOnly="0" labelOnly="1" outline="0" fieldPosition="0">
        <references count="1">
          <reference field="4294967294" count="1">
            <x v="0"/>
          </reference>
        </references>
      </pivotArea>
    </format>
    <format dxfId="58">
      <pivotArea type="all" dataOnly="0" outline="0" fieldPosition="0"/>
    </format>
    <format dxfId="57">
      <pivotArea outline="0" collapsedLevelsAreSubtotals="1" fieldPosition="0"/>
    </format>
    <format dxfId="56">
      <pivotArea field="2" type="button" dataOnly="0" labelOnly="1" outline="0"/>
    </format>
    <format dxfId="55">
      <pivotArea dataOnly="0" labelOnly="1" grandRow="1" outline="0" fieldPosition="0"/>
    </format>
    <format dxfId="54">
      <pivotArea dataOnly="0" labelOnly="1" outline="0" fieldPosition="0">
        <references count="1">
          <reference field="4294967294" count="1">
            <x v="0"/>
          </reference>
        </references>
      </pivotArea>
    </format>
    <format dxfId="53">
      <pivotArea outline="0" collapsedLevelsAreSubtotals="1" fieldPosition="0"/>
    </format>
    <format dxfId="52">
      <pivotArea dataOnly="0" labelOnly="1" grandRow="1" outline="0" fieldPosition="0"/>
    </format>
    <format dxfId="51">
      <pivotArea outline="0" collapsedLevelsAreSubtotals="1" fieldPosition="0"/>
    </format>
  </formats>
  <chartFormats count="2">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A99796-6A81-49A9-91BD-92317C90F8DA}"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1:E52" firstHeaderRow="0" firstDataRow="1" firstDataCol="0"/>
  <pivotFields count="11">
    <pivotField showAll="0"/>
    <pivotField showAll="0">
      <items count="6">
        <item x="0"/>
        <item h="1" x="1"/>
        <item h="1" x="2"/>
        <item h="1" x="3"/>
        <item h="1" x="4"/>
        <item t="default"/>
      </items>
    </pivotField>
    <pivotField showAll="0"/>
    <pivotField showAll="0"/>
    <pivotField showAll="0"/>
    <pivotField showAll="0"/>
    <pivotField showAll="0"/>
    <pivotField showAll="0"/>
    <pivotField showAll="0"/>
    <pivotField dataField="1" numFmtId="164" showAll="0"/>
    <pivotField dataField="1" numFmtId="164" showAll="0"/>
  </pivotFields>
  <rowItems count="1">
    <i/>
  </rowItems>
  <colFields count="1">
    <field x="-2"/>
  </colFields>
  <colItems count="2">
    <i>
      <x/>
    </i>
    <i i="1">
      <x v="1"/>
    </i>
  </colItems>
  <dataFields count="2">
    <dataField name="Sum of Target" fld="10" baseField="0" baseItem="0" numFmtId="164"/>
    <dataField name="Sum of Amount" fld="9"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C95B5C-9387-447F-B4D6-E38EBD719D1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S5:AU27"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pivotField showAll="0"/>
    <pivotField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grandRow="1" outline="0" fieldPosition="0"/>
    </format>
    <format dxfId="71">
      <pivotArea type="all" dataOnly="0" outline="0" fieldPosition="0"/>
    </format>
    <format dxfId="70">
      <pivotArea outline="0" collapsedLevelsAreSubtotals="1" fieldPosition="0"/>
    </format>
    <format dxfId="69">
      <pivotArea field="2" type="button" dataOnly="0" labelOnly="1" outline="0" axis="axisRow" fieldPosition="0"/>
    </format>
    <format dxfId="68">
      <pivotArea dataOnly="0" labelOnly="1" grandRow="1" outline="0" fieldPosition="0"/>
    </format>
    <format dxfId="67">
      <pivotArea outline="0" collapsedLevelsAreSubtotals="1" fieldPosition="0"/>
    </format>
    <format dxfId="66">
      <pivotArea dataOnly="0" labelOnly="1" grandRow="1" outline="0" fieldPosition="0"/>
    </format>
    <format dxfId="65">
      <pivotArea outline="0" collapsedLevelsAreSubtotals="1" fieldPosition="0"/>
    </format>
    <format dxfId="64">
      <pivotArea outline="0" fieldPosition="0">
        <references count="1">
          <reference field="4294967294" count="1">
            <x v="1"/>
          </reference>
        </references>
      </pivotArea>
    </format>
  </formats>
  <chartFormats count="6">
    <chartFormat chart="29" format="6"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 chart="30" format="12" series="1">
      <pivotArea type="data" outline="0" fieldPosition="0">
        <references count="1">
          <reference field="4294967294" count="1" selected="0">
            <x v="0"/>
          </reference>
        </references>
      </pivotArea>
    </chartFormat>
    <chartFormat chart="30" format="15" series="1">
      <pivotArea type="data" outline="0" fieldPosition="0">
        <references count="1">
          <reference field="4294967294" count="1" selected="0">
            <x v="1"/>
          </reference>
        </references>
      </pivotArea>
    </chartFormat>
    <chartFormat chart="31" format="12" series="1">
      <pivotArea type="data" outline="0" fieldPosition="0">
        <references count="1">
          <reference field="4294967294" count="1" selected="0">
            <x v="0"/>
          </reference>
        </references>
      </pivotArea>
    </chartFormat>
    <chartFormat chart="31" format="1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79BDBC-482E-4590-A8D9-F393634E93E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E5:AF18"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1">
    <format dxfId="86">
      <pivotArea type="all" dataOnly="0" outline="0" fieldPosition="0"/>
    </format>
    <format dxfId="85">
      <pivotArea outline="0" collapsedLevelsAreSubtotals="1" fieldPosition="0"/>
    </format>
    <format dxfId="84">
      <pivotArea field="2" type="button" dataOnly="0" labelOnly="1" outline="0"/>
    </format>
    <format dxfId="83">
      <pivotArea dataOnly="0" labelOnly="1" grandRow="1" outline="0" fieldPosition="0"/>
    </format>
    <format dxfId="82">
      <pivotArea type="all" dataOnly="0" outline="0" fieldPosition="0"/>
    </format>
    <format dxfId="81">
      <pivotArea outline="0" collapsedLevelsAreSubtotals="1" fieldPosition="0"/>
    </format>
    <format dxfId="80">
      <pivotArea field="2" type="button" dataOnly="0" labelOnly="1" outline="0"/>
    </format>
    <format dxfId="79">
      <pivotArea dataOnly="0" labelOnly="1" grandRow="1" outline="0" fieldPosition="0"/>
    </format>
    <format dxfId="78">
      <pivotArea outline="0" collapsedLevelsAreSubtotals="1" fieldPosition="0"/>
    </format>
    <format dxfId="77">
      <pivotArea dataOnly="0" labelOnly="1" grandRow="1" outline="0" fieldPosition="0"/>
    </format>
    <format dxfId="76">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17F1572-2217-4BF1-9E98-C4229DB8EB7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0:F37" firstHeaderRow="0" firstDataRow="1" firstDataCol="1"/>
  <pivotFields count="4">
    <pivotField showAll="0">
      <items count="6">
        <item h="1" x="0"/>
        <item x="1"/>
        <item h="1"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1"/>
            </reference>
          </references>
        </pivotArea>
      </autoSortScope>
    </pivotField>
    <pivotField dataField="1" numFmtId="164" showAll="0"/>
    <pivotField numFmtId="164" showAll="0"/>
  </pivotFields>
  <rowFields count="1">
    <field x="1"/>
  </rowFields>
  <rowItems count="7">
    <i>
      <x v="2"/>
    </i>
    <i>
      <x v="5"/>
    </i>
    <i>
      <x v="3"/>
    </i>
    <i>
      <x v="4"/>
    </i>
    <i>
      <x v="1"/>
    </i>
    <i>
      <x/>
    </i>
    <i t="grand">
      <x/>
    </i>
  </rowItems>
  <colFields count="1">
    <field x="-2"/>
  </colFields>
  <colItems count="2">
    <i>
      <x/>
    </i>
    <i i="1">
      <x v="1"/>
    </i>
  </colItems>
  <dataFields count="2">
    <dataField name="Sum of Amount" fld="2" baseField="1" baseItem="0" numFmtId="164"/>
    <dataField name="Sum of Amount2" fld="2" showDataAs="percentOfCol" baseField="1" baseItem="0" numFmtId="10"/>
  </dataFields>
  <formats count="1">
    <format dxfId="87">
      <pivotArea collapsedLevelsAreSubtotals="1" fieldPosition="0">
        <references count="2">
          <reference field="4294967294" count="1" selected="0">
            <x v="0"/>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84446B-78CD-4558-9382-7906FA3A6B48}"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7:M60" firstHeaderRow="1" firstDataRow="1" firstDataCol="1"/>
  <pivotFields count="11">
    <pivotField showAll="0"/>
    <pivotField showAll="0">
      <items count="6">
        <item x="0"/>
        <item h="1" x="1"/>
        <item h="1" x="2"/>
        <item h="1" x="3"/>
        <item h="1" x="4"/>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s>
  <rowFields count="1">
    <field x="4"/>
  </rowFields>
  <rowItems count="3">
    <i>
      <x v="1"/>
    </i>
    <i>
      <x/>
    </i>
    <i t="grand">
      <x/>
    </i>
  </rowItems>
  <colItems count="1">
    <i/>
  </colItems>
  <dataFields count="1">
    <dataField name="Count of Payment Method" fld="4" subtotal="count"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DEE5B-9969-4172-B4AF-B17AC229AD3E}"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A51:AB55" firstHeaderRow="1" firstDataRow="1" firstDataCol="1"/>
  <pivotFields count="11">
    <pivotField showAll="0"/>
    <pivotField showAll="0">
      <items count="6">
        <item x="0"/>
        <item h="1" x="1"/>
        <item h="1" x="2"/>
        <item h="1" x="3"/>
        <item h="1" x="4"/>
        <item t="default"/>
      </items>
    </pivotField>
    <pivotField showAll="0"/>
    <pivotField showAll="0">
      <items count="3">
        <item x="0"/>
        <item x="1"/>
        <item t="default"/>
      </items>
    </pivotField>
    <pivotField showAll="0"/>
    <pivotField showAll="0"/>
    <pivotField showAll="0"/>
    <pivotField showAll="0"/>
    <pivotField axis="axisRow" dataField="1" showAll="0">
      <items count="4">
        <item x="2"/>
        <item x="1"/>
        <item x="0"/>
        <item t="default"/>
      </items>
    </pivotField>
    <pivotField numFmtId="164" showAll="0"/>
    <pivotField numFmtId="164" showAll="0"/>
  </pivotFields>
  <rowFields count="1">
    <field x="8"/>
  </rowFields>
  <rowItems count="4">
    <i>
      <x/>
    </i>
    <i>
      <x v="1"/>
    </i>
    <i>
      <x v="2"/>
    </i>
    <i t="grand">
      <x/>
    </i>
  </rowItems>
  <colItems count="1">
    <i/>
  </colItems>
  <dataFields count="1">
    <dataField name="Count of Delivery Type" fld="8" subtotal="count" baseField="0" baseItem="0"/>
  </dataFields>
  <formats count="1">
    <format dxfId="3">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6B72CA-2187-4331-96D7-5BC5BAC182F7}"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1:V55" firstHeaderRow="1" firstDataRow="1" firstDataCol="1"/>
  <pivotFields count="11">
    <pivotField showAll="0"/>
    <pivotField showAll="0">
      <items count="6">
        <item x="0"/>
        <item h="1" x="1"/>
        <item h="1" x="2"/>
        <item h="1" x="3"/>
        <item h="1" x="4"/>
        <item t="default"/>
      </items>
    </pivotField>
    <pivotField showAll="0"/>
    <pivotField showAll="0">
      <items count="3">
        <item x="0"/>
        <item x="1"/>
        <item t="default"/>
      </items>
    </pivotField>
    <pivotField showAll="0"/>
    <pivotField showAll="0"/>
    <pivotField showAll="0"/>
    <pivotField showAll="0"/>
    <pivotField axis="axisRow" showAll="0">
      <items count="4">
        <item x="2"/>
        <item x="1"/>
        <item x="0"/>
        <item t="default"/>
      </items>
    </pivotField>
    <pivotField dataField="1" numFmtId="164" showAll="0"/>
    <pivotField numFmtId="164" showAll="0"/>
  </pivotFields>
  <rowFields count="1">
    <field x="8"/>
  </rowFields>
  <rowItems count="4">
    <i>
      <x/>
    </i>
    <i>
      <x v="1"/>
    </i>
    <i>
      <x v="2"/>
    </i>
    <i t="grand">
      <x/>
    </i>
  </rowItems>
  <colItems count="1">
    <i/>
  </colItems>
  <dataFields count="1">
    <dataField name="Sum of Amount" fld="9"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120B9-F2EC-4EE3-AFC1-5CA90CE0653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G11"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grandRow="1" outline="0" fieldPosition="0"/>
    </format>
    <format dxfId="20">
      <pivotArea dataOnly="0" labelOnly="1" outline="0" fieldPosition="0">
        <references count="1">
          <reference field="4294967294" count="1">
            <x v="0"/>
          </reference>
        </references>
      </pivotArea>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fieldPosition="0">
        <references count="1">
          <reference field="4294967294" count="1">
            <x v="0"/>
          </reference>
        </references>
      </pivotArea>
    </format>
    <format dxfId="13">
      <pivotArea outline="0" collapsedLevelsAreSubtotals="1" fieldPosition="0"/>
    </format>
    <format dxfId="12">
      <pivotArea dataOnly="0" labelOnly="1" fieldPosition="0">
        <references count="1">
          <reference field="2" count="0"/>
        </references>
      </pivotArea>
    </format>
    <format dxfId="11">
      <pivotArea dataOnly="0" labelOnly="1" grandRow="1" outline="0" fieldPosition="0"/>
    </format>
    <format dxfId="10">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C5AF20-6280-410C-BA16-0F534D27A6A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R6"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3">
    <format dxfId="38">
      <pivotArea type="all" dataOnly="0" outline="0" fieldPosition="0"/>
    </format>
    <format dxfId="37">
      <pivotArea outline="0" collapsedLevelsAreSubtotals="1" fieldPosition="0"/>
    </format>
    <format dxfId="36">
      <pivotArea field="2" type="button" dataOnly="0" labelOnly="1" outline="0"/>
    </format>
    <format dxfId="35">
      <pivotArea dataOnly="0" labelOnly="1" grandRow="1" outline="0" fieldPosition="0"/>
    </format>
    <format dxfId="34">
      <pivotArea dataOnly="0" labelOnly="1" outline="0" fieldPosition="0">
        <references count="1">
          <reference field="4294967294" count="1">
            <x v="0"/>
          </reference>
        </references>
      </pivotArea>
    </format>
    <format dxfId="33">
      <pivotArea type="all" dataOnly="0" outline="0" fieldPosition="0"/>
    </format>
    <format dxfId="32">
      <pivotArea outline="0" collapsedLevelsAreSubtotals="1" fieldPosition="0"/>
    </format>
    <format dxfId="31">
      <pivotArea field="2" type="button" dataOnly="0" labelOnly="1" outline="0"/>
    </format>
    <format dxfId="30">
      <pivotArea dataOnly="0" labelOnly="1" grandRow="1" outline="0" fieldPosition="0"/>
    </format>
    <format dxfId="29">
      <pivotArea dataOnly="0" labelOnly="1" outline="0" fieldPosition="0">
        <references count="1">
          <reference field="4294967294" count="1">
            <x v="0"/>
          </reference>
        </references>
      </pivotArea>
    </format>
    <format dxfId="28">
      <pivotArea outline="0" collapsedLevelsAreSubtotals="1" fieldPosition="0"/>
    </format>
    <format dxfId="27">
      <pivotArea dataOnly="0" labelOnly="1" grandRow="1" outline="0" fieldPosition="0"/>
    </format>
    <format dxfId="26">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4D5472-3BF4-48C8-9DD1-377C76ABEC92}"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9:M72" firstHeaderRow="1" firstDataRow="1" firstDataCol="1"/>
  <pivotFields count="11">
    <pivotField showAll="0">
      <items count="6">
        <item x="0"/>
        <item x="1"/>
        <item x="3"/>
        <item x="2"/>
        <item x="4"/>
        <item t="default"/>
      </items>
    </pivotField>
    <pivotField showAll="0">
      <items count="6">
        <item x="0"/>
        <item h="1" x="1"/>
        <item h="1" x="2"/>
        <item h="1" x="3"/>
        <item h="1" x="4"/>
        <item t="default"/>
      </items>
    </pivotField>
    <pivotField showAll="0"/>
    <pivotField showAll="0"/>
    <pivotField showAll="0"/>
    <pivotField showAll="0"/>
    <pivotField showAll="0">
      <items count="3">
        <item x="1"/>
        <item x="0"/>
        <item t="default"/>
      </items>
    </pivotField>
    <pivotField axis="axisRow" dataField="1" showAll="0">
      <items count="3">
        <item x="0"/>
        <item x="1"/>
        <item t="default"/>
      </items>
    </pivotField>
    <pivotField showAll="0"/>
    <pivotField numFmtId="164" showAll="0"/>
    <pivotField numFmtId="164" showAll="0"/>
  </pivotFields>
  <rowFields count="1">
    <field x="7"/>
  </rowFields>
  <rowItems count="3">
    <i>
      <x/>
    </i>
    <i>
      <x v="1"/>
    </i>
    <i t="grand">
      <x/>
    </i>
  </rowItems>
  <colItems count="1">
    <i/>
  </colItems>
  <dataFields count="1">
    <dataField name="Count of Sale Status" fld="7" subtotal="count"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8D65C0-97F6-4C15-80C6-7E32EA94013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0:N31" firstHeaderRow="0" firstDataRow="1" firstDataCol="0"/>
  <pivotFields count="4">
    <pivotField showAll="0">
      <items count="6">
        <item h="1" x="0"/>
        <item x="1"/>
        <item h="1" x="2"/>
        <item h="1" x="3"/>
        <item h="1" x="4"/>
        <item t="default"/>
      </items>
    </pivotField>
    <pivotField showAll="0"/>
    <pivotField dataField="1" numFmtId="164" showAll="0"/>
    <pivotField dataField="1" numFmtId="164" showAll="0"/>
  </pivotFields>
  <rowItems count="1">
    <i/>
  </rowItems>
  <colFields count="1">
    <field x="-2"/>
  </colFields>
  <colItems count="2">
    <i>
      <x/>
    </i>
    <i i="1">
      <x v="1"/>
    </i>
  </colItems>
  <dataFields count="2">
    <dataField name="Sum of Amount" fld="2" baseField="1" baseItem="0" numFmtId="164"/>
    <dataField name="Sum of Targe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157B28-33D3-420C-96C5-1B33DE12740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1:M54" firstHeaderRow="1" firstDataRow="1" firstDataCol="1"/>
  <pivotFields count="11">
    <pivotField showAll="0"/>
    <pivotField showAll="0">
      <items count="6">
        <item x="0"/>
        <item h="1" x="1"/>
        <item h="1" x="2"/>
        <item h="1" x="3"/>
        <item h="1" x="4"/>
        <item t="default"/>
      </items>
    </pivotField>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numFmtId="164" showAll="0"/>
  </pivotFields>
  <rowFields count="1">
    <field x="3"/>
  </rowFields>
  <rowItems count="3">
    <i>
      <x v="1"/>
    </i>
    <i>
      <x/>
    </i>
    <i t="grand">
      <x/>
    </i>
  </rowItems>
  <colItems count="1">
    <i/>
  </colItems>
  <dataFields count="1">
    <dataField name="Count of POS" fld="3" subtotal="count"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65AD91-8533-4350-888C-E633764CE59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K5:AM8" firstHeaderRow="0" firstDataRow="1" firstDataCol="1"/>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50">
      <pivotArea type="all" dataOnly="0" outline="0" fieldPosition="0"/>
    </format>
    <format dxfId="49">
      <pivotArea outline="0" collapsedLevelsAreSubtotals="1" fieldPosition="0"/>
    </format>
    <format dxfId="48">
      <pivotArea field="2" type="button" dataOnly="0" labelOnly="1" outline="0"/>
    </format>
    <format dxfId="47">
      <pivotArea dataOnly="0" labelOnly="1" grandRow="1" outline="0" fieldPosition="0"/>
    </format>
    <format dxfId="46">
      <pivotArea type="all" dataOnly="0" outline="0" fieldPosition="0"/>
    </format>
    <format dxfId="45">
      <pivotArea outline="0" collapsedLevelsAreSubtotals="1" fieldPosition="0"/>
    </format>
    <format dxfId="44">
      <pivotArea field="2" type="button" dataOnly="0" labelOnly="1" outline="0"/>
    </format>
    <format dxfId="43">
      <pivotArea dataOnly="0" labelOnly="1" grandRow="1" outline="0" fieldPosition="0"/>
    </format>
    <format dxfId="42">
      <pivotArea outline="0" collapsedLevelsAreSubtotals="1" fieldPosition="0"/>
    </format>
    <format dxfId="41">
      <pivotArea dataOnly="0" labelOnly="1" grandRow="1" outline="0" fieldPosition="0"/>
    </format>
    <format dxfId="40">
      <pivotArea outline="0" collapsedLevelsAreSubtotals="1" fieldPosition="0"/>
    </format>
    <format dxfId="39">
      <pivotArea outline="0" fieldPosition="0">
        <references count="1">
          <reference field="4294967294" count="1">
            <x v="1"/>
          </reference>
        </references>
      </pivotArea>
    </format>
  </formats>
  <chartFormats count="18">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8" count="1" selected="0">
            <x v="0"/>
          </reference>
        </references>
      </pivotArea>
    </chartFormat>
    <chartFormat chart="29" format="8">
      <pivotArea type="data" outline="0" fieldPosition="0">
        <references count="2">
          <reference field="4294967294" count="1" selected="0">
            <x v="0"/>
          </reference>
          <reference field="8" count="1" selected="0">
            <x v="1"/>
          </reference>
        </references>
      </pivotArea>
    </chartFormat>
    <chartFormat chart="29" format="9" series="1">
      <pivotArea type="data" outline="0" fieldPosition="0">
        <references count="1">
          <reference field="4294967294" count="1" selected="0">
            <x v="1"/>
          </reference>
        </references>
      </pivotArea>
    </chartFormat>
    <chartFormat chart="29" format="10">
      <pivotArea type="data" outline="0" fieldPosition="0">
        <references count="2">
          <reference field="4294967294" count="1" selected="0">
            <x v="1"/>
          </reference>
          <reference field="8" count="1" selected="0">
            <x v="0"/>
          </reference>
        </references>
      </pivotArea>
    </chartFormat>
    <chartFormat chart="29" format="11">
      <pivotArea type="data" outline="0" fieldPosition="0">
        <references count="2">
          <reference field="4294967294" count="1" selected="0">
            <x v="1"/>
          </reference>
          <reference field="8" count="1" selected="0">
            <x v="1"/>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8" count="1" selected="0">
            <x v="0"/>
          </reference>
        </references>
      </pivotArea>
    </chartFormat>
    <chartFormat chart="30" format="14">
      <pivotArea type="data" outline="0" fieldPosition="0">
        <references count="2">
          <reference field="4294967294" count="1" selected="0">
            <x v="0"/>
          </reference>
          <reference field="8" count="1" selected="0">
            <x v="1"/>
          </reference>
        </references>
      </pivotArea>
    </chartFormat>
    <chartFormat chart="30" format="15" series="1">
      <pivotArea type="data" outline="0" fieldPosition="0">
        <references count="1">
          <reference field="4294967294" count="1" selected="0">
            <x v="1"/>
          </reference>
        </references>
      </pivotArea>
    </chartFormat>
    <chartFormat chart="30" format="16">
      <pivotArea type="data" outline="0" fieldPosition="0">
        <references count="2">
          <reference field="4294967294" count="1" selected="0">
            <x v="1"/>
          </reference>
          <reference field="8" count="1" selected="0">
            <x v="0"/>
          </reference>
        </references>
      </pivotArea>
    </chartFormat>
    <chartFormat chart="30" format="17">
      <pivotArea type="data" outline="0" fieldPosition="0">
        <references count="2">
          <reference field="4294967294" count="1" selected="0">
            <x v="1"/>
          </reference>
          <reference field="8" count="1" selected="0">
            <x v="1"/>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8" count="1" selected="0">
            <x v="0"/>
          </reference>
        </references>
      </pivotArea>
    </chartFormat>
    <chartFormat chart="31" format="14">
      <pivotArea type="data" outline="0" fieldPosition="0">
        <references count="2">
          <reference field="4294967294" count="1" selected="0">
            <x v="0"/>
          </reference>
          <reference field="8" count="1" selected="0">
            <x v="1"/>
          </reference>
        </references>
      </pivotArea>
    </chartFormat>
    <chartFormat chart="31" format="15" series="1">
      <pivotArea type="data" outline="0" fieldPosition="0">
        <references count="1">
          <reference field="4294967294" count="1" selected="0">
            <x v="1"/>
          </reference>
        </references>
      </pivotArea>
    </chartFormat>
    <chartFormat chart="31" format="16">
      <pivotArea type="data" outline="0" fieldPosition="0">
        <references count="2">
          <reference field="4294967294" count="1" selected="0">
            <x v="1"/>
          </reference>
          <reference field="8" count="1" selected="0">
            <x v="0"/>
          </reference>
        </references>
      </pivotArea>
    </chartFormat>
    <chartFormat chart="31" format="17">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D499C0C-AC0F-49C7-85EA-188189BCD30B}" sourceName="Year">
  <pivotTables>
    <pivotTable tabId="11" name="PivotTable1"/>
    <pivotTable tabId="11" name="PivotTable2"/>
    <pivotTable tabId="11" name="PivotTable3"/>
    <pivotTable tabId="11" name="PivotTable4"/>
    <pivotTable tabId="11" name="PivotTable5"/>
    <pivotTable tabId="11" name="PivotTable6"/>
  </pivotTables>
  <data>
    <tabular pivotCacheId="482220865">
      <items count="5">
        <i x="0"/>
        <i x="1" s="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CC5F5E7-84C3-420C-A8CA-85296029378C}" sourceName="Year">
  <pivotTables>
    <pivotTable tabId="11" name="PivotTable7"/>
    <pivotTable tabId="11" name="PivotTable8"/>
  </pivotTables>
  <data>
    <tabular pivotCacheId="594348750">
      <items count="5">
        <i x="0"/>
        <i x="1" s="1"/>
        <i x="2"/>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1DFBCB5-6030-43A3-B17F-C855124597F8}" sourceName="Year">
  <pivotTables>
    <pivotTable tabId="11" name="PivotTable10"/>
    <pivotTable tabId="11" name="PivotTable11"/>
    <pivotTable tabId="11" name="PivotTable12"/>
    <pivotTable tabId="11" name="PivotTable9"/>
    <pivotTable tabId="11" name="PivotTable13"/>
    <pivotTable tabId="11" name="PivotTable14"/>
    <pivotTable tabId="11" name="PivotTable15"/>
    <pivotTable tabId="11" name="PivotTable16"/>
  </pivotTables>
  <data>
    <tabular pivotCacheId="303935698">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A97EE8C-BCAA-42E3-9FEC-2A55F19A02DF}" cache="Slicer_Year" caption="Year" columnCount="5" showCaption="0"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3DFFF96-B39F-4162-AA72-024EC7255342}" cache="Slicer_Year1" caption="Year" columnCount="5" showCaption="0"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40F26B2-6BAE-4522-B2DF-15B1897BC07B}" cache="Slicer_Year2" caption="Year" columnCount="5"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4B5B1-81B7-4DE2-9340-155B10622285}">
  <sheetPr>
    <tabColor rgb="FF194AFE"/>
  </sheetPr>
  <dimension ref="A1:W45"/>
  <sheetViews>
    <sheetView showGridLines="0" showRowColHeaders="0" tabSelected="1" zoomScale="70" zoomScaleNormal="70" workbookViewId="0"/>
  </sheetViews>
  <sheetFormatPr defaultColWidth="0" defaultRowHeight="14.4" zeroHeight="1" x14ac:dyDescent="0.3"/>
  <cols>
    <col min="1" max="23" width="8.88671875" style="15" customWidth="1"/>
    <col min="24" max="16384" width="8.88671875" style="1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sheetData>
  <sheetProtection algorithmName="SHA-512" hashValue="AcOa3oaDr30hOEPDOdgp5dVoVPKM9UuPYTez0Dpl0ad2Ac8CNU06iE7ivfshMTGW9/Rn499ohk3t+7wX9NEMFw==" saltValue="FMPFQEG5O3W65Ra7EMKlEA=="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2A4B-164D-462E-819E-90560791A53E}">
  <sheetPr>
    <tabColor rgb="FF194AFE"/>
    <pageSetUpPr fitToPage="1"/>
  </sheetPr>
  <dimension ref="A1:W45"/>
  <sheetViews>
    <sheetView showGridLines="0" showRowColHeaders="0" zoomScale="70" zoomScaleNormal="70" workbookViewId="0">
      <selection activeCell="J42" sqref="J42"/>
    </sheetView>
  </sheetViews>
  <sheetFormatPr defaultColWidth="0" defaultRowHeight="14.4" zeroHeight="1" x14ac:dyDescent="0.3"/>
  <cols>
    <col min="1" max="23" width="8.88671875" style="15" customWidth="1"/>
    <col min="24" max="16384" width="8.88671875" style="15" hidden="1"/>
  </cols>
  <sheetData>
    <row r="1" spans="7:22" x14ac:dyDescent="0.3"/>
    <row r="2" spans="7:22" x14ac:dyDescent="0.3"/>
    <row r="3" spans="7:22" x14ac:dyDescent="0.3"/>
    <row r="4" spans="7:22" x14ac:dyDescent="0.3"/>
    <row r="5" spans="7:22" x14ac:dyDescent="0.3">
      <c r="G5" s="48"/>
      <c r="H5" s="48"/>
      <c r="I5" s="48"/>
      <c r="J5" s="48"/>
      <c r="K5" s="48"/>
      <c r="L5" s="48"/>
      <c r="M5" s="48"/>
      <c r="N5" s="48"/>
      <c r="O5" s="48"/>
      <c r="P5" s="48"/>
      <c r="Q5" s="48"/>
      <c r="R5" s="48"/>
      <c r="S5" s="48"/>
      <c r="T5" s="48"/>
      <c r="U5" s="48"/>
      <c r="V5" s="48"/>
    </row>
    <row r="6" spans="7:22" x14ac:dyDescent="0.3">
      <c r="G6" s="48"/>
      <c r="H6" s="48"/>
      <c r="I6" s="48"/>
      <c r="J6" s="48"/>
      <c r="K6" s="48"/>
      <c r="L6" s="48"/>
      <c r="M6" s="48"/>
      <c r="N6" s="48"/>
      <c r="O6" s="48"/>
      <c r="P6" s="48"/>
      <c r="Q6" s="48"/>
      <c r="R6" s="48"/>
      <c r="S6" s="48"/>
      <c r="T6" s="48"/>
      <c r="U6" s="48"/>
      <c r="V6" s="48"/>
    </row>
    <row r="7" spans="7:22" x14ac:dyDescent="0.3">
      <c r="G7" s="48"/>
      <c r="H7" s="48"/>
      <c r="I7" s="48"/>
      <c r="J7" s="48"/>
      <c r="K7" s="48"/>
      <c r="L7" s="48"/>
      <c r="M7" s="48"/>
      <c r="N7" s="48"/>
      <c r="O7" s="48"/>
      <c r="P7" s="48"/>
      <c r="Q7" s="48"/>
      <c r="R7" s="48"/>
      <c r="S7" s="48"/>
      <c r="T7" s="48"/>
      <c r="U7" s="48"/>
      <c r="V7" s="48"/>
    </row>
    <row r="8" spans="7:22" x14ac:dyDescent="0.3">
      <c r="G8" s="48"/>
      <c r="H8" s="48"/>
      <c r="I8" s="48"/>
      <c r="J8" s="48"/>
      <c r="K8" s="48"/>
      <c r="L8" s="48"/>
      <c r="M8" s="48"/>
      <c r="N8" s="48"/>
      <c r="O8" s="48"/>
      <c r="P8" s="48"/>
      <c r="Q8" s="48"/>
      <c r="R8" s="48"/>
      <c r="S8" s="48"/>
      <c r="T8" s="48"/>
      <c r="U8" s="48"/>
      <c r="V8" s="48"/>
    </row>
    <row r="9" spans="7:22" x14ac:dyDescent="0.3">
      <c r="G9" s="48"/>
      <c r="H9" s="48"/>
      <c r="I9" s="48"/>
      <c r="J9" s="48"/>
      <c r="K9" s="48"/>
      <c r="L9" s="48"/>
      <c r="M9" s="48"/>
      <c r="N9" s="48"/>
      <c r="O9" s="48"/>
      <c r="P9" s="48"/>
      <c r="Q9" s="48"/>
      <c r="R9" s="48"/>
      <c r="S9" s="48"/>
      <c r="T9" s="48"/>
      <c r="U9" s="48"/>
      <c r="V9" s="48"/>
    </row>
    <row r="10" spans="7:22" x14ac:dyDescent="0.3">
      <c r="G10" s="48"/>
      <c r="H10" s="48"/>
      <c r="I10" s="48"/>
      <c r="J10" s="48"/>
      <c r="K10" s="48"/>
      <c r="L10" s="48"/>
      <c r="M10" s="48"/>
      <c r="N10" s="48"/>
      <c r="O10" s="48"/>
      <c r="P10" s="48"/>
      <c r="Q10" s="48"/>
      <c r="R10" s="48"/>
      <c r="S10" s="48"/>
      <c r="T10" s="48"/>
      <c r="U10" s="48"/>
      <c r="V10" s="48"/>
    </row>
    <row r="11" spans="7:22" x14ac:dyDescent="0.3">
      <c r="G11" s="48"/>
      <c r="H11" s="48"/>
      <c r="I11" s="48"/>
      <c r="J11" s="48"/>
      <c r="K11" s="48"/>
      <c r="L11" s="48"/>
      <c r="M11" s="48"/>
      <c r="N11" s="48"/>
      <c r="O11" s="48"/>
      <c r="P11" s="48"/>
      <c r="Q11" s="48"/>
      <c r="R11" s="48"/>
      <c r="S11" s="48"/>
      <c r="T11" s="48"/>
      <c r="U11" s="48"/>
      <c r="V11" s="48"/>
    </row>
    <row r="12" spans="7:22" x14ac:dyDescent="0.3">
      <c r="G12" s="48"/>
      <c r="H12" s="48"/>
      <c r="I12" s="48"/>
      <c r="J12" s="48"/>
      <c r="K12" s="48"/>
      <c r="L12" s="48"/>
      <c r="M12" s="48"/>
      <c r="N12" s="48"/>
      <c r="O12" s="48"/>
      <c r="P12" s="48"/>
      <c r="Q12" s="48"/>
      <c r="R12" s="48"/>
      <c r="S12" s="48"/>
      <c r="T12" s="48"/>
      <c r="U12" s="48"/>
      <c r="V12" s="48"/>
    </row>
    <row r="13" spans="7:22" x14ac:dyDescent="0.3">
      <c r="G13" s="48"/>
      <c r="H13" s="48"/>
      <c r="I13" s="48"/>
      <c r="J13" s="48"/>
      <c r="K13" s="48"/>
      <c r="L13" s="48"/>
      <c r="M13" s="48"/>
      <c r="N13" s="48"/>
      <c r="O13" s="48"/>
      <c r="P13" s="48"/>
      <c r="Q13" s="48"/>
      <c r="R13" s="48"/>
      <c r="S13" s="48"/>
      <c r="T13" s="48"/>
      <c r="U13" s="48"/>
      <c r="V13" s="48"/>
    </row>
    <row r="14" spans="7:22" x14ac:dyDescent="0.3">
      <c r="G14" s="48"/>
      <c r="H14" s="48"/>
      <c r="I14" s="48"/>
      <c r="J14" s="48"/>
      <c r="K14" s="48"/>
      <c r="L14" s="48"/>
      <c r="M14" s="48"/>
      <c r="N14" s="48"/>
      <c r="O14" s="48"/>
      <c r="P14" s="48"/>
      <c r="Q14" s="48"/>
      <c r="R14" s="48"/>
      <c r="S14" s="48"/>
      <c r="T14" s="48"/>
      <c r="U14" s="48"/>
      <c r="V14" s="48"/>
    </row>
    <row r="15" spans="7:22" x14ac:dyDescent="0.3">
      <c r="G15" s="48"/>
      <c r="H15" s="48"/>
      <c r="I15" s="48"/>
      <c r="J15" s="48"/>
      <c r="K15" s="48"/>
      <c r="L15" s="48"/>
      <c r="M15" s="48"/>
      <c r="N15" s="48"/>
      <c r="O15" s="48"/>
      <c r="P15" s="48"/>
      <c r="Q15" s="48"/>
      <c r="R15" s="48"/>
      <c r="S15" s="48"/>
      <c r="T15" s="48"/>
      <c r="U15" s="48"/>
      <c r="V15" s="48"/>
    </row>
    <row r="16" spans="7:22" x14ac:dyDescent="0.3">
      <c r="G16" s="48"/>
      <c r="H16" s="48"/>
      <c r="I16" s="48"/>
      <c r="J16" s="48"/>
      <c r="K16" s="48"/>
      <c r="L16" s="48"/>
      <c r="M16" s="48"/>
      <c r="N16" s="48"/>
      <c r="O16" s="48"/>
      <c r="P16" s="48"/>
      <c r="Q16" s="48"/>
      <c r="R16" s="48"/>
      <c r="S16" s="48"/>
      <c r="T16" s="48"/>
      <c r="U16" s="48"/>
      <c r="V16" s="48"/>
    </row>
    <row r="17" spans="7:22" x14ac:dyDescent="0.3">
      <c r="G17" s="48"/>
      <c r="H17" s="48"/>
      <c r="I17" s="48"/>
      <c r="J17" s="48"/>
      <c r="K17" s="48"/>
      <c r="L17" s="48"/>
      <c r="M17" s="48"/>
      <c r="N17" s="48"/>
      <c r="O17" s="48"/>
      <c r="P17" s="48"/>
      <c r="Q17" s="48"/>
      <c r="R17" s="48"/>
      <c r="S17" s="48"/>
      <c r="T17" s="48"/>
      <c r="U17" s="48"/>
      <c r="V17" s="48"/>
    </row>
    <row r="18" spans="7:22" x14ac:dyDescent="0.3">
      <c r="G18" s="48"/>
      <c r="H18" s="48"/>
      <c r="I18" s="48"/>
      <c r="J18" s="48"/>
      <c r="K18" s="48"/>
      <c r="L18" s="48"/>
      <c r="M18" s="48"/>
      <c r="N18" s="48"/>
      <c r="O18" s="48"/>
      <c r="P18" s="48"/>
      <c r="Q18" s="48"/>
      <c r="R18" s="48"/>
      <c r="S18" s="48"/>
      <c r="T18" s="48"/>
      <c r="U18" s="48"/>
      <c r="V18" s="48"/>
    </row>
    <row r="19" spans="7:22" x14ac:dyDescent="0.3">
      <c r="G19" s="48"/>
      <c r="H19" s="48"/>
      <c r="I19" s="48"/>
      <c r="J19" s="48"/>
      <c r="K19" s="48"/>
      <c r="L19" s="48"/>
      <c r="M19" s="48"/>
      <c r="N19" s="48"/>
      <c r="O19" s="48"/>
      <c r="P19" s="48"/>
      <c r="Q19" s="48"/>
      <c r="R19" s="48"/>
      <c r="S19" s="48"/>
      <c r="T19" s="48"/>
      <c r="U19" s="48"/>
      <c r="V19" s="48"/>
    </row>
    <row r="20" spans="7:22" x14ac:dyDescent="0.3">
      <c r="G20" s="48"/>
      <c r="H20" s="48"/>
      <c r="I20" s="48"/>
      <c r="J20" s="48"/>
      <c r="K20" s="48"/>
      <c r="L20" s="48"/>
      <c r="M20" s="48"/>
      <c r="N20" s="48"/>
      <c r="O20" s="48"/>
      <c r="P20" s="48"/>
      <c r="Q20" s="48"/>
      <c r="R20" s="48"/>
      <c r="S20" s="48"/>
      <c r="T20" s="48"/>
      <c r="U20" s="48"/>
      <c r="V20" s="48"/>
    </row>
    <row r="21" spans="7:22" x14ac:dyDescent="0.3">
      <c r="G21" s="48"/>
      <c r="H21" s="48"/>
      <c r="I21" s="48"/>
      <c r="J21" s="48"/>
      <c r="K21" s="48"/>
      <c r="L21" s="48"/>
      <c r="M21" s="48"/>
      <c r="N21" s="48"/>
      <c r="O21" s="48"/>
      <c r="P21" s="48"/>
      <c r="Q21" s="48"/>
      <c r="R21" s="48"/>
      <c r="S21" s="48"/>
      <c r="T21" s="48"/>
      <c r="U21" s="48"/>
      <c r="V21" s="48"/>
    </row>
    <row r="22" spans="7:22" x14ac:dyDescent="0.3">
      <c r="G22" s="48"/>
      <c r="H22" s="48"/>
      <c r="I22" s="48"/>
      <c r="J22" s="48"/>
      <c r="K22" s="48"/>
      <c r="L22" s="48"/>
      <c r="M22" s="48"/>
      <c r="N22" s="48"/>
      <c r="O22" s="48"/>
      <c r="P22" s="48"/>
      <c r="Q22" s="48"/>
      <c r="R22" s="48"/>
      <c r="S22" s="48"/>
      <c r="T22" s="48"/>
      <c r="U22" s="48"/>
      <c r="V22" s="48"/>
    </row>
    <row r="23" spans="7:22" x14ac:dyDescent="0.3">
      <c r="G23" s="48"/>
      <c r="H23" s="48"/>
      <c r="I23" s="48"/>
      <c r="J23" s="48"/>
      <c r="K23" s="48"/>
      <c r="L23" s="48"/>
      <c r="M23" s="48"/>
      <c r="N23" s="48"/>
      <c r="O23" s="48"/>
      <c r="P23" s="48"/>
      <c r="Q23" s="48"/>
      <c r="R23" s="48"/>
      <c r="S23" s="48"/>
      <c r="T23" s="48"/>
      <c r="U23" s="48"/>
      <c r="V23" s="48"/>
    </row>
    <row r="24" spans="7:22" x14ac:dyDescent="0.3">
      <c r="G24" s="48"/>
      <c r="H24" s="48"/>
      <c r="I24" s="48"/>
      <c r="J24" s="48"/>
      <c r="K24" s="48"/>
      <c r="L24" s="48"/>
      <c r="M24" s="48"/>
      <c r="N24" s="48"/>
      <c r="O24" s="48"/>
      <c r="P24" s="48"/>
      <c r="Q24" s="48"/>
      <c r="R24" s="48"/>
      <c r="S24" s="48"/>
      <c r="T24" s="48"/>
      <c r="U24" s="48"/>
      <c r="V24" s="48"/>
    </row>
    <row r="25" spans="7:22" x14ac:dyDescent="0.3">
      <c r="G25" s="48"/>
      <c r="H25" s="48"/>
      <c r="I25" s="48"/>
      <c r="J25" s="48"/>
      <c r="K25" s="48"/>
      <c r="L25" s="48"/>
      <c r="M25" s="48"/>
      <c r="N25" s="48"/>
      <c r="O25" s="48"/>
      <c r="P25" s="48"/>
      <c r="Q25" s="48"/>
      <c r="R25" s="48"/>
      <c r="S25" s="48"/>
      <c r="T25" s="48"/>
      <c r="U25" s="48"/>
      <c r="V25" s="48"/>
    </row>
    <row r="26" spans="7:22" x14ac:dyDescent="0.3">
      <c r="G26" s="48"/>
      <c r="H26" s="48"/>
      <c r="I26" s="48"/>
      <c r="J26" s="48"/>
      <c r="K26" s="48"/>
      <c r="L26" s="48"/>
      <c r="M26" s="48"/>
      <c r="N26" s="48"/>
      <c r="O26" s="48"/>
      <c r="P26" s="48"/>
      <c r="Q26" s="48"/>
      <c r="R26" s="48"/>
      <c r="S26" s="48"/>
      <c r="T26" s="48"/>
      <c r="U26" s="48"/>
      <c r="V26" s="48"/>
    </row>
    <row r="27" spans="7:22" x14ac:dyDescent="0.3">
      <c r="G27" s="48"/>
      <c r="H27" s="48"/>
      <c r="I27" s="48"/>
      <c r="J27" s="48"/>
      <c r="K27" s="48"/>
      <c r="L27" s="48"/>
      <c r="M27" s="48"/>
      <c r="N27" s="48"/>
      <c r="O27" s="48"/>
      <c r="P27" s="48"/>
      <c r="Q27" s="48"/>
      <c r="R27" s="48"/>
      <c r="S27" s="48"/>
      <c r="T27" s="48"/>
      <c r="U27" s="48"/>
      <c r="V27" s="48"/>
    </row>
    <row r="28" spans="7:22" x14ac:dyDescent="0.3">
      <c r="G28" s="48"/>
      <c r="H28" s="48"/>
      <c r="I28" s="48"/>
      <c r="J28" s="48"/>
      <c r="K28" s="48"/>
      <c r="L28" s="48"/>
      <c r="M28" s="48"/>
      <c r="N28" s="48"/>
      <c r="O28" s="48"/>
      <c r="P28" s="48"/>
      <c r="Q28" s="48"/>
      <c r="R28" s="48"/>
      <c r="S28" s="48"/>
      <c r="T28" s="48"/>
      <c r="U28" s="48"/>
      <c r="V28" s="48"/>
    </row>
    <row r="29" spans="7:22" x14ac:dyDescent="0.3">
      <c r="G29" s="48"/>
      <c r="H29" s="48"/>
      <c r="I29" s="48"/>
      <c r="J29" s="48"/>
      <c r="K29" s="48"/>
      <c r="L29" s="48"/>
      <c r="M29" s="48"/>
      <c r="N29" s="48"/>
      <c r="O29" s="48"/>
      <c r="P29" s="48"/>
      <c r="Q29" s="48"/>
      <c r="R29" s="48"/>
      <c r="S29" s="48"/>
      <c r="T29" s="48"/>
      <c r="U29" s="48"/>
      <c r="V29" s="48"/>
    </row>
    <row r="30" spans="7:22" x14ac:dyDescent="0.3">
      <c r="G30" s="48"/>
      <c r="H30" s="48"/>
      <c r="I30" s="48"/>
      <c r="J30" s="48"/>
      <c r="K30" s="48"/>
      <c r="L30" s="48"/>
      <c r="M30" s="48"/>
      <c r="N30" s="48"/>
      <c r="O30" s="48"/>
      <c r="P30" s="48"/>
      <c r="Q30" s="48"/>
      <c r="R30" s="48"/>
      <c r="S30" s="48"/>
      <c r="T30" s="48"/>
      <c r="U30" s="48"/>
      <c r="V30" s="48"/>
    </row>
    <row r="31" spans="7:22" x14ac:dyDescent="0.3">
      <c r="G31" s="48"/>
      <c r="H31" s="48"/>
      <c r="I31" s="48"/>
      <c r="J31" s="48"/>
      <c r="K31" s="48"/>
      <c r="L31" s="48"/>
      <c r="M31" s="48"/>
      <c r="N31" s="48"/>
      <c r="O31" s="48"/>
      <c r="P31" s="48"/>
      <c r="Q31" s="48"/>
      <c r="R31" s="48"/>
      <c r="S31" s="48"/>
      <c r="T31" s="48"/>
      <c r="U31" s="48"/>
      <c r="V31" s="48"/>
    </row>
    <row r="32" spans="7:22" x14ac:dyDescent="0.3">
      <c r="G32" s="48"/>
      <c r="H32" s="48"/>
      <c r="I32" s="48"/>
      <c r="J32" s="48"/>
      <c r="K32" s="48"/>
      <c r="L32" s="48"/>
      <c r="M32" s="48"/>
      <c r="N32" s="48"/>
      <c r="O32" s="48"/>
      <c r="P32" s="48"/>
      <c r="Q32" s="48"/>
      <c r="R32" s="48"/>
      <c r="S32" s="48"/>
      <c r="T32" s="48"/>
      <c r="U32" s="48"/>
      <c r="V32" s="48"/>
    </row>
    <row r="33" spans="7:22" x14ac:dyDescent="0.3">
      <c r="G33" s="48"/>
      <c r="H33" s="48"/>
      <c r="I33" s="48"/>
      <c r="J33" s="48"/>
      <c r="K33" s="48"/>
      <c r="L33" s="48"/>
      <c r="M33" s="48"/>
      <c r="N33" s="48"/>
      <c r="O33" s="48"/>
      <c r="P33" s="48"/>
      <c r="Q33" s="48"/>
      <c r="R33" s="48"/>
      <c r="S33" s="48"/>
      <c r="T33" s="48"/>
      <c r="U33" s="48"/>
      <c r="V33" s="48"/>
    </row>
    <row r="34" spans="7:22" x14ac:dyDescent="0.3">
      <c r="G34" s="48"/>
      <c r="H34" s="48"/>
      <c r="I34" s="48"/>
      <c r="J34" s="48"/>
      <c r="K34" s="48"/>
      <c r="L34" s="48"/>
      <c r="M34" s="48"/>
      <c r="N34" s="48"/>
      <c r="O34" s="48"/>
      <c r="P34" s="48"/>
      <c r="Q34" s="48"/>
      <c r="R34" s="48"/>
      <c r="S34" s="48"/>
      <c r="T34" s="48"/>
      <c r="U34" s="48"/>
      <c r="V34" s="48"/>
    </row>
    <row r="35" spans="7:22" x14ac:dyDescent="0.3">
      <c r="G35" s="48"/>
      <c r="H35" s="48"/>
      <c r="I35" s="48"/>
      <c r="J35" s="48"/>
      <c r="K35" s="48"/>
      <c r="L35" s="48"/>
      <c r="M35" s="48"/>
      <c r="N35" s="48"/>
      <c r="O35" s="48"/>
      <c r="P35" s="48"/>
      <c r="Q35" s="48"/>
      <c r="R35" s="48"/>
      <c r="S35" s="48"/>
      <c r="T35" s="48"/>
      <c r="U35" s="48"/>
      <c r="V35" s="48"/>
    </row>
    <row r="36" spans="7:22" x14ac:dyDescent="0.3">
      <c r="G36" s="48"/>
      <c r="H36" s="48"/>
      <c r="I36" s="48"/>
      <c r="J36" s="48"/>
      <c r="K36" s="48"/>
      <c r="L36" s="48"/>
      <c r="M36" s="48"/>
      <c r="N36" s="48"/>
      <c r="O36" s="48"/>
      <c r="P36" s="48"/>
      <c r="Q36" s="48"/>
      <c r="R36" s="48"/>
      <c r="S36" s="48"/>
      <c r="T36" s="48"/>
      <c r="U36" s="48"/>
      <c r="V36" s="48"/>
    </row>
    <row r="37" spans="7:22" x14ac:dyDescent="0.3"/>
    <row r="38" spans="7:22" x14ac:dyDescent="0.3"/>
    <row r="39" spans="7:22" x14ac:dyDescent="0.3"/>
    <row r="40" spans="7:22" x14ac:dyDescent="0.3"/>
    <row r="41" spans="7:22" x14ac:dyDescent="0.3"/>
    <row r="42" spans="7:22" x14ac:dyDescent="0.3"/>
    <row r="43" spans="7:22" x14ac:dyDescent="0.3"/>
    <row r="44" spans="7:22" x14ac:dyDescent="0.3"/>
    <row r="45" spans="7:22" x14ac:dyDescent="0.3"/>
  </sheetData>
  <sheetProtection algorithmName="SHA-512" hashValue="VOWsbnYUtUk3ZIhqhi3FsRr5Hd45e46hrlFw9/5tzRB9R8vbW15+fq476dl2kBcmFyif85xRnndiU4XHgDClBQ==" saltValue="s51kKn0dFmohjqlZNGUnng==" spinCount="100000" sheet="1" objects="1" scenarios="1" selectLockedCells="1"/>
  <pageMargins left="0.7" right="0.7" top="0.75" bottom="0.75" header="0.3" footer="0.3"/>
  <pageSetup fitToWidth="2" fitToHeight="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B671-A874-4023-93F0-ABAC090E9384}">
  <sheetPr>
    <tabColor rgb="FF194AFE"/>
  </sheetPr>
  <dimension ref="A1:W45"/>
  <sheetViews>
    <sheetView showGridLines="0" showRowColHeaders="0" zoomScale="70" zoomScaleNormal="70" workbookViewId="0">
      <selection activeCell="V7" sqref="V7"/>
    </sheetView>
  </sheetViews>
  <sheetFormatPr defaultColWidth="0" defaultRowHeight="14.4" zeroHeight="1" x14ac:dyDescent="0.3"/>
  <cols>
    <col min="1" max="23" width="8.88671875" style="15" customWidth="1"/>
    <col min="24" max="16384" width="8.88671875" style="1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sheetData>
  <sheetProtection algorithmName="SHA-512" hashValue="1Kuau1AztA1zd7mFR2Hm1/8gell9lnCMPLjPLdZ0CiH5S9L0DiJWCLs63H4y55B74xZGBmkyQZ+FbhHsB1/6EQ==" saltValue="OI4dMH1svCb2N59qljmji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0879-33F7-49F3-9DDA-E0F4C9926094}">
  <sheetPr>
    <tabColor rgb="FF194AFE"/>
  </sheetPr>
  <dimension ref="A1:W60"/>
  <sheetViews>
    <sheetView showGridLines="0" showRowColHeaders="0" zoomScale="70" zoomScaleNormal="70" workbookViewId="0">
      <selection activeCell="T8" sqref="T8"/>
    </sheetView>
  </sheetViews>
  <sheetFormatPr defaultColWidth="0" defaultRowHeight="14.4" zeroHeight="1" x14ac:dyDescent="0.3"/>
  <cols>
    <col min="1" max="23" width="8.88671875" style="15" customWidth="1"/>
    <col min="24" max="16384" width="8.88671875" style="15" hidden="1"/>
  </cols>
  <sheetData>
    <row r="1" spans="21:21" x14ac:dyDescent="0.3"/>
    <row r="2" spans="21:21" x14ac:dyDescent="0.3"/>
    <row r="3" spans="21:21" x14ac:dyDescent="0.3"/>
    <row r="4" spans="21:21" x14ac:dyDescent="0.3"/>
    <row r="5" spans="21:21" x14ac:dyDescent="0.3">
      <c r="U5" s="90"/>
    </row>
    <row r="6" spans="21:21" x14ac:dyDescent="0.3">
      <c r="U6" s="90"/>
    </row>
    <row r="7" spans="21:21" x14ac:dyDescent="0.3">
      <c r="U7" s="90"/>
    </row>
    <row r="8" spans="21:21" x14ac:dyDescent="0.3">
      <c r="U8" s="90"/>
    </row>
    <row r="9" spans="21:21" x14ac:dyDescent="0.3">
      <c r="U9" s="90"/>
    </row>
    <row r="10" spans="21:21" x14ac:dyDescent="0.3">
      <c r="U10" s="90"/>
    </row>
    <row r="11" spans="21:21" x14ac:dyDescent="0.3">
      <c r="U11" s="90"/>
    </row>
    <row r="12" spans="21:21" x14ac:dyDescent="0.3">
      <c r="U12" s="90"/>
    </row>
    <row r="13" spans="21:21" x14ac:dyDescent="0.3">
      <c r="U13" s="90"/>
    </row>
    <row r="14" spans="21:21" x14ac:dyDescent="0.3"/>
    <row r="15" spans="21:21" x14ac:dyDescent="0.3"/>
    <row r="16" spans="21:21" x14ac:dyDescent="0.3"/>
    <row r="17" s="15" customFormat="1" x14ac:dyDescent="0.3"/>
    <row r="18" s="15" customFormat="1" x14ac:dyDescent="0.3"/>
    <row r="19" s="15" customFormat="1" x14ac:dyDescent="0.3"/>
    <row r="20" s="15" customFormat="1" x14ac:dyDescent="0.3"/>
    <row r="21" s="15" customFormat="1" x14ac:dyDescent="0.3"/>
    <row r="22" s="15" customFormat="1" x14ac:dyDescent="0.3"/>
    <row r="23" s="15" customFormat="1" x14ac:dyDescent="0.3"/>
    <row r="24" s="15" customFormat="1" x14ac:dyDescent="0.3"/>
    <row r="25" s="15" customFormat="1" x14ac:dyDescent="0.3"/>
    <row r="26" s="15" customFormat="1" x14ac:dyDescent="0.3"/>
    <row r="27" s="15" customFormat="1" x14ac:dyDescent="0.3"/>
    <row r="28" s="15" customFormat="1" x14ac:dyDescent="0.3"/>
    <row r="29" s="15" customFormat="1" x14ac:dyDescent="0.3"/>
    <row r="30" s="15" customFormat="1" x14ac:dyDescent="0.3"/>
    <row r="31" s="15" customFormat="1" x14ac:dyDescent="0.3"/>
    <row r="32" s="15" customFormat="1" x14ac:dyDescent="0.3"/>
    <row r="33" s="15" customFormat="1" x14ac:dyDescent="0.3"/>
    <row r="34" s="15" customFormat="1" x14ac:dyDescent="0.3"/>
    <row r="35" s="15" customFormat="1" x14ac:dyDescent="0.3"/>
    <row r="36" s="15" customFormat="1" x14ac:dyDescent="0.3"/>
    <row r="37" s="15" customFormat="1" x14ac:dyDescent="0.3"/>
    <row r="38" s="15" customFormat="1" x14ac:dyDescent="0.3"/>
    <row r="39" s="15" customFormat="1" x14ac:dyDescent="0.3"/>
    <row r="40" s="15" customFormat="1" x14ac:dyDescent="0.3"/>
    <row r="41" s="15" customFormat="1" x14ac:dyDescent="0.3"/>
    <row r="42" s="15" customFormat="1" x14ac:dyDescent="0.3"/>
    <row r="43" s="15" customFormat="1" x14ac:dyDescent="0.3"/>
    <row r="44" s="15" customFormat="1" x14ac:dyDescent="0.3"/>
    <row r="45" s="15" customFormat="1" x14ac:dyDescent="0.3"/>
    <row r="46" s="15" customFormat="1" hidden="1" x14ac:dyDescent="0.3"/>
    <row r="47" s="15" customFormat="1" hidden="1" x14ac:dyDescent="0.3"/>
    <row r="48" s="15" customFormat="1" hidden="1" x14ac:dyDescent="0.3"/>
    <row r="49" s="15" customFormat="1" hidden="1" x14ac:dyDescent="0.3"/>
    <row r="50" s="15" customFormat="1" hidden="1" x14ac:dyDescent="0.3"/>
    <row r="51" s="15" customFormat="1" hidden="1" x14ac:dyDescent="0.3"/>
    <row r="52" s="15" customFormat="1" hidden="1" x14ac:dyDescent="0.3"/>
    <row r="53" s="15" customFormat="1" hidden="1" x14ac:dyDescent="0.3"/>
    <row r="54" s="15" customFormat="1" hidden="1" x14ac:dyDescent="0.3"/>
    <row r="55" s="15" customFormat="1" hidden="1" x14ac:dyDescent="0.3"/>
    <row r="56" s="15" customFormat="1" hidden="1" x14ac:dyDescent="0.3"/>
    <row r="57" s="15" customFormat="1" hidden="1" x14ac:dyDescent="0.3"/>
    <row r="58" s="15" customFormat="1" hidden="1" x14ac:dyDescent="0.3"/>
    <row r="59" s="15" customFormat="1" hidden="1" x14ac:dyDescent="0.3"/>
    <row r="60" s="15" customFormat="1" hidden="1" x14ac:dyDescent="0.3"/>
  </sheetData>
  <sheetProtection algorithmName="SHA-512" hashValue="R0WCjbKaS18iK5TxeqnWnNr+NCPR6UxFXAJYPfY7vvz2PWYlqodDSQujA+deaMrqaUyJNTxo+3Cb9JcbYngyKw==" saltValue="gTpsNaHa7CW9KBkNG6vOjg==" spinCount="100000" sheet="1" objects="1" scenarios="1" select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DD00-6698-4850-9B5C-CDB39C711A4E}">
  <sheetPr>
    <tabColor rgb="FFD43260"/>
  </sheetPr>
  <dimension ref="A1:AY86"/>
  <sheetViews>
    <sheetView showRowColHeaders="0" zoomScale="70" zoomScaleNormal="70" workbookViewId="0">
      <selection activeCell="D56" sqref="D56"/>
    </sheetView>
  </sheetViews>
  <sheetFormatPr defaultRowHeight="13.8" x14ac:dyDescent="0.3"/>
  <cols>
    <col min="1" max="3" width="8.88671875" style="16"/>
    <col min="4" max="4" width="12.88671875" style="16" bestFit="1" customWidth="1"/>
    <col min="5" max="5" width="14.5546875" style="16" bestFit="1" customWidth="1"/>
    <col min="6" max="6" width="14.33203125" style="16" bestFit="1" customWidth="1"/>
    <col min="7" max="7" width="15.44140625" style="16" bestFit="1" customWidth="1"/>
    <col min="8" max="8" width="16.109375" style="16" bestFit="1" customWidth="1"/>
    <col min="9" max="9" width="12" style="16" bestFit="1" customWidth="1"/>
    <col min="10" max="11" width="8.88671875" style="16"/>
    <col min="12" max="12" width="12.6640625" style="16" bestFit="1" customWidth="1"/>
    <col min="13" max="13" width="18.5546875" style="16" bestFit="1" customWidth="1"/>
    <col min="14" max="14" width="12.88671875" style="16" bestFit="1" customWidth="1"/>
    <col min="15" max="15" width="27.33203125" style="16" bestFit="1" customWidth="1"/>
    <col min="16" max="16" width="18.88671875" style="16" bestFit="1" customWidth="1"/>
    <col min="17" max="17" width="14.6640625" style="16" bestFit="1" customWidth="1"/>
    <col min="18" max="19" width="21.33203125" style="16" bestFit="1" customWidth="1"/>
    <col min="20" max="20" width="16.5546875" style="16" bestFit="1" customWidth="1"/>
    <col min="21" max="21" width="12.6640625" style="16" bestFit="1" customWidth="1"/>
    <col min="22" max="22" width="14.5546875" style="16" bestFit="1" customWidth="1"/>
    <col min="23" max="23" width="13.6640625" style="16" bestFit="1" customWidth="1"/>
    <col min="24" max="24" width="14.6640625" style="16" bestFit="1" customWidth="1"/>
    <col min="25" max="25" width="15.77734375" style="16" bestFit="1" customWidth="1"/>
    <col min="26" max="26" width="8.88671875" style="16"/>
    <col min="27" max="27" width="12.6640625" style="16" bestFit="1" customWidth="1"/>
    <col min="28" max="29" width="20.77734375" style="16" bestFit="1" customWidth="1"/>
    <col min="30" max="30" width="12.6640625" style="16" bestFit="1" customWidth="1"/>
    <col min="31" max="31" width="18.5546875" style="16" bestFit="1" customWidth="1"/>
    <col min="32" max="32" width="21.88671875" style="16" bestFit="1" customWidth="1"/>
    <col min="33" max="33" width="15.33203125" style="16" bestFit="1" customWidth="1"/>
    <col min="34" max="34" width="22.44140625" style="16" bestFit="1" customWidth="1"/>
    <col min="35" max="36" width="8.88671875" style="16"/>
    <col min="37" max="37" width="13.6640625" style="16" bestFit="1" customWidth="1"/>
    <col min="38" max="38" width="14.6640625" style="16" bestFit="1" customWidth="1"/>
    <col min="39" max="39" width="15.77734375" style="16" bestFit="1" customWidth="1"/>
    <col min="40" max="40" width="8.88671875" style="16"/>
    <col min="41" max="41" width="17.6640625" style="16" bestFit="1" customWidth="1"/>
    <col min="42" max="42" width="9.88671875" style="16" bestFit="1" customWidth="1"/>
    <col min="43" max="44" width="8.88671875" style="16"/>
    <col min="45" max="45" width="29.44140625" style="16" bestFit="1" customWidth="1"/>
    <col min="46" max="46" width="14.6640625" style="16" bestFit="1" customWidth="1"/>
    <col min="47" max="47" width="15.77734375" style="16" bestFit="1" customWidth="1"/>
    <col min="48" max="48" width="8.88671875" style="16"/>
    <col min="49" max="49" width="24.5546875" style="16" bestFit="1" customWidth="1"/>
    <col min="50" max="50" width="12.77734375" style="16" bestFit="1" customWidth="1"/>
    <col min="51" max="16384" width="8.88671875" style="16"/>
  </cols>
  <sheetData>
    <row r="1" spans="1:51" s="17" customFormat="1" ht="14.4" x14ac:dyDescent="0.3">
      <c r="A1" s="42"/>
      <c r="B1" s="42"/>
      <c r="C1" s="42"/>
      <c r="D1" s="44" t="s">
        <v>119</v>
      </c>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3"/>
      <c r="AL1" s="43"/>
      <c r="AM1" s="42"/>
      <c r="AN1" s="42"/>
      <c r="AO1" s="42"/>
      <c r="AP1" s="42"/>
      <c r="AQ1" s="42"/>
      <c r="AR1" s="42"/>
      <c r="AS1" s="42"/>
      <c r="AT1" s="42"/>
      <c r="AU1" s="42"/>
      <c r="AV1" s="42"/>
      <c r="AW1" s="42"/>
      <c r="AX1" s="42"/>
      <c r="AY1" s="42"/>
    </row>
    <row r="2" spans="1:51" ht="9.6" customHeight="1" x14ac:dyDescent="0.3"/>
    <row r="3" spans="1:51" hidden="1" x14ac:dyDescent="0.3"/>
    <row r="4" spans="1:51" x14ac:dyDescent="0.3">
      <c r="D4" s="64" t="s">
        <v>82</v>
      </c>
      <c r="E4" s="65" t="s">
        <v>84</v>
      </c>
      <c r="F4" s="65" t="s">
        <v>92</v>
      </c>
      <c r="G4" s="65" t="s">
        <v>93</v>
      </c>
      <c r="J4" s="19" t="s">
        <v>86</v>
      </c>
      <c r="K4" s="19" t="s">
        <v>87</v>
      </c>
      <c r="L4" s="19" t="s">
        <v>89</v>
      </c>
      <c r="M4" s="19" t="s">
        <v>88</v>
      </c>
      <c r="N4" s="19" t="s">
        <v>90</v>
      </c>
      <c r="O4" s="19" t="s">
        <v>94</v>
      </c>
      <c r="P4" s="19" t="s">
        <v>95</v>
      </c>
    </row>
    <row r="5" spans="1:51" s="17" customFormat="1" ht="14.4" x14ac:dyDescent="0.3">
      <c r="D5" s="67" t="s">
        <v>18</v>
      </c>
      <c r="E5" s="82">
        <v>174300</v>
      </c>
      <c r="F5" s="82">
        <v>27827.567999999999</v>
      </c>
      <c r="G5" s="70">
        <v>0.10642852416233105</v>
      </c>
      <c r="I5" s="18" t="s">
        <v>18</v>
      </c>
      <c r="J5" s="20">
        <v>1</v>
      </c>
      <c r="K5" s="20">
        <v>3</v>
      </c>
      <c r="L5" s="21">
        <f t="shared" ref="L5:L10" si="0">VLOOKUP(I5,$D$5:$F$10,2,0)</f>
        <v>174300</v>
      </c>
      <c r="M5" s="21" t="str">
        <f>IF(L5=MAX($L$5:$L$10),L5,"")</f>
        <v/>
      </c>
      <c r="N5" s="21">
        <f>IF(L5=MAX($L$5:$L$10),"",L5)</f>
        <v>174300</v>
      </c>
      <c r="O5" s="21">
        <f>VLOOKUP(I5,$D$5:$G$10,3,0)</f>
        <v>27827.567999999999</v>
      </c>
      <c r="P5" s="22">
        <f>VLOOKUP(I5,$D$5:$G$10,4,0)</f>
        <v>0.10642852416233105</v>
      </c>
      <c r="Q5" s="65" t="s">
        <v>84</v>
      </c>
      <c r="R5" s="65" t="s">
        <v>91</v>
      </c>
      <c r="S5" s="65"/>
      <c r="T5" s="19" t="s">
        <v>97</v>
      </c>
      <c r="U5" s="19" t="s">
        <v>51</v>
      </c>
      <c r="W5" s="64" t="s">
        <v>82</v>
      </c>
      <c r="X5" s="65" t="s">
        <v>84</v>
      </c>
      <c r="Y5" s="65" t="s">
        <v>85</v>
      </c>
      <c r="AB5" s="19" t="s">
        <v>96</v>
      </c>
      <c r="AE5" s="64" t="s">
        <v>82</v>
      </c>
      <c r="AF5" s="65" t="s">
        <v>98</v>
      </c>
      <c r="AG5"/>
      <c r="AH5" s="19" t="s">
        <v>99</v>
      </c>
      <c r="AK5" s="64" t="s">
        <v>82</v>
      </c>
      <c r="AL5" s="65" t="s">
        <v>84</v>
      </c>
      <c r="AM5" s="65" t="s">
        <v>85</v>
      </c>
      <c r="AO5" s="19" t="s">
        <v>12</v>
      </c>
      <c r="AP5" s="21">
        <f>IFERROR(AL6,"")</f>
        <v>714241.08000000019</v>
      </c>
      <c r="AQ5" s="35">
        <f>IFERROR(AM6,"")</f>
        <v>0.86161932508470152</v>
      </c>
      <c r="AS5" s="64" t="s">
        <v>82</v>
      </c>
      <c r="AT5" s="65" t="s">
        <v>84</v>
      </c>
      <c r="AU5" s="65" t="s">
        <v>85</v>
      </c>
    </row>
    <row r="6" spans="1:51" s="17" customFormat="1" ht="14.4" x14ac:dyDescent="0.3">
      <c r="D6" s="67" t="s">
        <v>16</v>
      </c>
      <c r="E6" s="82">
        <v>128451.90000000004</v>
      </c>
      <c r="F6" s="82">
        <v>21245.461000000003</v>
      </c>
      <c r="G6" s="70">
        <v>8.1254785160469731E-2</v>
      </c>
      <c r="I6" s="18" t="s">
        <v>16</v>
      </c>
      <c r="J6" s="20">
        <v>7</v>
      </c>
      <c r="K6" s="20">
        <v>2</v>
      </c>
      <c r="L6" s="21">
        <f t="shared" si="0"/>
        <v>128451.90000000004</v>
      </c>
      <c r="M6" s="21" t="str">
        <f t="shared" ref="M6:M10" si="1">IF(L6=MAX($L$5:$L$10),L6,"")</f>
        <v/>
      </c>
      <c r="N6" s="21">
        <f t="shared" ref="N6:N10" si="2">IF(L6=MAX($L$5:$L$10),"",L6)</f>
        <v>128451.90000000004</v>
      </c>
      <c r="O6" s="21">
        <f t="shared" ref="O6:O8" si="3">VLOOKUP(I6,$D$5:$G$10,3,0)</f>
        <v>21245.461000000003</v>
      </c>
      <c r="P6" s="22">
        <f t="shared" ref="P6:P8" si="4">VLOOKUP(I6,$D$5:$G$10,4,0)</f>
        <v>8.1254785160469731E-2</v>
      </c>
      <c r="Q6" s="68">
        <v>828952.02000000037</v>
      </c>
      <c r="R6" s="68">
        <v>920129.41599999997</v>
      </c>
      <c r="S6" s="68"/>
      <c r="T6" s="22">
        <f>GETPIVOTDATA("Sum of Income",$Q$5)/GETPIVOTDATA("Sum of Target Income",$Q$5)</f>
        <v>0.90090807400075601</v>
      </c>
      <c r="U6" s="22">
        <f>100%-T6</f>
        <v>9.909192599924399E-2</v>
      </c>
      <c r="W6" s="66" t="s">
        <v>9</v>
      </c>
      <c r="X6" s="68">
        <v>71042.45</v>
      </c>
      <c r="Y6" s="68">
        <v>71042.45</v>
      </c>
      <c r="AB6" s="34">
        <f>IFERROR(AVERAGE(X6:X17),"")</f>
        <v>69079.335000000006</v>
      </c>
      <c r="AE6" s="66" t="s">
        <v>9</v>
      </c>
      <c r="AF6" s="68">
        <v>14208.490000000002</v>
      </c>
      <c r="AG6"/>
      <c r="AH6" s="21">
        <f>IFERROR(GETPIVOTDATA("operating profit",$AE$5),"")</f>
        <v>165790.40400000004</v>
      </c>
      <c r="AK6" s="66" t="s">
        <v>12</v>
      </c>
      <c r="AL6" s="68">
        <v>714241.08000000019</v>
      </c>
      <c r="AM6" s="70">
        <v>0.86161932508470152</v>
      </c>
      <c r="AO6" s="19" t="s">
        <v>33</v>
      </c>
      <c r="AP6" s="21">
        <f>IFERROR(AL7,"")</f>
        <v>114710.94000000002</v>
      </c>
      <c r="AQ6" s="35">
        <f>IFERROR(AM7,"")</f>
        <v>0.13838067491529846</v>
      </c>
      <c r="AS6" s="66" t="s">
        <v>18</v>
      </c>
      <c r="AT6" s="68">
        <v>174300</v>
      </c>
      <c r="AU6" s="70">
        <v>0.2102654867769066</v>
      </c>
      <c r="AW6" s="17" t="s">
        <v>18</v>
      </c>
      <c r="AX6" s="36">
        <f>VLOOKUP(AW6,$AS:$AU,2,0)</f>
        <v>174300</v>
      </c>
      <c r="AY6" s="37">
        <f>VLOOKUP(AW6,$AS:$AU,3,0)</f>
        <v>0.2102654867769066</v>
      </c>
    </row>
    <row r="7" spans="1:51" s="17" customFormat="1" ht="14.4" x14ac:dyDescent="0.3">
      <c r="D7" s="67" t="s">
        <v>14</v>
      </c>
      <c r="E7" s="82">
        <v>60477.279999999984</v>
      </c>
      <c r="F7" s="82">
        <v>50849.148999999998</v>
      </c>
      <c r="G7" s="70">
        <v>0.19447620729847723</v>
      </c>
      <c r="I7" s="18" t="s">
        <v>14</v>
      </c>
      <c r="J7" s="20">
        <v>4</v>
      </c>
      <c r="K7" s="20">
        <v>1</v>
      </c>
      <c r="L7" s="21">
        <f t="shared" si="0"/>
        <v>60477.279999999984</v>
      </c>
      <c r="M7" s="21" t="str">
        <f t="shared" si="1"/>
        <v/>
      </c>
      <c r="N7" s="21">
        <f t="shared" si="2"/>
        <v>60477.279999999984</v>
      </c>
      <c r="O7" s="21">
        <f t="shared" si="3"/>
        <v>50849.148999999998</v>
      </c>
      <c r="P7" s="22">
        <f t="shared" si="4"/>
        <v>0.19447620729847723</v>
      </c>
      <c r="Q7"/>
      <c r="R7"/>
      <c r="S7"/>
      <c r="W7" s="66" t="s">
        <v>31</v>
      </c>
      <c r="X7" s="68">
        <v>66884.800000000003</v>
      </c>
      <c r="Y7" s="68">
        <v>66884.800000000003</v>
      </c>
      <c r="AE7" s="66" t="s">
        <v>31</v>
      </c>
      <c r="AF7" s="68">
        <v>13376.960000000003</v>
      </c>
      <c r="AG7"/>
      <c r="AK7" s="66" t="s">
        <v>33</v>
      </c>
      <c r="AL7" s="68">
        <v>114710.94000000002</v>
      </c>
      <c r="AM7" s="70">
        <v>0.13838067491529846</v>
      </c>
      <c r="AS7" s="69" t="s">
        <v>21</v>
      </c>
      <c r="AT7" s="68">
        <v>87500</v>
      </c>
      <c r="AU7" s="70">
        <v>0.10555496324141898</v>
      </c>
      <c r="AW7" s="17" t="s">
        <v>21</v>
      </c>
      <c r="AX7" s="36">
        <f t="shared" ref="AX7:AX26" si="5">VLOOKUP(AW7,$AS:$AU,2,0)</f>
        <v>87500</v>
      </c>
      <c r="AY7" s="37">
        <f t="shared" ref="AY7:AY26" si="6">VLOOKUP(AW7,$AS:$AU,3,0)</f>
        <v>0.10555496324141898</v>
      </c>
    </row>
    <row r="8" spans="1:51" s="17" customFormat="1" ht="14.4" x14ac:dyDescent="0.3">
      <c r="D8" s="67" t="s">
        <v>10</v>
      </c>
      <c r="E8" s="82">
        <v>155729.65499999997</v>
      </c>
      <c r="F8" s="82">
        <v>98365.478000000003</v>
      </c>
      <c r="G8" s="70">
        <v>0.37620580612945564</v>
      </c>
      <c r="I8" s="18" t="s">
        <v>10</v>
      </c>
      <c r="J8" s="20">
        <v>2</v>
      </c>
      <c r="K8" s="20">
        <v>8</v>
      </c>
      <c r="L8" s="21">
        <f t="shared" si="0"/>
        <v>155729.65499999997</v>
      </c>
      <c r="M8" s="21" t="str">
        <f t="shared" si="1"/>
        <v/>
      </c>
      <c r="N8" s="21">
        <f t="shared" si="2"/>
        <v>155729.65499999997</v>
      </c>
      <c r="O8" s="21">
        <f t="shared" si="3"/>
        <v>98365.478000000003</v>
      </c>
      <c r="P8" s="22">
        <f t="shared" si="4"/>
        <v>0.37620580612945564</v>
      </c>
      <c r="Q8"/>
      <c r="R8"/>
      <c r="S8"/>
      <c r="W8" s="66" t="s">
        <v>32</v>
      </c>
      <c r="X8" s="68">
        <v>66884.800000000003</v>
      </c>
      <c r="Y8" s="68">
        <v>66884.800000000003</v>
      </c>
      <c r="AE8" s="66" t="s">
        <v>32</v>
      </c>
      <c r="AF8" s="68">
        <v>13376.960000000003</v>
      </c>
      <c r="AG8"/>
      <c r="AK8" s="67" t="s">
        <v>83</v>
      </c>
      <c r="AL8" s="68">
        <v>828952.02000000025</v>
      </c>
      <c r="AM8" s="70">
        <v>1</v>
      </c>
      <c r="AS8" s="69" t="s">
        <v>19</v>
      </c>
      <c r="AT8" s="68">
        <v>86800</v>
      </c>
      <c r="AU8" s="70">
        <v>0.10471052353548763</v>
      </c>
      <c r="AW8" s="17" t="s">
        <v>19</v>
      </c>
      <c r="AX8" s="36">
        <f t="shared" si="5"/>
        <v>86800</v>
      </c>
      <c r="AY8" s="37">
        <f t="shared" si="6"/>
        <v>0.10471052353548763</v>
      </c>
    </row>
    <row r="9" spans="1:51" s="17" customFormat="1" ht="14.4" x14ac:dyDescent="0.3">
      <c r="D9" s="67" t="s">
        <v>29</v>
      </c>
      <c r="E9" s="82">
        <v>82830</v>
      </c>
      <c r="F9" s="82">
        <v>12773.76</v>
      </c>
      <c r="G9" s="70">
        <v>4.8854158753787534E-2</v>
      </c>
      <c r="I9" s="18" t="s">
        <v>23</v>
      </c>
      <c r="J9" s="20">
        <v>6</v>
      </c>
      <c r="K9" s="20">
        <v>6</v>
      </c>
      <c r="L9" s="21">
        <f t="shared" si="0"/>
        <v>227163.18499999991</v>
      </c>
      <c r="M9" s="21">
        <f t="shared" si="1"/>
        <v>227163.18499999991</v>
      </c>
      <c r="N9" s="21" t="str">
        <f t="shared" si="2"/>
        <v/>
      </c>
      <c r="O9" s="21">
        <f>VLOOKUP(I10,$D$5:$G$10,3,0)</f>
        <v>12773.76</v>
      </c>
      <c r="P9" s="22">
        <f>VLOOKUP(I10,$D$5:$G$10,4,0)</f>
        <v>4.8854158753787534E-2</v>
      </c>
      <c r="Q9"/>
      <c r="R9"/>
      <c r="S9"/>
      <c r="W9" s="66" t="s">
        <v>34</v>
      </c>
      <c r="X9" s="68">
        <v>68204.799999999988</v>
      </c>
      <c r="Y9" s="68">
        <v>68204.799999999988</v>
      </c>
      <c r="AE9" s="66" t="s">
        <v>34</v>
      </c>
      <c r="AF9" s="68">
        <v>13640.960000000003</v>
      </c>
      <c r="AG9"/>
      <c r="AK9"/>
      <c r="AL9"/>
      <c r="AS9" s="66" t="s">
        <v>16</v>
      </c>
      <c r="AT9" s="68">
        <v>128451.9</v>
      </c>
      <c r="AU9" s="70">
        <v>0.15495697808903344</v>
      </c>
      <c r="AW9" s="17" t="s">
        <v>16</v>
      </c>
      <c r="AX9" s="36">
        <f t="shared" si="5"/>
        <v>128451.9</v>
      </c>
      <c r="AY9" s="37">
        <f t="shared" si="6"/>
        <v>0.15495697808903344</v>
      </c>
    </row>
    <row r="10" spans="1:51" s="17" customFormat="1" ht="14.4" x14ac:dyDescent="0.3">
      <c r="D10" s="67" t="s">
        <v>23</v>
      </c>
      <c r="E10" s="82">
        <v>227163.18499999991</v>
      </c>
      <c r="F10" s="82">
        <v>50405.781999999999</v>
      </c>
      <c r="G10" s="70">
        <v>0.1927805184954787</v>
      </c>
      <c r="I10" s="18" t="s">
        <v>29</v>
      </c>
      <c r="J10" s="20">
        <v>5</v>
      </c>
      <c r="K10" s="20">
        <v>9</v>
      </c>
      <c r="L10" s="21">
        <f t="shared" si="0"/>
        <v>82830</v>
      </c>
      <c r="M10" s="21" t="str">
        <f t="shared" si="1"/>
        <v/>
      </c>
      <c r="N10" s="21">
        <f t="shared" si="2"/>
        <v>82830</v>
      </c>
      <c r="O10" s="21">
        <f>VLOOKUP(I9,$D$5:$G$10,3,0)</f>
        <v>50405.781999999999</v>
      </c>
      <c r="P10" s="22">
        <f>VLOOKUP(I9,$D$5:$G$10,4,0)</f>
        <v>0.1927805184954787</v>
      </c>
      <c r="Q10"/>
      <c r="R10"/>
      <c r="S10"/>
      <c r="W10" s="66" t="s">
        <v>35</v>
      </c>
      <c r="X10" s="68">
        <v>75200.119999999981</v>
      </c>
      <c r="Y10" s="68">
        <v>75200.119999999981</v>
      </c>
      <c r="AE10" s="66" t="s">
        <v>35</v>
      </c>
      <c r="AF10" s="68">
        <v>15040.024000000001</v>
      </c>
      <c r="AG10"/>
      <c r="AK10"/>
      <c r="AL10"/>
      <c r="AS10" s="69" t="s">
        <v>20</v>
      </c>
      <c r="AT10" s="68">
        <v>57232.499999999993</v>
      </c>
      <c r="AU10" s="70">
        <v>6.904199352816584E-2</v>
      </c>
      <c r="AW10" s="17" t="s">
        <v>20</v>
      </c>
      <c r="AX10" s="36">
        <f t="shared" si="5"/>
        <v>57232.499999999993</v>
      </c>
      <c r="AY10" s="37">
        <f t="shared" si="6"/>
        <v>6.904199352816584E-2</v>
      </c>
    </row>
    <row r="11" spans="1:51" s="17" customFormat="1" ht="14.4" x14ac:dyDescent="0.3">
      <c r="D11" s="67" t="s">
        <v>83</v>
      </c>
      <c r="E11" s="82">
        <v>828952.0199999999</v>
      </c>
      <c r="F11" s="82">
        <v>261467.19800000003</v>
      </c>
      <c r="G11" s="70">
        <v>1</v>
      </c>
      <c r="Q11"/>
      <c r="R11"/>
      <c r="S11"/>
      <c r="W11" s="66" t="s">
        <v>36</v>
      </c>
      <c r="X11" s="68">
        <v>66884.800000000003</v>
      </c>
      <c r="Y11" s="68">
        <v>66884.800000000003</v>
      </c>
      <c r="AE11" s="66" t="s">
        <v>36</v>
      </c>
      <c r="AF11" s="68">
        <v>13376.960000000003</v>
      </c>
      <c r="AG11"/>
      <c r="AK11"/>
      <c r="AL11"/>
      <c r="AS11" s="69" t="s">
        <v>17</v>
      </c>
      <c r="AT11" s="68">
        <v>71219.399999999994</v>
      </c>
      <c r="AU11" s="70">
        <v>8.5914984560867588E-2</v>
      </c>
      <c r="AW11" s="17" t="s">
        <v>17</v>
      </c>
      <c r="AX11" s="36">
        <f t="shared" si="5"/>
        <v>71219.399999999994</v>
      </c>
      <c r="AY11" s="37">
        <f t="shared" si="6"/>
        <v>8.5914984560867588E-2</v>
      </c>
    </row>
    <row r="12" spans="1:51" s="17" customFormat="1" ht="14.4" x14ac:dyDescent="0.3">
      <c r="Q12"/>
      <c r="R12"/>
      <c r="S12"/>
      <c r="W12" s="66" t="s">
        <v>37</v>
      </c>
      <c r="X12" s="68">
        <v>66884.800000000003</v>
      </c>
      <c r="Y12" s="68">
        <v>66884.800000000003</v>
      </c>
      <c r="AE12" s="66" t="s">
        <v>37</v>
      </c>
      <c r="AF12" s="68">
        <v>13376.960000000003</v>
      </c>
      <c r="AG12"/>
      <c r="AK12"/>
      <c r="AL12"/>
      <c r="AS12" s="66" t="s">
        <v>14</v>
      </c>
      <c r="AT12" s="68">
        <v>60477.279999999984</v>
      </c>
      <c r="AU12" s="70">
        <v>7.2956309341040013E-2</v>
      </c>
      <c r="AW12" s="17" t="s">
        <v>14</v>
      </c>
      <c r="AX12" s="36">
        <f t="shared" si="5"/>
        <v>60477.279999999984</v>
      </c>
      <c r="AY12" s="37">
        <f t="shared" si="6"/>
        <v>7.2956309341040013E-2</v>
      </c>
    </row>
    <row r="13" spans="1:51" s="17" customFormat="1" ht="14.4" x14ac:dyDescent="0.3">
      <c r="W13" s="66" t="s">
        <v>38</v>
      </c>
      <c r="X13" s="68">
        <v>71391.184999999998</v>
      </c>
      <c r="Y13" s="68">
        <v>71391.184999999998</v>
      </c>
      <c r="AE13" s="66" t="s">
        <v>38</v>
      </c>
      <c r="AF13" s="68">
        <v>14278.237000000001</v>
      </c>
      <c r="AG13"/>
      <c r="AK13"/>
      <c r="AL13"/>
      <c r="AS13" s="69" t="s">
        <v>15</v>
      </c>
      <c r="AT13" s="68">
        <v>56757.279999999984</v>
      </c>
      <c r="AU13" s="70">
        <v>6.8468715475233408E-2</v>
      </c>
      <c r="AW13" s="17" t="s">
        <v>15</v>
      </c>
      <c r="AX13" s="36">
        <f t="shared" si="5"/>
        <v>56757.279999999984</v>
      </c>
      <c r="AY13" s="37">
        <f t="shared" si="6"/>
        <v>6.8468715475233408E-2</v>
      </c>
    </row>
    <row r="14" spans="1:51" s="17" customFormat="1" ht="14.4" x14ac:dyDescent="0.3">
      <c r="W14" s="66" t="s">
        <v>39</v>
      </c>
      <c r="X14" s="68">
        <v>71729.044999999998</v>
      </c>
      <c r="Y14" s="68">
        <v>71729.044999999998</v>
      </c>
      <c r="AE14" s="66" t="s">
        <v>39</v>
      </c>
      <c r="AF14" s="68">
        <v>14345.809000000001</v>
      </c>
      <c r="AG14"/>
      <c r="AK14"/>
      <c r="AL14"/>
      <c r="AS14" s="69" t="s">
        <v>28</v>
      </c>
      <c r="AT14" s="68">
        <v>2470</v>
      </c>
      <c r="AU14" s="70">
        <v>2.9796658195006273E-3</v>
      </c>
      <c r="AW14" s="17" t="s">
        <v>28</v>
      </c>
      <c r="AX14" s="36">
        <f t="shared" si="5"/>
        <v>2470</v>
      </c>
      <c r="AY14" s="37">
        <f t="shared" si="6"/>
        <v>2.9796658195006273E-3</v>
      </c>
    </row>
    <row r="15" spans="1:51" s="17" customFormat="1" ht="14.4" x14ac:dyDescent="0.3">
      <c r="W15" s="66" t="s">
        <v>40</v>
      </c>
      <c r="X15" s="68">
        <v>66884.800000000003</v>
      </c>
      <c r="Y15" s="68">
        <v>66884.800000000003</v>
      </c>
      <c r="AE15" s="66" t="s">
        <v>40</v>
      </c>
      <c r="AF15" s="68">
        <v>13376.960000000003</v>
      </c>
      <c r="AG15"/>
      <c r="AK15"/>
      <c r="AL15"/>
      <c r="AS15" s="69" t="s">
        <v>22</v>
      </c>
      <c r="AT15" s="68">
        <v>1250</v>
      </c>
      <c r="AU15" s="70">
        <v>1.5079280463059855E-3</v>
      </c>
      <c r="AW15" s="17" t="s">
        <v>22</v>
      </c>
      <c r="AX15" s="36">
        <f t="shared" si="5"/>
        <v>1250</v>
      </c>
      <c r="AY15" s="37">
        <f t="shared" si="6"/>
        <v>1.5079280463059855E-3</v>
      </c>
    </row>
    <row r="16" spans="1:51" s="17" customFormat="1" ht="14.4" x14ac:dyDescent="0.3">
      <c r="W16" s="66" t="s">
        <v>41</v>
      </c>
      <c r="X16" s="68">
        <v>70075.62</v>
      </c>
      <c r="Y16" s="68">
        <v>70075.62</v>
      </c>
      <c r="AE16" s="66" t="s">
        <v>41</v>
      </c>
      <c r="AF16" s="68">
        <v>14015.124000000003</v>
      </c>
      <c r="AG16"/>
      <c r="AK16"/>
      <c r="AL16"/>
      <c r="AS16" s="66" t="s">
        <v>10</v>
      </c>
      <c r="AT16" s="68">
        <v>155729.65500000003</v>
      </c>
      <c r="AU16" s="70">
        <v>0.18786329153284415</v>
      </c>
      <c r="AW16" s="17" t="s">
        <v>10</v>
      </c>
      <c r="AX16" s="36">
        <f t="shared" si="5"/>
        <v>155729.65500000003</v>
      </c>
      <c r="AY16" s="37">
        <f t="shared" si="6"/>
        <v>0.18786329153284415</v>
      </c>
    </row>
    <row r="17" spans="1:51" s="17" customFormat="1" ht="14.4" x14ac:dyDescent="0.3">
      <c r="W17" s="66" t="s">
        <v>42</v>
      </c>
      <c r="X17" s="68">
        <v>66884.800000000003</v>
      </c>
      <c r="Y17" s="68">
        <v>66884.800000000003</v>
      </c>
      <c r="AE17" s="66" t="s">
        <v>42</v>
      </c>
      <c r="AF17" s="68">
        <v>13376.960000000003</v>
      </c>
      <c r="AG17"/>
      <c r="AK17"/>
      <c r="AL17"/>
      <c r="AS17" s="69" t="s">
        <v>13</v>
      </c>
      <c r="AT17" s="68">
        <v>99200</v>
      </c>
      <c r="AU17" s="70">
        <v>0.119669169754843</v>
      </c>
      <c r="AW17" s="17" t="s">
        <v>13</v>
      </c>
      <c r="AX17" s="36">
        <f t="shared" si="5"/>
        <v>99200</v>
      </c>
      <c r="AY17" s="37">
        <f t="shared" si="6"/>
        <v>0.119669169754843</v>
      </c>
    </row>
    <row r="18" spans="1:51" s="17" customFormat="1" ht="14.4" x14ac:dyDescent="0.3">
      <c r="W18" s="67" t="s">
        <v>83</v>
      </c>
      <c r="X18" s="68">
        <v>828952.02</v>
      </c>
      <c r="Y18" s="68">
        <v>828952.02</v>
      </c>
      <c r="AE18" s="67" t="s">
        <v>83</v>
      </c>
      <c r="AF18" s="68">
        <v>165790.40400000004</v>
      </c>
      <c r="AG18"/>
      <c r="AK18"/>
      <c r="AL18"/>
      <c r="AS18" s="69" t="s">
        <v>11</v>
      </c>
      <c r="AT18" s="68">
        <v>56529.655000000013</v>
      </c>
      <c r="AU18" s="70">
        <v>6.8194121778001118E-2</v>
      </c>
      <c r="AW18" s="17" t="s">
        <v>11</v>
      </c>
      <c r="AX18" s="36">
        <f t="shared" si="5"/>
        <v>56529.655000000013</v>
      </c>
      <c r="AY18" s="37">
        <f t="shared" si="6"/>
        <v>6.8194121778001118E-2</v>
      </c>
    </row>
    <row r="19" spans="1:51" s="17" customFormat="1" ht="14.4" x14ac:dyDescent="0.3">
      <c r="AK19"/>
      <c r="AL19"/>
      <c r="AS19" s="66" t="s">
        <v>29</v>
      </c>
      <c r="AT19" s="68">
        <v>82830</v>
      </c>
      <c r="AU19" s="70">
        <v>9.9921344060419817E-2</v>
      </c>
      <c r="AW19" s="17" t="s">
        <v>29</v>
      </c>
      <c r="AX19" s="36">
        <f t="shared" si="5"/>
        <v>82830</v>
      </c>
      <c r="AY19" s="37">
        <f t="shared" si="6"/>
        <v>9.9921344060419817E-2</v>
      </c>
    </row>
    <row r="20" spans="1:51" s="17" customFormat="1" ht="14.4" x14ac:dyDescent="0.3">
      <c r="AK20"/>
      <c r="AL20"/>
      <c r="AS20" s="69" t="s">
        <v>29</v>
      </c>
      <c r="AT20" s="68">
        <v>82830</v>
      </c>
      <c r="AU20" s="70">
        <v>9.9921344060419817E-2</v>
      </c>
      <c r="AW20" s="17" t="s">
        <v>29</v>
      </c>
      <c r="AX20" s="36">
        <f t="shared" si="5"/>
        <v>82830</v>
      </c>
      <c r="AY20" s="37">
        <f t="shared" si="6"/>
        <v>9.9921344060419817E-2</v>
      </c>
    </row>
    <row r="21" spans="1:51" s="17" customFormat="1" ht="14.4" x14ac:dyDescent="0.3">
      <c r="AK21"/>
      <c r="AL21"/>
      <c r="AS21" s="66" t="s">
        <v>23</v>
      </c>
      <c r="AT21" s="68">
        <v>227163.18500000003</v>
      </c>
      <c r="AU21" s="70">
        <v>0.27403659019975612</v>
      </c>
      <c r="AW21" s="17" t="s">
        <v>23</v>
      </c>
      <c r="AX21" s="36">
        <f t="shared" si="5"/>
        <v>227163.18500000003</v>
      </c>
      <c r="AY21" s="37">
        <f t="shared" si="6"/>
        <v>0.27403659019975612</v>
      </c>
    </row>
    <row r="22" spans="1:51" s="17" customFormat="1" ht="14.4" x14ac:dyDescent="0.3">
      <c r="AK22"/>
      <c r="AL22"/>
      <c r="AS22" s="69" t="s">
        <v>26</v>
      </c>
      <c r="AT22" s="68">
        <v>2430</v>
      </c>
      <c r="AU22" s="70">
        <v>2.9314121220188356E-3</v>
      </c>
      <c r="AW22" s="17" t="s">
        <v>26</v>
      </c>
      <c r="AX22" s="36">
        <f t="shared" si="5"/>
        <v>2430</v>
      </c>
      <c r="AY22" s="37">
        <f t="shared" si="6"/>
        <v>2.9314121220188356E-3</v>
      </c>
    </row>
    <row r="23" spans="1:51" s="17" customFormat="1" ht="14.4" x14ac:dyDescent="0.3">
      <c r="AK23"/>
      <c r="AL23"/>
      <c r="AS23" s="69" t="s">
        <v>24</v>
      </c>
      <c r="AT23" s="68">
        <v>56299.559999999983</v>
      </c>
      <c r="AU23" s="70">
        <v>6.7916548414949263E-2</v>
      </c>
      <c r="AW23" s="17" t="s">
        <v>24</v>
      </c>
      <c r="AX23" s="36">
        <f t="shared" si="5"/>
        <v>56299.559999999983</v>
      </c>
      <c r="AY23" s="37">
        <f t="shared" si="6"/>
        <v>6.7916548414949263E-2</v>
      </c>
    </row>
    <row r="24" spans="1:51" s="17" customFormat="1" ht="14.4" x14ac:dyDescent="0.3">
      <c r="AK24"/>
      <c r="AL24"/>
      <c r="AS24" s="69" t="s">
        <v>25</v>
      </c>
      <c r="AT24" s="68">
        <v>55380.490000000005</v>
      </c>
      <c r="AU24" s="70">
        <v>6.6807835271334534E-2</v>
      </c>
      <c r="AW24" s="17" t="s">
        <v>25</v>
      </c>
      <c r="AX24" s="36">
        <f t="shared" si="5"/>
        <v>55380.490000000005</v>
      </c>
      <c r="AY24" s="37">
        <f t="shared" si="6"/>
        <v>6.6807835271334534E-2</v>
      </c>
    </row>
    <row r="25" spans="1:51" s="17" customFormat="1" ht="14.4" x14ac:dyDescent="0.3">
      <c r="AK25"/>
      <c r="AL25"/>
      <c r="AS25" s="69" t="s">
        <v>30</v>
      </c>
      <c r="AT25" s="68">
        <v>56529.655000000013</v>
      </c>
      <c r="AU25" s="70">
        <v>6.8194121778001118E-2</v>
      </c>
      <c r="AW25" s="17" t="s">
        <v>30</v>
      </c>
      <c r="AX25" s="36">
        <f t="shared" si="5"/>
        <v>56529.655000000013</v>
      </c>
      <c r="AY25" s="37">
        <f t="shared" si="6"/>
        <v>6.8194121778001118E-2</v>
      </c>
    </row>
    <row r="26" spans="1:51" s="17" customFormat="1" ht="14.4" x14ac:dyDescent="0.3">
      <c r="AK26"/>
      <c r="AL26"/>
      <c r="AS26" s="69" t="s">
        <v>27</v>
      </c>
      <c r="AT26" s="68">
        <v>56523.48000000001</v>
      </c>
      <c r="AU26" s="70">
        <v>6.8186672613452362E-2</v>
      </c>
      <c r="AW26" s="17" t="s">
        <v>27</v>
      </c>
      <c r="AX26" s="36">
        <f t="shared" si="5"/>
        <v>56523.48000000001</v>
      </c>
      <c r="AY26" s="37">
        <f t="shared" si="6"/>
        <v>6.8186672613452362E-2</v>
      </c>
    </row>
    <row r="27" spans="1:51" s="17" customFormat="1" ht="14.4" x14ac:dyDescent="0.3">
      <c r="AK27"/>
      <c r="AL27"/>
      <c r="AS27" s="67" t="s">
        <v>83</v>
      </c>
      <c r="AT27" s="68">
        <v>828952.0199999999</v>
      </c>
      <c r="AU27" s="70">
        <v>1</v>
      </c>
    </row>
    <row r="28" spans="1:51" s="17" customFormat="1" ht="14.4" x14ac:dyDescent="0.3">
      <c r="A28" s="42"/>
      <c r="B28" s="42"/>
      <c r="C28" s="42"/>
      <c r="D28" s="44" t="s">
        <v>106</v>
      </c>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3"/>
      <c r="AL28" s="43"/>
      <c r="AM28" s="42"/>
      <c r="AN28" s="42"/>
      <c r="AO28" s="42"/>
      <c r="AP28" s="42"/>
      <c r="AQ28" s="42"/>
      <c r="AR28" s="42"/>
      <c r="AS28" s="42"/>
      <c r="AT28" s="42"/>
      <c r="AU28" s="42"/>
      <c r="AV28" s="42"/>
      <c r="AW28" s="42"/>
      <c r="AX28" s="42"/>
      <c r="AY28" s="42"/>
    </row>
    <row r="29" spans="1:51" s="17" customFormat="1" ht="14.4" x14ac:dyDescent="0.3">
      <c r="AK29"/>
      <c r="AL29"/>
    </row>
    <row r="30" spans="1:51" s="17" customFormat="1" ht="15.6" x14ac:dyDescent="0.3">
      <c r="D30" s="38" t="s">
        <v>82</v>
      </c>
      <c r="E30" t="s">
        <v>104</v>
      </c>
      <c r="F30" t="s">
        <v>105</v>
      </c>
      <c r="H30" s="47" t="s">
        <v>107</v>
      </c>
      <c r="M30" t="s">
        <v>104</v>
      </c>
      <c r="N30" t="s">
        <v>108</v>
      </c>
      <c r="O30"/>
      <c r="P30" s="47" t="s">
        <v>110</v>
      </c>
      <c r="Q30" s="47" t="s">
        <v>109</v>
      </c>
      <c r="S30" s="17" t="s">
        <v>111</v>
      </c>
      <c r="T30" s="47" t="s">
        <v>112</v>
      </c>
      <c r="V30" s="62" t="s">
        <v>115</v>
      </c>
      <c r="W30" s="62" t="s">
        <v>116</v>
      </c>
      <c r="X30" s="62" t="s">
        <v>117</v>
      </c>
      <c r="Y30" s="61" t="s">
        <v>118</v>
      </c>
      <c r="Z30" s="63">
        <v>1</v>
      </c>
      <c r="AK30"/>
      <c r="AL30"/>
    </row>
    <row r="31" spans="1:51" s="17" customFormat="1" ht="14.4" x14ac:dyDescent="0.3">
      <c r="D31" s="39" t="s">
        <v>66</v>
      </c>
      <c r="E31" s="41">
        <v>342724</v>
      </c>
      <c r="F31" s="40">
        <v>0.26617851273559845</v>
      </c>
      <c r="H31" s="46">
        <f>GETPIVOTDATA("Sum of Amount",$D$30)</f>
        <v>1287572</v>
      </c>
      <c r="J31" s="39" t="s">
        <v>66</v>
      </c>
      <c r="K31" s="22">
        <f>VLOOKUP(J31,$D$31:$F$36,3,0)</f>
        <v>0.26617851273559845</v>
      </c>
      <c r="L31" s="21">
        <f>VLOOKUP(J31,$D$30:$F$37,2,0)</f>
        <v>342724</v>
      </c>
      <c r="M31" s="41">
        <v>1287572</v>
      </c>
      <c r="N31" s="41">
        <v>1752891.6799999997</v>
      </c>
      <c r="O31"/>
      <c r="P31" s="22">
        <f>100%-Q31</f>
        <v>0.2654583197063265</v>
      </c>
      <c r="Q31" s="22">
        <f>GETPIVOTDATA("Sum of Amount",$M$30)/GETPIVOTDATA("Sum of Target",$M$30)</f>
        <v>0.7345416802936735</v>
      </c>
      <c r="S31" s="17">
        <v>0</v>
      </c>
      <c r="T31" s="17">
        <v>1</v>
      </c>
      <c r="V31" s="60">
        <v>9.1999999999999998E-2</v>
      </c>
      <c r="W31" s="60">
        <v>7.3999999999999996E-2</v>
      </c>
      <c r="X31" s="60">
        <v>6.2E-2</v>
      </c>
      <c r="Y31" s="60">
        <f>SUM($V$31:$X$31)</f>
        <v>0.22799999999999998</v>
      </c>
      <c r="Z31" s="58">
        <f>100%-Y31</f>
        <v>0.77200000000000002</v>
      </c>
      <c r="AK31"/>
      <c r="AL31"/>
    </row>
    <row r="32" spans="1:51" s="17" customFormat="1" ht="15" x14ac:dyDescent="0.3">
      <c r="D32" s="39" t="s">
        <v>67</v>
      </c>
      <c r="E32" s="41">
        <v>238460</v>
      </c>
      <c r="F32" s="40">
        <v>0.18520129359756193</v>
      </c>
      <c r="H32" s="45"/>
      <c r="J32" s="39" t="s">
        <v>67</v>
      </c>
      <c r="K32" s="22">
        <f t="shared" ref="K32:K36" si="7">VLOOKUP(J32,$D$31:$F$36,3,0)</f>
        <v>0.18520129359756193</v>
      </c>
      <c r="L32" s="21">
        <f t="shared" ref="L32:L36" si="8">VLOOKUP(J32,$D$30:$F$37,2,0)</f>
        <v>238460</v>
      </c>
      <c r="M32"/>
      <c r="N32"/>
      <c r="O32"/>
      <c r="S32" s="17">
        <f>SIN(P31*2*PI())</f>
        <v>0.99528683259481632</v>
      </c>
      <c r="T32" s="17">
        <f>COS(Q31*2*PI())</f>
        <v>-9.6974846549907651E-2</v>
      </c>
      <c r="V32" s="59">
        <f>V31*GETPIVOTDATA("Sum of Amount",$M$30)</f>
        <v>118456.624</v>
      </c>
      <c r="W32" s="59">
        <f t="shared" ref="W32:Y32" si="9">W31*GETPIVOTDATA("Sum of Amount",$M$30)</f>
        <v>95280.327999999994</v>
      </c>
      <c r="X32" s="59">
        <f t="shared" si="9"/>
        <v>79829.463999999993</v>
      </c>
      <c r="Y32" s="59">
        <f t="shared" si="9"/>
        <v>293566.41599999997</v>
      </c>
      <c r="AK32"/>
      <c r="AL32"/>
    </row>
    <row r="33" spans="4:15" s="17" customFormat="1" ht="14.4" x14ac:dyDescent="0.3">
      <c r="D33" s="39" t="s">
        <v>68</v>
      </c>
      <c r="E33" s="41">
        <v>231288</v>
      </c>
      <c r="F33" s="40">
        <v>0.17963111965777448</v>
      </c>
      <c r="J33" s="39" t="s">
        <v>68</v>
      </c>
      <c r="K33" s="22">
        <f t="shared" si="7"/>
        <v>0.17963111965777448</v>
      </c>
      <c r="L33" s="21">
        <f t="shared" si="8"/>
        <v>231288</v>
      </c>
      <c r="M33"/>
      <c r="N33"/>
      <c r="O33"/>
    </row>
    <row r="34" spans="4:15" ht="14.4" x14ac:dyDescent="0.3">
      <c r="D34" s="39" t="s">
        <v>69</v>
      </c>
      <c r="E34" s="41">
        <v>210228</v>
      </c>
      <c r="F34" s="40">
        <v>0.16327475279052356</v>
      </c>
      <c r="J34" s="39" t="s">
        <v>69</v>
      </c>
      <c r="K34" s="22">
        <f t="shared" si="7"/>
        <v>0.16327475279052356</v>
      </c>
      <c r="L34" s="21">
        <f t="shared" si="8"/>
        <v>210228</v>
      </c>
      <c r="M34"/>
      <c r="N34"/>
      <c r="O34"/>
    </row>
    <row r="35" spans="4:15" ht="14.4" x14ac:dyDescent="0.3">
      <c r="D35" s="39" t="s">
        <v>71</v>
      </c>
      <c r="E35" s="41">
        <v>135984</v>
      </c>
      <c r="F35" s="40">
        <v>0.10561273466648856</v>
      </c>
      <c r="J35" s="39" t="s">
        <v>71</v>
      </c>
      <c r="K35" s="22">
        <f t="shared" si="7"/>
        <v>0.10561273466648856</v>
      </c>
      <c r="L35" s="21">
        <f t="shared" si="8"/>
        <v>135984</v>
      </c>
      <c r="M35"/>
      <c r="N35"/>
      <c r="O35"/>
    </row>
    <row r="36" spans="4:15" ht="14.4" x14ac:dyDescent="0.3">
      <c r="D36" s="39" t="s">
        <v>70</v>
      </c>
      <c r="E36" s="41">
        <v>128888</v>
      </c>
      <c r="F36" s="40">
        <v>0.10010158655205301</v>
      </c>
      <c r="J36" s="39" t="s">
        <v>70</v>
      </c>
      <c r="K36" s="22">
        <f t="shared" si="7"/>
        <v>0.10010158655205301</v>
      </c>
      <c r="L36" s="21">
        <f t="shared" si="8"/>
        <v>128888</v>
      </c>
      <c r="M36"/>
      <c r="N36"/>
      <c r="O36"/>
    </row>
    <row r="37" spans="4:15" ht="14.4" x14ac:dyDescent="0.3">
      <c r="D37" s="39" t="s">
        <v>83</v>
      </c>
      <c r="E37" s="41">
        <v>1287572</v>
      </c>
      <c r="F37" s="40">
        <v>1</v>
      </c>
      <c r="M37"/>
      <c r="N37"/>
      <c r="O37"/>
    </row>
    <row r="38" spans="4:15" ht="14.4" x14ac:dyDescent="0.3">
      <c r="D38"/>
      <c r="E38"/>
      <c r="F38"/>
    </row>
    <row r="39" spans="4:15" ht="14.4" x14ac:dyDescent="0.3">
      <c r="D39"/>
      <c r="E39"/>
      <c r="F39"/>
    </row>
    <row r="40" spans="4:15" x14ac:dyDescent="0.3">
      <c r="D40" s="49"/>
      <c r="E40" s="50" t="s">
        <v>113</v>
      </c>
      <c r="F40" s="50"/>
      <c r="G40" s="51" t="s">
        <v>114</v>
      </c>
      <c r="H40" s="51"/>
    </row>
    <row r="41" spans="4:15" ht="21" x14ac:dyDescent="0.4">
      <c r="D41" s="52" t="s">
        <v>66</v>
      </c>
      <c r="E41" s="54" t="str">
        <f>IF(D41=$D$31,"·","")</f>
        <v>·</v>
      </c>
      <c r="F41" s="55" t="str">
        <f>IF(D41=$D$31,"·","")</f>
        <v>·</v>
      </c>
      <c r="G41" s="56" t="str">
        <f>IF(D41=$D$31,"","·")</f>
        <v/>
      </c>
      <c r="H41" s="57" t="str">
        <f>IF(D41=$D$31,"","·")</f>
        <v/>
      </c>
    </row>
    <row r="42" spans="4:15" ht="21" x14ac:dyDescent="0.4">
      <c r="D42" s="52" t="s">
        <v>68</v>
      </c>
      <c r="E42" s="54" t="str">
        <f t="shared" ref="E42:E46" si="10">IF(D42=$D$31,"·","")</f>
        <v/>
      </c>
      <c r="F42" s="55" t="str">
        <f t="shared" ref="F42:F46" si="11">IF(D42=$D$31,"·","")</f>
        <v/>
      </c>
      <c r="G42" s="56" t="str">
        <f t="shared" ref="G42:G46" si="12">IF(D42=$D$31,"","·")</f>
        <v>·</v>
      </c>
      <c r="H42" s="57" t="str">
        <f t="shared" ref="H42:H46" si="13">IF(D42=$D$31,"","·")</f>
        <v>·</v>
      </c>
    </row>
    <row r="43" spans="4:15" ht="21" x14ac:dyDescent="0.4">
      <c r="D43" s="52" t="s">
        <v>67</v>
      </c>
      <c r="E43" s="54" t="str">
        <f t="shared" si="10"/>
        <v/>
      </c>
      <c r="F43" s="55" t="str">
        <f t="shared" si="11"/>
        <v/>
      </c>
      <c r="G43" s="56" t="str">
        <f t="shared" si="12"/>
        <v>·</v>
      </c>
      <c r="H43" s="57" t="str">
        <f t="shared" si="13"/>
        <v>·</v>
      </c>
    </row>
    <row r="44" spans="4:15" ht="21" x14ac:dyDescent="0.4">
      <c r="D44" s="52" t="s">
        <v>69</v>
      </c>
      <c r="E44" s="54" t="str">
        <f t="shared" si="10"/>
        <v/>
      </c>
      <c r="F44" s="55" t="str">
        <f t="shared" si="11"/>
        <v/>
      </c>
      <c r="G44" s="56" t="str">
        <f t="shared" si="12"/>
        <v>·</v>
      </c>
      <c r="H44" s="57" t="str">
        <f t="shared" si="13"/>
        <v>·</v>
      </c>
    </row>
    <row r="45" spans="4:15" ht="21" x14ac:dyDescent="0.4">
      <c r="D45" s="52" t="s">
        <v>71</v>
      </c>
      <c r="E45" s="54" t="str">
        <f t="shared" si="10"/>
        <v/>
      </c>
      <c r="F45" s="55" t="str">
        <f t="shared" si="11"/>
        <v/>
      </c>
      <c r="G45" s="56" t="str">
        <f t="shared" si="12"/>
        <v>·</v>
      </c>
      <c r="H45" s="57" t="str">
        <f t="shared" si="13"/>
        <v>·</v>
      </c>
    </row>
    <row r="46" spans="4:15" ht="21" x14ac:dyDescent="0.4">
      <c r="D46" s="53" t="s">
        <v>70</v>
      </c>
      <c r="E46" s="54" t="str">
        <f t="shared" si="10"/>
        <v/>
      </c>
      <c r="F46" s="55" t="str">
        <f t="shared" si="11"/>
        <v/>
      </c>
      <c r="G46" s="56" t="str">
        <f t="shared" si="12"/>
        <v>·</v>
      </c>
      <c r="H46" s="57" t="str">
        <f t="shared" si="13"/>
        <v>·</v>
      </c>
    </row>
    <row r="49" spans="1:51" ht="14.4" x14ac:dyDescent="0.3">
      <c r="A49" s="42"/>
      <c r="B49" s="42"/>
      <c r="C49" s="42"/>
      <c r="D49" s="44" t="s">
        <v>120</v>
      </c>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3"/>
      <c r="AL49" s="43"/>
      <c r="AM49" s="42"/>
      <c r="AN49" s="42"/>
      <c r="AO49" s="42"/>
      <c r="AP49" s="42"/>
      <c r="AQ49" s="42"/>
      <c r="AR49" s="42"/>
      <c r="AS49" s="42"/>
      <c r="AT49" s="42"/>
      <c r="AU49" s="42"/>
      <c r="AV49" s="42"/>
      <c r="AW49" s="42"/>
      <c r="AX49" s="42"/>
      <c r="AY49" s="42"/>
    </row>
    <row r="51" spans="1:51" ht="14.4" x14ac:dyDescent="0.3">
      <c r="D51" t="s">
        <v>108</v>
      </c>
      <c r="E51" t="s">
        <v>104</v>
      </c>
      <c r="F51"/>
      <c r="G51" s="71" t="s">
        <v>121</v>
      </c>
      <c r="H51" s="71" t="s">
        <v>122</v>
      </c>
      <c r="J51" s="71" t="s">
        <v>123</v>
      </c>
      <c r="L51" s="38" t="s">
        <v>82</v>
      </c>
      <c r="M51" t="s">
        <v>125</v>
      </c>
      <c r="N51"/>
      <c r="P51" s="77" t="s">
        <v>127</v>
      </c>
      <c r="Q51" s="77" t="s">
        <v>128</v>
      </c>
      <c r="R51" s="77" t="s">
        <v>129</v>
      </c>
      <c r="S51" s="77"/>
      <c r="U51" s="38" t="s">
        <v>82</v>
      </c>
      <c r="V51" t="s">
        <v>104</v>
      </c>
      <c r="W51"/>
      <c r="AA51" s="38" t="s">
        <v>82</v>
      </c>
      <c r="AB51" t="s">
        <v>132</v>
      </c>
      <c r="AC51"/>
      <c r="AD51" s="38" t="s">
        <v>82</v>
      </c>
      <c r="AE51" t="s">
        <v>130</v>
      </c>
      <c r="AF51"/>
    </row>
    <row r="52" spans="1:51" ht="18" x14ac:dyDescent="0.3">
      <c r="D52" s="41">
        <v>442837.76999999915</v>
      </c>
      <c r="E52" s="41">
        <v>321585</v>
      </c>
      <c r="F52"/>
      <c r="G52" s="72">
        <f>GETPIVOTDATA("Sum of Amount",$D$51)/GETPIVOTDATA("Sum of Target",$D$51)</f>
        <v>0.72619144478123587</v>
      </c>
      <c r="H52" s="72">
        <f>100%-G52</f>
        <v>0.27380855521876413</v>
      </c>
      <c r="J52" s="74">
        <f>H52</f>
        <v>0.27380855521876413</v>
      </c>
      <c r="L52" s="39" t="s">
        <v>60</v>
      </c>
      <c r="M52" s="41">
        <v>411</v>
      </c>
      <c r="N52"/>
      <c r="O52" s="78" t="s">
        <v>60</v>
      </c>
      <c r="P52" s="79" t="str">
        <f>IF(O52=$L$52,"│","")</f>
        <v>│</v>
      </c>
      <c r="Q52" s="75" t="str">
        <f>IF(O52=$L$52,"◦","")</f>
        <v>◦</v>
      </c>
      <c r="R52" s="80" t="str">
        <f>IF(O52=$L$52,"","·")</f>
        <v/>
      </c>
      <c r="S52" s="16">
        <f>VLOOKUP(O52,$L:$M,2,0)</f>
        <v>411</v>
      </c>
      <c r="T52" s="81"/>
      <c r="U52" s="39" t="s">
        <v>64</v>
      </c>
      <c r="V52" s="41">
        <v>92150</v>
      </c>
      <c r="W52"/>
      <c r="X52" s="83" t="s">
        <v>64</v>
      </c>
      <c r="Y52" s="84">
        <f>VLOOKUP(X52,$U$52:$V$54,2,0)</f>
        <v>92150</v>
      </c>
      <c r="AA52" s="39" t="s">
        <v>64</v>
      </c>
      <c r="AB52" s="41">
        <v>215</v>
      </c>
      <c r="AC52"/>
      <c r="AD52" s="39" t="s">
        <v>56</v>
      </c>
      <c r="AE52" s="88">
        <v>0.84816753926701571</v>
      </c>
      <c r="AF52"/>
      <c r="AG52" s="16" t="s">
        <v>133</v>
      </c>
    </row>
    <row r="53" spans="1:51" ht="18" x14ac:dyDescent="0.3">
      <c r="D53"/>
      <c r="E53"/>
      <c r="F53"/>
      <c r="J53" s="74">
        <f>G52</f>
        <v>0.72619144478123587</v>
      </c>
      <c r="L53" s="39" t="s">
        <v>52</v>
      </c>
      <c r="M53" s="41">
        <v>353</v>
      </c>
      <c r="N53"/>
      <c r="O53" s="78" t="s">
        <v>52</v>
      </c>
      <c r="P53" s="79" t="str">
        <f>IF(O53=$L$52,"│","")</f>
        <v/>
      </c>
      <c r="Q53" s="75" t="str">
        <f>IF(O53=$L$52,"◦","")</f>
        <v/>
      </c>
      <c r="R53" s="80" t="str">
        <f>IF(O53=$L$52,"","·")</f>
        <v>·</v>
      </c>
      <c r="S53" s="16">
        <f>VLOOKUP(O53,$L:$M,2,0)</f>
        <v>353</v>
      </c>
      <c r="U53" s="39" t="s">
        <v>58</v>
      </c>
      <c r="V53" s="41">
        <v>96640</v>
      </c>
      <c r="W53"/>
      <c r="X53" s="52" t="s">
        <v>58</v>
      </c>
      <c r="Y53" s="85">
        <f t="shared" ref="Y53:Y54" si="14">VLOOKUP(X53,$U$52:$V$54,2,0)</f>
        <v>96640</v>
      </c>
      <c r="AA53" s="39" t="s">
        <v>58</v>
      </c>
      <c r="AB53" s="41">
        <v>238</v>
      </c>
      <c r="AC53"/>
      <c r="AD53" s="39" t="s">
        <v>61</v>
      </c>
      <c r="AE53" s="88">
        <v>0.15183246073298429</v>
      </c>
      <c r="AF53"/>
      <c r="AG53" s="72">
        <f>GETPIVOTDATA("Sale Status",$AD$51,"Sale Status","Refunded")</f>
        <v>0.15183246073298429</v>
      </c>
    </row>
    <row r="54" spans="1:51" ht="14.4" x14ac:dyDescent="0.3">
      <c r="D54"/>
      <c r="E54"/>
      <c r="F54"/>
      <c r="L54" s="39" t="s">
        <v>83</v>
      </c>
      <c r="M54" s="41">
        <v>764</v>
      </c>
      <c r="N54"/>
      <c r="O54" s="75"/>
      <c r="P54" s="75"/>
      <c r="Q54" s="75"/>
      <c r="T54" s="80"/>
      <c r="U54" s="39" t="s">
        <v>57</v>
      </c>
      <c r="V54" s="41">
        <v>132795</v>
      </c>
      <c r="W54"/>
      <c r="X54" s="53" t="s">
        <v>57</v>
      </c>
      <c r="Y54" s="86">
        <f t="shared" si="14"/>
        <v>132795</v>
      </c>
      <c r="AA54" s="39" t="s">
        <v>57</v>
      </c>
      <c r="AB54" s="41">
        <v>311</v>
      </c>
      <c r="AC54"/>
      <c r="AD54" s="39" t="s">
        <v>83</v>
      </c>
      <c r="AE54" s="40">
        <v>1</v>
      </c>
      <c r="AF54"/>
    </row>
    <row r="55" spans="1:51" ht="14.4" x14ac:dyDescent="0.3">
      <c r="D55"/>
      <c r="E55"/>
      <c r="F55"/>
      <c r="G55" s="73" t="s">
        <v>86</v>
      </c>
      <c r="H55" s="73" t="s">
        <v>87</v>
      </c>
      <c r="O55" s="75"/>
      <c r="P55" s="75"/>
      <c r="Q55" s="75"/>
      <c r="U55" s="39" t="s">
        <v>83</v>
      </c>
      <c r="V55" s="41">
        <v>321585</v>
      </c>
      <c r="W55"/>
      <c r="Y55" s="87">
        <f>SUM(Y52:Y54)</f>
        <v>321585</v>
      </c>
      <c r="AA55" s="39" t="s">
        <v>83</v>
      </c>
      <c r="AB55" s="41">
        <v>764</v>
      </c>
      <c r="AC55"/>
      <c r="AD55"/>
      <c r="AE55"/>
      <c r="AF55"/>
    </row>
    <row r="56" spans="1:51" ht="14.4" x14ac:dyDescent="0.3">
      <c r="D56" s="89"/>
      <c r="E56"/>
      <c r="F56"/>
      <c r="G56" s="16">
        <v>0</v>
      </c>
      <c r="H56" s="16">
        <v>1</v>
      </c>
      <c r="O56" s="75"/>
      <c r="P56" s="75"/>
      <c r="Q56" s="75"/>
      <c r="U56"/>
      <c r="V56"/>
      <c r="W56"/>
      <c r="AD56"/>
      <c r="AE56"/>
      <c r="AF56"/>
    </row>
    <row r="57" spans="1:51" ht="14.4" x14ac:dyDescent="0.3">
      <c r="D57"/>
      <c r="E57"/>
      <c r="F57"/>
      <c r="G57" s="16">
        <f>SIN(G52*2*PI())</f>
        <v>-0.98883173325349094</v>
      </c>
      <c r="H57" s="16">
        <f>COS(H52*2*PI())</f>
        <v>-0.14903624831193577</v>
      </c>
      <c r="L57" s="38" t="s">
        <v>82</v>
      </c>
      <c r="M57" t="s">
        <v>124</v>
      </c>
      <c r="O57" s="75"/>
      <c r="P57" s="76" t="s">
        <v>127</v>
      </c>
      <c r="Q57" s="76" t="s">
        <v>128</v>
      </c>
      <c r="R57" s="77" t="s">
        <v>129</v>
      </c>
      <c r="S57" s="77"/>
      <c r="U57"/>
      <c r="V57"/>
      <c r="W57"/>
      <c r="AD57"/>
      <c r="AE57"/>
      <c r="AF57"/>
    </row>
    <row r="58" spans="1:51" ht="18" x14ac:dyDescent="0.3">
      <c r="D58"/>
      <c r="E58"/>
      <c r="F58"/>
      <c r="L58" s="39" t="s">
        <v>53</v>
      </c>
      <c r="M58" s="41">
        <v>510</v>
      </c>
      <c r="O58" s="78" t="s">
        <v>62</v>
      </c>
      <c r="P58" s="79" t="str">
        <f>IF(O58=$L$58,"│","")</f>
        <v/>
      </c>
      <c r="Q58" s="75" t="str">
        <f>IF(O58=$L$58,"◦","")</f>
        <v/>
      </c>
      <c r="R58" s="80" t="str">
        <f>IF(O58=$L$58,"","·")</f>
        <v>·</v>
      </c>
      <c r="S58" s="16">
        <f>VLOOKUP(O58,$L:$M,2,0)</f>
        <v>254</v>
      </c>
      <c r="U58"/>
      <c r="V58"/>
      <c r="W58"/>
      <c r="AD58"/>
      <c r="AE58"/>
      <c r="AF58"/>
    </row>
    <row r="59" spans="1:51" ht="18" x14ac:dyDescent="0.3">
      <c r="D59"/>
      <c r="E59"/>
      <c r="F59"/>
      <c r="L59" s="39" t="s">
        <v>62</v>
      </c>
      <c r="M59" s="41">
        <v>254</v>
      </c>
      <c r="O59" s="78" t="s">
        <v>53</v>
      </c>
      <c r="P59" s="79" t="str">
        <f>IF(O59=$L$58,"│","")</f>
        <v>│</v>
      </c>
      <c r="Q59" s="75" t="str">
        <f>IF(O59=$L$58,"◦","")</f>
        <v>◦</v>
      </c>
      <c r="R59" s="16" t="str">
        <f>IF(O59=$L$58,"","·")</f>
        <v/>
      </c>
      <c r="S59" s="16">
        <f>VLOOKUP(O59,$L:$M,2,0)</f>
        <v>510</v>
      </c>
      <c r="U59"/>
      <c r="V59"/>
      <c r="W59"/>
      <c r="AD59"/>
      <c r="AE59"/>
      <c r="AF59"/>
    </row>
    <row r="60" spans="1:51" ht="14.4" x14ac:dyDescent="0.3">
      <c r="D60"/>
      <c r="E60"/>
      <c r="F60"/>
      <c r="L60" s="39" t="s">
        <v>83</v>
      </c>
      <c r="M60" s="41">
        <v>764</v>
      </c>
      <c r="O60" s="75"/>
      <c r="P60" s="75"/>
      <c r="Q60" s="75"/>
      <c r="U60"/>
      <c r="V60"/>
      <c r="W60"/>
      <c r="AD60"/>
      <c r="AE60"/>
      <c r="AF60"/>
    </row>
    <row r="61" spans="1:51" ht="14.4" x14ac:dyDescent="0.3">
      <c r="D61"/>
      <c r="E61"/>
      <c r="F61"/>
      <c r="O61" s="75"/>
      <c r="P61" s="75"/>
      <c r="Q61" s="75"/>
      <c r="U61"/>
      <c r="V61"/>
      <c r="W61"/>
      <c r="AD61"/>
      <c r="AE61"/>
      <c r="AF61"/>
    </row>
    <row r="62" spans="1:51" ht="14.4" x14ac:dyDescent="0.3">
      <c r="D62"/>
      <c r="E62"/>
      <c r="F62"/>
      <c r="O62" s="75"/>
      <c r="P62" s="75"/>
      <c r="Q62" s="75"/>
      <c r="U62"/>
      <c r="V62"/>
      <c r="W62"/>
      <c r="AD62"/>
      <c r="AE62"/>
      <c r="AF62"/>
    </row>
    <row r="63" spans="1:51" ht="14.4" x14ac:dyDescent="0.3">
      <c r="D63"/>
      <c r="E63"/>
      <c r="F63"/>
      <c r="L63" s="38" t="s">
        <v>82</v>
      </c>
      <c r="M63" t="s">
        <v>126</v>
      </c>
      <c r="N63"/>
      <c r="O63" s="75"/>
      <c r="P63" s="76" t="s">
        <v>127</v>
      </c>
      <c r="Q63" s="76" t="s">
        <v>128</v>
      </c>
      <c r="R63" s="77" t="s">
        <v>129</v>
      </c>
      <c r="S63" s="77"/>
      <c r="T63" s="80"/>
      <c r="U63"/>
      <c r="V63"/>
      <c r="W63"/>
      <c r="Z63" s="80"/>
      <c r="AD63"/>
      <c r="AE63"/>
      <c r="AF63"/>
    </row>
    <row r="64" spans="1:51" ht="18" x14ac:dyDescent="0.3">
      <c r="D64"/>
      <c r="E64"/>
      <c r="F64"/>
      <c r="L64" s="39" t="s">
        <v>59</v>
      </c>
      <c r="M64" s="41">
        <v>407</v>
      </c>
      <c r="N64"/>
      <c r="O64" s="78" t="s">
        <v>59</v>
      </c>
      <c r="P64" s="79" t="str">
        <f>IF(O64=$L$64,"│","")</f>
        <v>│</v>
      </c>
      <c r="Q64" s="75" t="str">
        <f>IF(O64=$L$64,"◦","")</f>
        <v>◦</v>
      </c>
      <c r="R64" s="80" t="str">
        <f>IF(O64=$L$64,"","·")</f>
        <v/>
      </c>
      <c r="S64" s="16">
        <f>VLOOKUP(O64,$L:$M,2,0)</f>
        <v>407</v>
      </c>
      <c r="U64"/>
      <c r="V64"/>
      <c r="W64"/>
      <c r="AD64"/>
      <c r="AE64"/>
      <c r="AF64"/>
    </row>
    <row r="65" spans="4:32" ht="18" x14ac:dyDescent="0.3">
      <c r="D65"/>
      <c r="E65"/>
      <c r="F65"/>
      <c r="L65" s="39" t="s">
        <v>55</v>
      </c>
      <c r="M65" s="41">
        <v>357</v>
      </c>
      <c r="N65"/>
      <c r="O65" s="78" t="s">
        <v>55</v>
      </c>
      <c r="P65" s="79" t="str">
        <f>IF(O65=$L$64,"│","")</f>
        <v/>
      </c>
      <c r="Q65" s="75" t="str">
        <f>IF(O65=$L$64,"◦","")</f>
        <v/>
      </c>
      <c r="R65" s="16" t="str">
        <f>IF(O65=$L$64,"","·")</f>
        <v>·</v>
      </c>
      <c r="S65" s="16">
        <f>VLOOKUP(O65,$L:$M,2,0)</f>
        <v>357</v>
      </c>
      <c r="U65"/>
      <c r="V65"/>
      <c r="W65"/>
      <c r="AD65"/>
      <c r="AE65"/>
      <c r="AF65"/>
    </row>
    <row r="66" spans="4:32" ht="14.4" x14ac:dyDescent="0.3">
      <c r="D66"/>
      <c r="E66"/>
      <c r="F66"/>
      <c r="L66" s="39" t="s">
        <v>83</v>
      </c>
      <c r="M66" s="41">
        <v>764</v>
      </c>
      <c r="N66"/>
      <c r="U66"/>
      <c r="V66"/>
      <c r="W66"/>
      <c r="AD66"/>
      <c r="AE66"/>
      <c r="AF66"/>
    </row>
    <row r="67" spans="4:32" ht="14.4" x14ac:dyDescent="0.3">
      <c r="D67"/>
      <c r="E67"/>
      <c r="F67"/>
      <c r="L67"/>
      <c r="M67"/>
      <c r="N67"/>
      <c r="U67"/>
      <c r="V67"/>
      <c r="W67"/>
      <c r="AD67"/>
      <c r="AE67"/>
      <c r="AF67"/>
    </row>
    <row r="68" spans="4:32" ht="14.4" x14ac:dyDescent="0.3">
      <c r="D68"/>
      <c r="E68"/>
      <c r="F68"/>
      <c r="L68"/>
      <c r="M68"/>
      <c r="N68"/>
      <c r="S68" s="80"/>
      <c r="U68"/>
      <c r="V68"/>
      <c r="W68"/>
      <c r="AD68"/>
      <c r="AE68"/>
      <c r="AF68"/>
    </row>
    <row r="69" spans="4:32" ht="14.4" x14ac:dyDescent="0.3">
      <c r="L69" s="38" t="s">
        <v>82</v>
      </c>
      <c r="M69" t="s">
        <v>130</v>
      </c>
      <c r="N69"/>
    </row>
    <row r="70" spans="4:32" ht="14.4" x14ac:dyDescent="0.3">
      <c r="L70" s="39" t="s">
        <v>56</v>
      </c>
      <c r="M70" s="41">
        <v>648</v>
      </c>
      <c r="N70"/>
      <c r="O70" s="39" t="s">
        <v>56</v>
      </c>
      <c r="P70" s="39" t="s">
        <v>61</v>
      </c>
      <c r="Q70" s="16" t="s">
        <v>131</v>
      </c>
    </row>
    <row r="71" spans="4:32" ht="14.4" x14ac:dyDescent="0.3">
      <c r="L71" s="39" t="s">
        <v>61</v>
      </c>
      <c r="M71" s="41">
        <v>116</v>
      </c>
      <c r="N71"/>
      <c r="O71" s="16">
        <f>VLOOKUP(O70,$L:$M,2,0)</f>
        <v>648</v>
      </c>
      <c r="P71" s="16">
        <f>VLOOKUP(P70,$L:$M,2,0)</f>
        <v>116</v>
      </c>
      <c r="Q71" s="16">
        <f>O71+P71</f>
        <v>764</v>
      </c>
    </row>
    <row r="72" spans="4:32" ht="14.4" x14ac:dyDescent="0.3">
      <c r="L72" s="39" t="s">
        <v>83</v>
      </c>
      <c r="M72" s="41">
        <v>764</v>
      </c>
      <c r="N72"/>
    </row>
    <row r="73" spans="4:32" ht="14.4" x14ac:dyDescent="0.3">
      <c r="L73"/>
      <c r="M73"/>
      <c r="N73"/>
    </row>
    <row r="74" spans="4:32" ht="14.4" x14ac:dyDescent="0.3">
      <c r="L74"/>
      <c r="M74"/>
      <c r="N74"/>
    </row>
    <row r="75" spans="4:32" ht="14.4" x14ac:dyDescent="0.3">
      <c r="L75"/>
      <c r="M75"/>
      <c r="N75"/>
    </row>
    <row r="76" spans="4:32" ht="14.4" x14ac:dyDescent="0.3">
      <c r="L76"/>
      <c r="M76"/>
      <c r="N76"/>
    </row>
    <row r="77" spans="4:32" ht="14.4" x14ac:dyDescent="0.3">
      <c r="L77"/>
      <c r="M77"/>
      <c r="N77"/>
    </row>
    <row r="78" spans="4:32" ht="14.4" x14ac:dyDescent="0.3">
      <c r="L78"/>
      <c r="M78"/>
      <c r="N78"/>
    </row>
    <row r="79" spans="4:32" ht="14.4" x14ac:dyDescent="0.3">
      <c r="L79"/>
      <c r="M79"/>
      <c r="N79"/>
    </row>
    <row r="80" spans="4:32" ht="14.4" x14ac:dyDescent="0.3">
      <c r="L80"/>
      <c r="M80"/>
      <c r="N80"/>
    </row>
    <row r="81" spans="12:14" ht="14.4" x14ac:dyDescent="0.3">
      <c r="L81"/>
      <c r="M81"/>
      <c r="N81"/>
    </row>
    <row r="82" spans="12:14" ht="14.4" x14ac:dyDescent="0.3">
      <c r="L82"/>
      <c r="M82"/>
      <c r="N82"/>
    </row>
    <row r="83" spans="12:14" ht="14.4" x14ac:dyDescent="0.3">
      <c r="L83"/>
      <c r="M83"/>
      <c r="N83"/>
    </row>
    <row r="84" spans="12:14" ht="14.4" x14ac:dyDescent="0.3">
      <c r="L84"/>
      <c r="M84"/>
      <c r="N84"/>
    </row>
    <row r="85" spans="12:14" ht="14.4" x14ac:dyDescent="0.3">
      <c r="L85"/>
      <c r="M85"/>
      <c r="N85"/>
    </row>
    <row r="86" spans="12:14" ht="14.4" x14ac:dyDescent="0.3">
      <c r="L86"/>
      <c r="M86"/>
      <c r="N86"/>
    </row>
  </sheetData>
  <sheetProtection algorithmName="SHA-512" hashValue="Fq0d3y2MssMRq9aoPzvLFwZD3YxrLZ2bj+Edu/e0zuwBeuK9gQVyLZ3ydk31XjwxJsNW9qSZSnCFkhiwVo42rw==" saltValue="D0kQAI5ZTSzc8a2AWdC8mg==" spinCount="100000" sheet="1" objects="1" scenarios="1"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BE87B-F5C8-4030-9FCB-A7743875D991}">
  <sheetPr>
    <tabColor rgb="FF1D1D3A"/>
  </sheetPr>
  <dimension ref="A1:AF3116"/>
  <sheetViews>
    <sheetView showRowColHeaders="0" topLeftCell="H1" zoomScale="70" zoomScaleNormal="70" workbookViewId="0">
      <selection activeCell="AB15" sqref="AB15"/>
    </sheetView>
  </sheetViews>
  <sheetFormatPr defaultRowHeight="14.4" x14ac:dyDescent="0.3"/>
  <cols>
    <col min="1" max="1" width="15.44140625" bestFit="1" customWidth="1"/>
    <col min="2" max="2" width="6.88671875" bestFit="1" customWidth="1"/>
    <col min="3" max="3" width="9" bestFit="1" customWidth="1"/>
    <col min="4" max="4" width="8.44140625" bestFit="1" customWidth="1"/>
    <col min="5" max="5" width="18.109375" bestFit="1" customWidth="1"/>
    <col min="6" max="6" width="16.44140625" bestFit="1" customWidth="1"/>
    <col min="7" max="7" width="26.109375" bestFit="1" customWidth="1"/>
    <col min="8" max="8" width="12.33203125" bestFit="1" customWidth="1"/>
    <col min="9" max="9" width="14.5546875" bestFit="1" customWidth="1"/>
    <col min="10" max="10" width="10.109375" style="27" bestFit="1" customWidth="1"/>
    <col min="11" max="11" width="8.88671875" style="27" bestFit="1" customWidth="1"/>
    <col min="13" max="13" width="6.88671875" bestFit="1" customWidth="1"/>
    <col min="14" max="14" width="9" bestFit="1" customWidth="1"/>
    <col min="15" max="15" width="16.44140625" bestFit="1" customWidth="1"/>
    <col min="16" max="16" width="22.6640625" bestFit="1" customWidth="1"/>
    <col min="17" max="17" width="10" bestFit="1" customWidth="1"/>
    <col min="18" max="18" width="10" style="27" bestFit="1" customWidth="1"/>
    <col min="19" max="19" width="15.44140625" style="27" bestFit="1" customWidth="1"/>
    <col min="20" max="20" width="16.5546875" style="27" bestFit="1" customWidth="1"/>
    <col min="21" max="21" width="20.77734375" bestFit="1" customWidth="1"/>
    <col min="23" max="23" width="6.88671875" bestFit="1" customWidth="1"/>
    <col min="24" max="24" width="14" bestFit="1" customWidth="1"/>
    <col min="25" max="26" width="11.33203125" style="27" bestFit="1" customWidth="1"/>
  </cols>
  <sheetData>
    <row r="1" spans="1:32" x14ac:dyDescent="0.3">
      <c r="A1" s="6" t="s">
        <v>43</v>
      </c>
      <c r="B1" s="7" t="s">
        <v>0</v>
      </c>
      <c r="C1" s="7" t="s">
        <v>1</v>
      </c>
      <c r="D1" s="7" t="s">
        <v>44</v>
      </c>
      <c r="E1" s="7" t="s">
        <v>45</v>
      </c>
      <c r="F1" s="7" t="s">
        <v>46</v>
      </c>
      <c r="G1" s="7" t="s">
        <v>47</v>
      </c>
      <c r="H1" s="7" t="s">
        <v>48</v>
      </c>
      <c r="I1" s="7" t="s">
        <v>49</v>
      </c>
      <c r="J1" s="23" t="s">
        <v>50</v>
      </c>
      <c r="K1" s="28" t="s">
        <v>51</v>
      </c>
      <c r="M1" s="6" t="s">
        <v>0</v>
      </c>
      <c r="N1" s="7" t="s">
        <v>1</v>
      </c>
      <c r="O1" s="7" t="s">
        <v>2</v>
      </c>
      <c r="P1" s="7" t="s">
        <v>3</v>
      </c>
      <c r="Q1" s="7" t="s">
        <v>4</v>
      </c>
      <c r="R1" s="23" t="s">
        <v>5</v>
      </c>
      <c r="S1" s="23" t="s">
        <v>6</v>
      </c>
      <c r="T1" s="23" t="s">
        <v>7</v>
      </c>
      <c r="U1" s="8" t="s">
        <v>8</v>
      </c>
      <c r="W1" s="6" t="s">
        <v>0</v>
      </c>
      <c r="X1" s="7" t="s">
        <v>65</v>
      </c>
      <c r="Y1" s="23" t="s">
        <v>50</v>
      </c>
      <c r="Z1" s="28" t="s">
        <v>51</v>
      </c>
    </row>
    <row r="2" spans="1:32" x14ac:dyDescent="0.3">
      <c r="A2" s="9" t="s">
        <v>72</v>
      </c>
      <c r="B2" s="10">
        <v>2020</v>
      </c>
      <c r="C2" s="10" t="s">
        <v>34</v>
      </c>
      <c r="D2" s="10" t="s">
        <v>52</v>
      </c>
      <c r="E2" s="10" t="s">
        <v>53</v>
      </c>
      <c r="F2" s="10" t="s">
        <v>54</v>
      </c>
      <c r="G2" s="10" t="s">
        <v>55</v>
      </c>
      <c r="H2" s="10" t="s">
        <v>56</v>
      </c>
      <c r="I2" s="10" t="s">
        <v>57</v>
      </c>
      <c r="J2" s="24">
        <v>350</v>
      </c>
      <c r="K2" s="29">
        <v>500.5</v>
      </c>
      <c r="M2" s="9">
        <v>2020</v>
      </c>
      <c r="N2" s="10" t="s">
        <v>9</v>
      </c>
      <c r="O2" s="10" t="s">
        <v>10</v>
      </c>
      <c r="P2" s="10" t="s">
        <v>11</v>
      </c>
      <c r="Q2" s="10">
        <v>3566</v>
      </c>
      <c r="R2" s="24">
        <v>5492.76</v>
      </c>
      <c r="S2" s="24">
        <v>5126.576</v>
      </c>
      <c r="T2" s="24">
        <v>1098.5520000000001</v>
      </c>
      <c r="U2" s="11" t="s">
        <v>12</v>
      </c>
      <c r="W2" s="9">
        <v>2020</v>
      </c>
      <c r="X2" s="10" t="s">
        <v>66</v>
      </c>
      <c r="Y2" s="24">
        <v>364236</v>
      </c>
      <c r="Z2" s="29">
        <v>501558.1999999999</v>
      </c>
    </row>
    <row r="3" spans="1:32" x14ac:dyDescent="0.3">
      <c r="A3" s="12" t="s">
        <v>72</v>
      </c>
      <c r="B3" s="13">
        <v>2020</v>
      </c>
      <c r="C3" s="13" t="s">
        <v>34</v>
      </c>
      <c r="D3" s="13" t="s">
        <v>52</v>
      </c>
      <c r="E3" s="13" t="s">
        <v>53</v>
      </c>
      <c r="F3" s="13" t="s">
        <v>54</v>
      </c>
      <c r="G3" s="13" t="s">
        <v>55</v>
      </c>
      <c r="H3" s="13" t="s">
        <v>56</v>
      </c>
      <c r="I3" s="13" t="s">
        <v>57</v>
      </c>
      <c r="J3" s="25">
        <v>344</v>
      </c>
      <c r="K3" s="30">
        <v>491.91999999999996</v>
      </c>
      <c r="M3" s="12">
        <v>2020</v>
      </c>
      <c r="N3" s="13" t="s">
        <v>9</v>
      </c>
      <c r="O3" s="13" t="s">
        <v>10</v>
      </c>
      <c r="P3" s="13" t="s">
        <v>13</v>
      </c>
      <c r="Q3" s="13">
        <v>2498</v>
      </c>
      <c r="R3" s="25">
        <v>9600</v>
      </c>
      <c r="S3" s="25">
        <v>8960</v>
      </c>
      <c r="T3" s="25">
        <v>1920</v>
      </c>
      <c r="U3" s="14" t="s">
        <v>12</v>
      </c>
      <c r="W3" s="12">
        <v>2020</v>
      </c>
      <c r="X3" s="13" t="s">
        <v>67</v>
      </c>
      <c r="Y3" s="25">
        <v>197480</v>
      </c>
      <c r="Z3" s="30">
        <v>360897.68000000005</v>
      </c>
    </row>
    <row r="4" spans="1:32" x14ac:dyDescent="0.3">
      <c r="A4" s="9" t="s">
        <v>73</v>
      </c>
      <c r="B4" s="10">
        <v>2020</v>
      </c>
      <c r="C4" s="10" t="s">
        <v>34</v>
      </c>
      <c r="D4" s="10" t="s">
        <v>52</v>
      </c>
      <c r="E4" s="10" t="s">
        <v>53</v>
      </c>
      <c r="F4" s="10" t="s">
        <v>54</v>
      </c>
      <c r="G4" s="10" t="s">
        <v>55</v>
      </c>
      <c r="H4" s="10" t="s">
        <v>56</v>
      </c>
      <c r="I4" s="10" t="s">
        <v>58</v>
      </c>
      <c r="J4" s="24">
        <v>236</v>
      </c>
      <c r="K4" s="29">
        <v>337.48</v>
      </c>
      <c r="M4" s="9">
        <v>2020</v>
      </c>
      <c r="N4" s="10" t="s">
        <v>9</v>
      </c>
      <c r="O4" s="10" t="s">
        <v>14</v>
      </c>
      <c r="P4" s="10" t="s">
        <v>15</v>
      </c>
      <c r="Q4" s="10">
        <v>1245</v>
      </c>
      <c r="R4" s="24">
        <v>5492.6399999999994</v>
      </c>
      <c r="S4" s="24">
        <v>5126.4639999999999</v>
      </c>
      <c r="T4" s="24">
        <v>1098.528</v>
      </c>
      <c r="U4" s="11" t="s">
        <v>12</v>
      </c>
      <c r="W4" s="9">
        <v>2020</v>
      </c>
      <c r="X4" s="10" t="s">
        <v>68</v>
      </c>
      <c r="Y4" s="24">
        <v>187412</v>
      </c>
      <c r="Z4" s="29">
        <v>227490.12000000002</v>
      </c>
    </row>
    <row r="5" spans="1:32" x14ac:dyDescent="0.3">
      <c r="A5" s="12" t="s">
        <v>73</v>
      </c>
      <c r="B5" s="13">
        <v>2020</v>
      </c>
      <c r="C5" s="13" t="s">
        <v>34</v>
      </c>
      <c r="D5" s="13" t="s">
        <v>52</v>
      </c>
      <c r="E5" s="13" t="s">
        <v>53</v>
      </c>
      <c r="F5" s="13" t="s">
        <v>54</v>
      </c>
      <c r="G5" s="13" t="s">
        <v>55</v>
      </c>
      <c r="H5" s="13" t="s">
        <v>56</v>
      </c>
      <c r="I5" s="13" t="s">
        <v>58</v>
      </c>
      <c r="J5" s="25">
        <v>284</v>
      </c>
      <c r="K5" s="30">
        <v>406.12</v>
      </c>
      <c r="M5" s="12">
        <v>2020</v>
      </c>
      <c r="N5" s="13" t="s">
        <v>9</v>
      </c>
      <c r="O5" s="13" t="s">
        <v>16</v>
      </c>
      <c r="P5" s="13" t="s">
        <v>17</v>
      </c>
      <c r="Q5" s="13">
        <v>644</v>
      </c>
      <c r="R5" s="25">
        <v>6892.2</v>
      </c>
      <c r="S5" s="25">
        <v>6432.72</v>
      </c>
      <c r="T5" s="25">
        <v>1378.44</v>
      </c>
      <c r="U5" s="14" t="s">
        <v>12</v>
      </c>
      <c r="W5" s="12">
        <v>2020</v>
      </c>
      <c r="X5" s="13" t="s">
        <v>69</v>
      </c>
      <c r="Y5" s="25">
        <v>167840</v>
      </c>
      <c r="Z5" s="30">
        <v>281795.8000000001</v>
      </c>
    </row>
    <row r="6" spans="1:32" x14ac:dyDescent="0.3">
      <c r="A6" s="9" t="s">
        <v>74</v>
      </c>
      <c r="B6" s="10">
        <v>2020</v>
      </c>
      <c r="C6" s="10" t="s">
        <v>34</v>
      </c>
      <c r="D6" s="10" t="s">
        <v>52</v>
      </c>
      <c r="E6" s="10" t="s">
        <v>53</v>
      </c>
      <c r="F6" s="10" t="s">
        <v>54</v>
      </c>
      <c r="G6" s="10" t="s">
        <v>55</v>
      </c>
      <c r="H6" s="10" t="s">
        <v>56</v>
      </c>
      <c r="I6" s="10" t="s">
        <v>58</v>
      </c>
      <c r="J6" s="24">
        <v>238</v>
      </c>
      <c r="K6" s="29">
        <v>340.34000000000003</v>
      </c>
      <c r="M6" s="9">
        <v>2020</v>
      </c>
      <c r="N6" s="10" t="s">
        <v>9</v>
      </c>
      <c r="O6" s="10" t="s">
        <v>18</v>
      </c>
      <c r="P6" s="10" t="s">
        <v>19</v>
      </c>
      <c r="Q6" s="10">
        <v>643</v>
      </c>
      <c r="R6" s="24">
        <v>7700</v>
      </c>
      <c r="S6" s="24">
        <v>7840</v>
      </c>
      <c r="T6" s="24">
        <v>1540</v>
      </c>
      <c r="U6" s="11" t="s">
        <v>12</v>
      </c>
      <c r="W6" s="9">
        <v>2020</v>
      </c>
      <c r="X6" s="10" t="s">
        <v>70</v>
      </c>
      <c r="Y6" s="24">
        <v>126472</v>
      </c>
      <c r="Z6" s="29">
        <v>206264.59999999995</v>
      </c>
    </row>
    <row r="7" spans="1:32" x14ac:dyDescent="0.3">
      <c r="A7" s="12" t="s">
        <v>72</v>
      </c>
      <c r="B7" s="13">
        <v>2020</v>
      </c>
      <c r="C7" s="13" t="s">
        <v>34</v>
      </c>
      <c r="D7" s="13" t="s">
        <v>52</v>
      </c>
      <c r="E7" s="13" t="s">
        <v>53</v>
      </c>
      <c r="F7" s="13" t="s">
        <v>54</v>
      </c>
      <c r="G7" s="13" t="s">
        <v>55</v>
      </c>
      <c r="H7" s="13" t="s">
        <v>56</v>
      </c>
      <c r="I7" s="13" t="s">
        <v>58</v>
      </c>
      <c r="J7" s="25">
        <v>280</v>
      </c>
      <c r="K7" s="30">
        <v>400.4</v>
      </c>
      <c r="M7" s="12">
        <v>2020</v>
      </c>
      <c r="N7" s="13" t="s">
        <v>9</v>
      </c>
      <c r="O7" s="13" t="s">
        <v>16</v>
      </c>
      <c r="P7" s="13" t="s">
        <v>20</v>
      </c>
      <c r="Q7" s="13">
        <v>455</v>
      </c>
      <c r="R7" s="25">
        <v>5265.39</v>
      </c>
      <c r="S7" s="25">
        <v>5128.0320000000002</v>
      </c>
      <c r="T7" s="25">
        <v>1053.0780000000002</v>
      </c>
      <c r="U7" s="14" t="s">
        <v>12</v>
      </c>
      <c r="W7" s="12">
        <v>2020</v>
      </c>
      <c r="X7" s="13" t="s">
        <v>71</v>
      </c>
      <c r="Y7" s="25">
        <v>125960</v>
      </c>
      <c r="Z7" s="30">
        <v>202419.35999999975</v>
      </c>
    </row>
    <row r="8" spans="1:32" x14ac:dyDescent="0.3">
      <c r="A8" s="9" t="s">
        <v>72</v>
      </c>
      <c r="B8" s="10">
        <v>2020</v>
      </c>
      <c r="C8" s="10" t="s">
        <v>34</v>
      </c>
      <c r="D8" s="10" t="s">
        <v>52</v>
      </c>
      <c r="E8" s="10" t="s">
        <v>53</v>
      </c>
      <c r="F8" s="10" t="s">
        <v>54</v>
      </c>
      <c r="G8" s="10" t="s">
        <v>55</v>
      </c>
      <c r="H8" s="10" t="s">
        <v>56</v>
      </c>
      <c r="I8" s="10" t="s">
        <v>58</v>
      </c>
      <c r="J8" s="24">
        <v>208</v>
      </c>
      <c r="K8" s="29">
        <v>297.44</v>
      </c>
      <c r="M8" s="9">
        <v>2020</v>
      </c>
      <c r="N8" s="10" t="s">
        <v>9</v>
      </c>
      <c r="O8" s="10" t="s">
        <v>18</v>
      </c>
      <c r="P8" s="10" t="s">
        <v>21</v>
      </c>
      <c r="Q8" s="10">
        <v>345</v>
      </c>
      <c r="R8" s="24">
        <v>9016</v>
      </c>
      <c r="S8" s="24">
        <v>7840</v>
      </c>
      <c r="T8" s="24">
        <v>1803.2</v>
      </c>
      <c r="U8" s="11" t="s">
        <v>12</v>
      </c>
      <c r="W8" s="9">
        <v>2021</v>
      </c>
      <c r="X8" s="10" t="s">
        <v>66</v>
      </c>
      <c r="Y8" s="24">
        <v>342724</v>
      </c>
      <c r="Z8" s="29">
        <v>509978.03999999992</v>
      </c>
    </row>
    <row r="9" spans="1:32" x14ac:dyDescent="0.3">
      <c r="A9" s="12" t="s">
        <v>73</v>
      </c>
      <c r="B9" s="13">
        <v>2020</v>
      </c>
      <c r="C9" s="13" t="s">
        <v>34</v>
      </c>
      <c r="D9" s="13" t="s">
        <v>52</v>
      </c>
      <c r="E9" s="13" t="s">
        <v>53</v>
      </c>
      <c r="F9" s="13" t="s">
        <v>54</v>
      </c>
      <c r="G9" s="13" t="s">
        <v>55</v>
      </c>
      <c r="H9" s="13" t="s">
        <v>56</v>
      </c>
      <c r="I9" s="13" t="s">
        <v>57</v>
      </c>
      <c r="J9" s="25">
        <v>354</v>
      </c>
      <c r="K9" s="30">
        <v>526.24</v>
      </c>
      <c r="M9" s="12">
        <v>2020</v>
      </c>
      <c r="N9" s="13" t="s">
        <v>9</v>
      </c>
      <c r="O9" s="13" t="s">
        <v>14</v>
      </c>
      <c r="P9" s="13" t="s">
        <v>22</v>
      </c>
      <c r="Q9" s="13">
        <v>122</v>
      </c>
      <c r="R9" s="25">
        <v>2696.75</v>
      </c>
      <c r="S9" s="25">
        <v>112</v>
      </c>
      <c r="T9" s="25">
        <v>539.35</v>
      </c>
      <c r="U9" s="14" t="s">
        <v>12</v>
      </c>
      <c r="W9" s="12">
        <v>2021</v>
      </c>
      <c r="X9" s="13" t="s">
        <v>67</v>
      </c>
      <c r="Y9" s="25">
        <v>238460</v>
      </c>
      <c r="Z9" s="30">
        <v>280188.47999999992</v>
      </c>
    </row>
    <row r="10" spans="1:32" x14ac:dyDescent="0.3">
      <c r="A10" s="9" t="s">
        <v>72</v>
      </c>
      <c r="B10" s="10">
        <v>2020</v>
      </c>
      <c r="C10" s="10" t="s">
        <v>34</v>
      </c>
      <c r="D10" s="10" t="s">
        <v>52</v>
      </c>
      <c r="E10" s="10" t="s">
        <v>53</v>
      </c>
      <c r="F10" s="10" t="s">
        <v>54</v>
      </c>
      <c r="G10" s="10" t="s">
        <v>55</v>
      </c>
      <c r="H10" s="10" t="s">
        <v>56</v>
      </c>
      <c r="I10" s="10" t="s">
        <v>57</v>
      </c>
      <c r="J10" s="24">
        <v>348</v>
      </c>
      <c r="K10" s="29">
        <v>526.24</v>
      </c>
      <c r="M10" s="9">
        <v>2020</v>
      </c>
      <c r="N10" s="10" t="s">
        <v>9</v>
      </c>
      <c r="O10" s="10" t="s">
        <v>23</v>
      </c>
      <c r="P10" s="10" t="s">
        <v>24</v>
      </c>
      <c r="Q10" s="10">
        <v>78</v>
      </c>
      <c r="R10" s="24">
        <v>5492.6399999999994</v>
      </c>
      <c r="S10" s="24">
        <v>5126.4639999999999</v>
      </c>
      <c r="T10" s="24">
        <v>1098.528</v>
      </c>
      <c r="U10" s="11" t="s">
        <v>12</v>
      </c>
      <c r="W10" s="9">
        <v>2021</v>
      </c>
      <c r="X10" s="10" t="s">
        <v>68</v>
      </c>
      <c r="Y10" s="24">
        <v>231288</v>
      </c>
      <c r="Z10" s="29">
        <v>209586.52000000019</v>
      </c>
      <c r="AD10" t="s">
        <v>77</v>
      </c>
      <c r="AF10" t="s">
        <v>100</v>
      </c>
    </row>
    <row r="11" spans="1:32" x14ac:dyDescent="0.3">
      <c r="A11" s="12" t="s">
        <v>74</v>
      </c>
      <c r="B11" s="13">
        <v>2020</v>
      </c>
      <c r="C11" s="13" t="s">
        <v>34</v>
      </c>
      <c r="D11" s="13" t="s">
        <v>52</v>
      </c>
      <c r="E11" s="13" t="s">
        <v>53</v>
      </c>
      <c r="F11" s="13" t="s">
        <v>54</v>
      </c>
      <c r="G11" s="13" t="s">
        <v>55</v>
      </c>
      <c r="H11" s="13" t="s">
        <v>56</v>
      </c>
      <c r="I11" s="13" t="s">
        <v>57</v>
      </c>
      <c r="J11" s="25">
        <v>342</v>
      </c>
      <c r="K11" s="30">
        <v>526.24</v>
      </c>
      <c r="M11" s="12">
        <v>2020</v>
      </c>
      <c r="N11" s="13" t="s">
        <v>9</v>
      </c>
      <c r="O11" s="13" t="s">
        <v>23</v>
      </c>
      <c r="P11" s="13" t="s">
        <v>25</v>
      </c>
      <c r="Q11" s="13">
        <v>76</v>
      </c>
      <c r="R11" s="25">
        <v>5492.28</v>
      </c>
      <c r="S11" s="25">
        <v>5126.1279999999997</v>
      </c>
      <c r="T11" s="25">
        <v>1098.4559999999999</v>
      </c>
      <c r="U11" s="14" t="s">
        <v>12</v>
      </c>
      <c r="W11" s="12">
        <v>2021</v>
      </c>
      <c r="X11" s="13" t="s">
        <v>69</v>
      </c>
      <c r="Y11" s="25">
        <v>210228</v>
      </c>
      <c r="Z11" s="30">
        <v>273633.36</v>
      </c>
      <c r="AD11" t="s">
        <v>78</v>
      </c>
      <c r="AF11" t="s">
        <v>101</v>
      </c>
    </row>
    <row r="12" spans="1:32" x14ac:dyDescent="0.3">
      <c r="A12" s="9" t="s">
        <v>75</v>
      </c>
      <c r="B12" s="10">
        <v>2020</v>
      </c>
      <c r="C12" s="10" t="s">
        <v>34</v>
      </c>
      <c r="D12" s="10" t="s">
        <v>52</v>
      </c>
      <c r="E12" s="10" t="s">
        <v>53</v>
      </c>
      <c r="F12" s="10" t="s">
        <v>54</v>
      </c>
      <c r="G12" s="10" t="s">
        <v>55</v>
      </c>
      <c r="H12" s="10" t="s">
        <v>56</v>
      </c>
      <c r="I12" s="10" t="s">
        <v>58</v>
      </c>
      <c r="J12" s="24">
        <v>677</v>
      </c>
      <c r="K12" s="29">
        <v>968.11</v>
      </c>
      <c r="M12" s="9">
        <v>2020</v>
      </c>
      <c r="N12" s="10" t="s">
        <v>9</v>
      </c>
      <c r="O12" s="10" t="s">
        <v>23</v>
      </c>
      <c r="P12" s="10" t="s">
        <v>26</v>
      </c>
      <c r="Q12" s="10">
        <v>46</v>
      </c>
      <c r="R12" s="24">
        <v>240</v>
      </c>
      <c r="S12" s="24">
        <v>224</v>
      </c>
      <c r="T12" s="24">
        <v>48</v>
      </c>
      <c r="U12" s="11" t="s">
        <v>12</v>
      </c>
      <c r="W12" s="9">
        <v>2021</v>
      </c>
      <c r="X12" s="10" t="s">
        <v>71</v>
      </c>
      <c r="Y12" s="24">
        <v>135984</v>
      </c>
      <c r="Z12" s="29">
        <v>204158.23999999973</v>
      </c>
      <c r="AD12" t="s">
        <v>79</v>
      </c>
      <c r="AF12" t="s">
        <v>102</v>
      </c>
    </row>
    <row r="13" spans="1:32" x14ac:dyDescent="0.3">
      <c r="A13" s="12" t="s">
        <v>74</v>
      </c>
      <c r="B13" s="13">
        <v>2020</v>
      </c>
      <c r="C13" s="13" t="s">
        <v>34</v>
      </c>
      <c r="D13" s="13" t="s">
        <v>52</v>
      </c>
      <c r="E13" s="13" t="s">
        <v>53</v>
      </c>
      <c r="F13" s="13" t="s">
        <v>54</v>
      </c>
      <c r="G13" s="13" t="s">
        <v>55</v>
      </c>
      <c r="H13" s="13" t="s">
        <v>56</v>
      </c>
      <c r="I13" s="13" t="s">
        <v>58</v>
      </c>
      <c r="J13" s="25">
        <v>710</v>
      </c>
      <c r="K13" s="30">
        <v>1015.3</v>
      </c>
      <c r="M13" s="12">
        <v>2020</v>
      </c>
      <c r="N13" s="13" t="s">
        <v>9</v>
      </c>
      <c r="O13" s="13" t="s">
        <v>23</v>
      </c>
      <c r="P13" s="13" t="s">
        <v>27</v>
      </c>
      <c r="Q13" s="13">
        <v>34</v>
      </c>
      <c r="R13" s="25">
        <v>5492.16</v>
      </c>
      <c r="S13" s="25">
        <v>5126.0160000000005</v>
      </c>
      <c r="T13" s="25">
        <v>1098.432</v>
      </c>
      <c r="U13" s="14" t="s">
        <v>12</v>
      </c>
      <c r="W13" s="12">
        <v>2021</v>
      </c>
      <c r="X13" s="13" t="s">
        <v>70</v>
      </c>
      <c r="Y13" s="25">
        <v>128888</v>
      </c>
      <c r="Z13" s="30">
        <v>275347.0400000001</v>
      </c>
      <c r="AD13" t="s">
        <v>80</v>
      </c>
      <c r="AF13" t="s">
        <v>103</v>
      </c>
    </row>
    <row r="14" spans="1:32" x14ac:dyDescent="0.3">
      <c r="A14" s="9" t="s">
        <v>73</v>
      </c>
      <c r="B14" s="10">
        <v>2020</v>
      </c>
      <c r="C14" s="10" t="s">
        <v>34</v>
      </c>
      <c r="D14" s="10" t="s">
        <v>52</v>
      </c>
      <c r="E14" s="10" t="s">
        <v>53</v>
      </c>
      <c r="F14" s="10" t="s">
        <v>54</v>
      </c>
      <c r="G14" s="10" t="s">
        <v>55</v>
      </c>
      <c r="H14" s="10" t="s">
        <v>56</v>
      </c>
      <c r="I14" s="10" t="s">
        <v>58</v>
      </c>
      <c r="J14" s="24">
        <v>763</v>
      </c>
      <c r="K14" s="29">
        <v>1091.0899999999999</v>
      </c>
      <c r="M14" s="9">
        <v>2020</v>
      </c>
      <c r="N14" s="10" t="s">
        <v>9</v>
      </c>
      <c r="O14" s="10" t="s">
        <v>14</v>
      </c>
      <c r="P14" s="10" t="s">
        <v>28</v>
      </c>
      <c r="Q14" s="10">
        <v>7</v>
      </c>
      <c r="R14" s="24">
        <v>3666.3</v>
      </c>
      <c r="S14" s="24">
        <v>224</v>
      </c>
      <c r="T14" s="24">
        <v>733.2600000000001</v>
      </c>
      <c r="U14" s="11" t="s">
        <v>12</v>
      </c>
      <c r="W14" s="9">
        <v>2022</v>
      </c>
      <c r="X14" s="10" t="s">
        <v>66</v>
      </c>
      <c r="Y14" s="24">
        <v>365892</v>
      </c>
      <c r="Z14" s="29">
        <v>524449.6399999999</v>
      </c>
      <c r="AD14" t="s">
        <v>81</v>
      </c>
      <c r="AF14" t="s">
        <v>81</v>
      </c>
    </row>
    <row r="15" spans="1:32" x14ac:dyDescent="0.3">
      <c r="A15" s="12" t="s">
        <v>73</v>
      </c>
      <c r="B15" s="13">
        <v>2020</v>
      </c>
      <c r="C15" s="13" t="s">
        <v>34</v>
      </c>
      <c r="D15" s="13" t="s">
        <v>52</v>
      </c>
      <c r="E15" s="13" t="s">
        <v>53</v>
      </c>
      <c r="F15" s="13" t="s">
        <v>54</v>
      </c>
      <c r="G15" s="13" t="s">
        <v>55</v>
      </c>
      <c r="H15" s="13" t="s">
        <v>56</v>
      </c>
      <c r="I15" s="13" t="s">
        <v>57</v>
      </c>
      <c r="J15" s="25">
        <v>351</v>
      </c>
      <c r="K15" s="30">
        <v>501.93</v>
      </c>
      <c r="M15" s="12">
        <v>2020</v>
      </c>
      <c r="N15" s="13" t="s">
        <v>9</v>
      </c>
      <c r="O15" s="13" t="s">
        <v>29</v>
      </c>
      <c r="P15" s="13" t="s">
        <v>29</v>
      </c>
      <c r="Q15" s="13">
        <v>3</v>
      </c>
      <c r="R15" s="25">
        <v>7260</v>
      </c>
      <c r="S15" s="25">
        <v>7392</v>
      </c>
      <c r="T15" s="25">
        <v>1452</v>
      </c>
      <c r="U15" s="14" t="s">
        <v>12</v>
      </c>
      <c r="W15" s="12">
        <v>2022</v>
      </c>
      <c r="X15" s="13" t="s">
        <v>68</v>
      </c>
      <c r="Y15" s="25">
        <v>188312</v>
      </c>
      <c r="Z15" s="30">
        <v>201424.08000000007</v>
      </c>
    </row>
    <row r="16" spans="1:32" x14ac:dyDescent="0.3">
      <c r="A16" s="9" t="s">
        <v>74</v>
      </c>
      <c r="B16" s="10">
        <v>2020</v>
      </c>
      <c r="C16" s="10" t="s">
        <v>34</v>
      </c>
      <c r="D16" s="10" t="s">
        <v>52</v>
      </c>
      <c r="E16" s="10" t="s">
        <v>53</v>
      </c>
      <c r="F16" s="10" t="s">
        <v>54</v>
      </c>
      <c r="G16" s="10" t="s">
        <v>55</v>
      </c>
      <c r="H16" s="10" t="s">
        <v>56</v>
      </c>
      <c r="I16" s="10" t="s">
        <v>57</v>
      </c>
      <c r="J16" s="24">
        <v>345</v>
      </c>
      <c r="K16" s="29">
        <v>493.35</v>
      </c>
      <c r="M16" s="9">
        <v>2020</v>
      </c>
      <c r="N16" s="10" t="s">
        <v>9</v>
      </c>
      <c r="O16" s="10" t="s">
        <v>23</v>
      </c>
      <c r="P16" s="10" t="s">
        <v>30</v>
      </c>
      <c r="Q16" s="10">
        <v>3</v>
      </c>
      <c r="R16" s="24">
        <v>5035.0300000000007</v>
      </c>
      <c r="S16" s="24">
        <v>5126.576</v>
      </c>
      <c r="T16" s="24">
        <v>1007.0060000000002</v>
      </c>
      <c r="U16" s="11" t="s">
        <v>12</v>
      </c>
      <c r="W16" s="9">
        <v>2022</v>
      </c>
      <c r="X16" s="10" t="s">
        <v>67</v>
      </c>
      <c r="Y16" s="24">
        <v>387584</v>
      </c>
      <c r="Z16" s="29">
        <v>700000</v>
      </c>
    </row>
    <row r="17" spans="1:26" x14ac:dyDescent="0.3">
      <c r="A17" s="12" t="s">
        <v>72</v>
      </c>
      <c r="B17" s="13">
        <v>2020</v>
      </c>
      <c r="C17" s="13" t="s">
        <v>34</v>
      </c>
      <c r="D17" s="13" t="s">
        <v>52</v>
      </c>
      <c r="E17" s="13" t="s">
        <v>53</v>
      </c>
      <c r="F17" s="13" t="s">
        <v>54</v>
      </c>
      <c r="G17" s="13" t="s">
        <v>55</v>
      </c>
      <c r="H17" s="13" t="s">
        <v>56</v>
      </c>
      <c r="I17" s="13" t="s">
        <v>57</v>
      </c>
      <c r="J17" s="25">
        <v>339</v>
      </c>
      <c r="K17" s="30">
        <v>484.77</v>
      </c>
      <c r="M17" s="12">
        <v>2020</v>
      </c>
      <c r="N17" s="13" t="s">
        <v>31</v>
      </c>
      <c r="O17" s="13" t="s">
        <v>10</v>
      </c>
      <c r="P17" s="13" t="s">
        <v>11</v>
      </c>
      <c r="Q17" s="13">
        <v>3566</v>
      </c>
      <c r="R17" s="25">
        <v>5035.0300000000007</v>
      </c>
      <c r="S17" s="25">
        <v>5126.576</v>
      </c>
      <c r="T17" s="25">
        <v>1007.0060000000002</v>
      </c>
      <c r="U17" s="14" t="s">
        <v>12</v>
      </c>
      <c r="W17" s="12">
        <v>2022</v>
      </c>
      <c r="X17" s="13" t="s">
        <v>69</v>
      </c>
      <c r="Y17" s="25">
        <v>178572</v>
      </c>
      <c r="Z17" s="30">
        <v>255357.95999999996</v>
      </c>
    </row>
    <row r="18" spans="1:26" x14ac:dyDescent="0.3">
      <c r="A18" s="9" t="s">
        <v>73</v>
      </c>
      <c r="B18" s="10">
        <v>2020</v>
      </c>
      <c r="C18" s="10" t="s">
        <v>34</v>
      </c>
      <c r="D18" s="10" t="s">
        <v>52</v>
      </c>
      <c r="E18" s="10" t="s">
        <v>53</v>
      </c>
      <c r="F18" s="10" t="s">
        <v>54</v>
      </c>
      <c r="G18" s="10" t="s">
        <v>55</v>
      </c>
      <c r="H18" s="10" t="s">
        <v>56</v>
      </c>
      <c r="I18" s="10" t="s">
        <v>58</v>
      </c>
      <c r="J18" s="24">
        <v>237</v>
      </c>
      <c r="K18" s="29">
        <v>338.90999999999997</v>
      </c>
      <c r="M18" s="9">
        <v>2020</v>
      </c>
      <c r="N18" s="10" t="s">
        <v>31</v>
      </c>
      <c r="O18" s="10" t="s">
        <v>10</v>
      </c>
      <c r="P18" s="10" t="s">
        <v>13</v>
      </c>
      <c r="Q18" s="10">
        <v>2498</v>
      </c>
      <c r="R18" s="24">
        <v>8800</v>
      </c>
      <c r="S18" s="24">
        <v>8960</v>
      </c>
      <c r="T18" s="24">
        <v>1760</v>
      </c>
      <c r="U18" s="11" t="s">
        <v>12</v>
      </c>
      <c r="W18" s="9">
        <v>2022</v>
      </c>
      <c r="X18" s="10" t="s">
        <v>70</v>
      </c>
      <c r="Y18" s="24">
        <v>127296</v>
      </c>
      <c r="Z18" s="29">
        <v>181256.00000000003</v>
      </c>
    </row>
    <row r="19" spans="1:26" x14ac:dyDescent="0.3">
      <c r="A19" s="12" t="s">
        <v>73</v>
      </c>
      <c r="B19" s="13">
        <v>2020</v>
      </c>
      <c r="C19" s="13" t="s">
        <v>34</v>
      </c>
      <c r="D19" s="13" t="s">
        <v>52</v>
      </c>
      <c r="E19" s="13" t="s">
        <v>53</v>
      </c>
      <c r="F19" s="13" t="s">
        <v>54</v>
      </c>
      <c r="G19" s="13" t="s">
        <v>55</v>
      </c>
      <c r="H19" s="13" t="s">
        <v>56</v>
      </c>
      <c r="I19" s="13" t="s">
        <v>58</v>
      </c>
      <c r="J19" s="25">
        <v>749</v>
      </c>
      <c r="K19" s="30">
        <v>526.24</v>
      </c>
      <c r="M19" s="12">
        <v>2020</v>
      </c>
      <c r="N19" s="13" t="s">
        <v>31</v>
      </c>
      <c r="O19" s="13" t="s">
        <v>14</v>
      </c>
      <c r="P19" s="13" t="s">
        <v>15</v>
      </c>
      <c r="Q19" s="13">
        <v>1245</v>
      </c>
      <c r="R19" s="25">
        <v>5034.92</v>
      </c>
      <c r="S19" s="25">
        <v>5126.4639999999999</v>
      </c>
      <c r="T19" s="25">
        <v>1006.984</v>
      </c>
      <c r="U19" s="14" t="s">
        <v>12</v>
      </c>
      <c r="W19" s="12">
        <v>2022</v>
      </c>
      <c r="X19" s="13" t="s">
        <v>71</v>
      </c>
      <c r="Y19" s="25">
        <v>125136</v>
      </c>
      <c r="Z19" s="30">
        <v>199811.0399999998</v>
      </c>
    </row>
    <row r="20" spans="1:26" x14ac:dyDescent="0.3">
      <c r="A20" s="9" t="s">
        <v>75</v>
      </c>
      <c r="B20" s="10">
        <v>2020</v>
      </c>
      <c r="C20" s="10" t="s">
        <v>34</v>
      </c>
      <c r="D20" s="10" t="s">
        <v>52</v>
      </c>
      <c r="E20" s="10" t="s">
        <v>53</v>
      </c>
      <c r="F20" s="10" t="s">
        <v>54</v>
      </c>
      <c r="G20" s="10" t="s">
        <v>55</v>
      </c>
      <c r="H20" s="10" t="s">
        <v>56</v>
      </c>
      <c r="I20" s="10" t="s">
        <v>58</v>
      </c>
      <c r="J20" s="24">
        <v>803</v>
      </c>
      <c r="K20" s="29">
        <v>526.24</v>
      </c>
      <c r="M20" s="9">
        <v>2020</v>
      </c>
      <c r="N20" s="10" t="s">
        <v>31</v>
      </c>
      <c r="O20" s="10" t="s">
        <v>16</v>
      </c>
      <c r="P20" s="10" t="s">
        <v>17</v>
      </c>
      <c r="Q20" s="10">
        <v>644</v>
      </c>
      <c r="R20" s="24">
        <v>6317.85</v>
      </c>
      <c r="S20" s="24">
        <v>6432.72</v>
      </c>
      <c r="T20" s="24">
        <v>1263.5700000000002</v>
      </c>
      <c r="U20" s="11" t="s">
        <v>12</v>
      </c>
      <c r="W20" s="9">
        <v>2023</v>
      </c>
      <c r="X20" s="10" t="s">
        <v>66</v>
      </c>
      <c r="Y20" s="24">
        <v>204528</v>
      </c>
      <c r="Z20" s="29">
        <v>292475.04000000004</v>
      </c>
    </row>
    <row r="21" spans="1:26" x14ac:dyDescent="0.3">
      <c r="A21" s="12" t="s">
        <v>72</v>
      </c>
      <c r="B21" s="13">
        <v>2020</v>
      </c>
      <c r="C21" s="13" t="s">
        <v>34</v>
      </c>
      <c r="D21" s="13" t="s">
        <v>52</v>
      </c>
      <c r="E21" s="13" t="s">
        <v>53</v>
      </c>
      <c r="F21" s="13" t="s">
        <v>54</v>
      </c>
      <c r="G21" s="13" t="s">
        <v>55</v>
      </c>
      <c r="H21" s="13" t="s">
        <v>56</v>
      </c>
      <c r="I21" s="13" t="s">
        <v>58</v>
      </c>
      <c r="J21" s="25">
        <v>235</v>
      </c>
      <c r="K21" s="30">
        <v>336.05</v>
      </c>
      <c r="M21" s="12">
        <v>2020</v>
      </c>
      <c r="N21" s="13" t="s">
        <v>31</v>
      </c>
      <c r="O21" s="13" t="s">
        <v>18</v>
      </c>
      <c r="P21" s="13" t="s">
        <v>19</v>
      </c>
      <c r="Q21" s="13">
        <v>643</v>
      </c>
      <c r="R21" s="25">
        <v>7000</v>
      </c>
      <c r="S21" s="25">
        <v>7840</v>
      </c>
      <c r="T21" s="25">
        <v>1400</v>
      </c>
      <c r="U21" s="14" t="s">
        <v>12</v>
      </c>
      <c r="W21" s="12">
        <v>2023</v>
      </c>
      <c r="X21" s="13" t="s">
        <v>69</v>
      </c>
      <c r="Y21" s="25">
        <v>129304</v>
      </c>
      <c r="Z21" s="30">
        <v>184904.72</v>
      </c>
    </row>
    <row r="22" spans="1:26" x14ac:dyDescent="0.3">
      <c r="A22" s="9" t="s">
        <v>72</v>
      </c>
      <c r="B22" s="10">
        <v>2020</v>
      </c>
      <c r="C22" s="10" t="s">
        <v>34</v>
      </c>
      <c r="D22" s="10" t="s">
        <v>52</v>
      </c>
      <c r="E22" s="10" t="s">
        <v>53</v>
      </c>
      <c r="F22" s="10" t="s">
        <v>54</v>
      </c>
      <c r="G22" s="10" t="s">
        <v>55</v>
      </c>
      <c r="H22" s="10" t="s">
        <v>56</v>
      </c>
      <c r="I22" s="10" t="s">
        <v>58</v>
      </c>
      <c r="J22" s="24">
        <v>283</v>
      </c>
      <c r="K22" s="29">
        <v>404.69</v>
      </c>
      <c r="M22" s="9">
        <v>2020</v>
      </c>
      <c r="N22" s="10" t="s">
        <v>31</v>
      </c>
      <c r="O22" s="10" t="s">
        <v>16</v>
      </c>
      <c r="P22" s="10" t="s">
        <v>20</v>
      </c>
      <c r="Q22" s="10">
        <v>455</v>
      </c>
      <c r="R22" s="24">
        <v>4578.6000000000004</v>
      </c>
      <c r="S22" s="24">
        <v>5128.0320000000002</v>
      </c>
      <c r="T22" s="24">
        <v>915.72000000000014</v>
      </c>
      <c r="U22" s="11" t="s">
        <v>12</v>
      </c>
      <c r="W22" s="9">
        <v>2023</v>
      </c>
      <c r="X22" s="10" t="s">
        <v>67</v>
      </c>
      <c r="Y22" s="24">
        <v>127904</v>
      </c>
      <c r="Z22" s="29">
        <v>182902.72000000003</v>
      </c>
    </row>
    <row r="23" spans="1:26" x14ac:dyDescent="0.3">
      <c r="A23" s="12" t="s">
        <v>74</v>
      </c>
      <c r="B23" s="13">
        <v>2020</v>
      </c>
      <c r="C23" s="13" t="s">
        <v>34</v>
      </c>
      <c r="D23" s="13" t="s">
        <v>52</v>
      </c>
      <c r="E23" s="13" t="s">
        <v>53</v>
      </c>
      <c r="F23" s="13" t="s">
        <v>54</v>
      </c>
      <c r="G23" s="13" t="s">
        <v>55</v>
      </c>
      <c r="H23" s="13" t="s">
        <v>56</v>
      </c>
      <c r="I23" s="13" t="s">
        <v>58</v>
      </c>
      <c r="J23" s="25">
        <v>211</v>
      </c>
      <c r="K23" s="30">
        <v>301.73</v>
      </c>
      <c r="M23" s="12">
        <v>2020</v>
      </c>
      <c r="N23" s="13" t="s">
        <v>31</v>
      </c>
      <c r="O23" s="13" t="s">
        <v>18</v>
      </c>
      <c r="P23" s="13" t="s">
        <v>21</v>
      </c>
      <c r="Q23" s="13">
        <v>345</v>
      </c>
      <c r="R23" s="25">
        <v>7000</v>
      </c>
      <c r="S23" s="25">
        <v>7840</v>
      </c>
      <c r="T23" s="25">
        <v>1400</v>
      </c>
      <c r="U23" s="14" t="s">
        <v>12</v>
      </c>
      <c r="W23" s="12">
        <v>2023</v>
      </c>
      <c r="X23" s="13" t="s">
        <v>68</v>
      </c>
      <c r="Y23" s="25">
        <v>219404</v>
      </c>
      <c r="Z23" s="30">
        <v>212626.8</v>
      </c>
    </row>
    <row r="24" spans="1:26" x14ac:dyDescent="0.3">
      <c r="A24" s="9" t="s">
        <v>72</v>
      </c>
      <c r="B24" s="10">
        <v>2020</v>
      </c>
      <c r="C24" s="10" t="s">
        <v>34</v>
      </c>
      <c r="D24" s="10" t="s">
        <v>52</v>
      </c>
      <c r="E24" s="10" t="s">
        <v>53</v>
      </c>
      <c r="F24" s="10" t="s">
        <v>54</v>
      </c>
      <c r="G24" s="10" t="s">
        <v>55</v>
      </c>
      <c r="H24" s="10" t="s">
        <v>56</v>
      </c>
      <c r="I24" s="10" t="s">
        <v>57</v>
      </c>
      <c r="J24" s="24">
        <v>876</v>
      </c>
      <c r="K24" s="29">
        <v>1252.68</v>
      </c>
      <c r="M24" s="9">
        <v>2020</v>
      </c>
      <c r="N24" s="10" t="s">
        <v>31</v>
      </c>
      <c r="O24" s="10" t="s">
        <v>14</v>
      </c>
      <c r="P24" s="10" t="s">
        <v>22</v>
      </c>
      <c r="Q24" s="10">
        <v>122</v>
      </c>
      <c r="R24" s="24">
        <v>100</v>
      </c>
      <c r="S24" s="24">
        <v>112</v>
      </c>
      <c r="T24" s="24">
        <v>20</v>
      </c>
      <c r="U24" s="11" t="s">
        <v>12</v>
      </c>
      <c r="W24" s="9">
        <v>2023</v>
      </c>
      <c r="X24" s="10" t="s">
        <v>71</v>
      </c>
      <c r="Y24" s="24">
        <v>73912</v>
      </c>
      <c r="Z24" s="29">
        <v>130072.80000000012</v>
      </c>
    </row>
    <row r="25" spans="1:26" x14ac:dyDescent="0.3">
      <c r="A25" s="12" t="s">
        <v>72</v>
      </c>
      <c r="B25" s="13">
        <v>2020</v>
      </c>
      <c r="C25" s="13" t="s">
        <v>34</v>
      </c>
      <c r="D25" s="13" t="s">
        <v>52</v>
      </c>
      <c r="E25" s="13" t="s">
        <v>53</v>
      </c>
      <c r="F25" s="13" t="s">
        <v>54</v>
      </c>
      <c r="G25" s="13" t="s">
        <v>55</v>
      </c>
      <c r="H25" s="13" t="s">
        <v>56</v>
      </c>
      <c r="I25" s="13" t="s">
        <v>57</v>
      </c>
      <c r="J25" s="25">
        <v>877</v>
      </c>
      <c r="K25" s="30">
        <v>1254.1100000000001</v>
      </c>
      <c r="M25" s="12">
        <v>2020</v>
      </c>
      <c r="N25" s="13" t="s">
        <v>31</v>
      </c>
      <c r="O25" s="13" t="s">
        <v>23</v>
      </c>
      <c r="P25" s="13" t="s">
        <v>24</v>
      </c>
      <c r="Q25" s="13">
        <v>78</v>
      </c>
      <c r="R25" s="25">
        <v>4577.2</v>
      </c>
      <c r="S25" s="25">
        <v>5126.4639999999999</v>
      </c>
      <c r="T25" s="25">
        <v>915.44</v>
      </c>
      <c r="U25" s="14" t="s">
        <v>12</v>
      </c>
      <c r="W25" s="12">
        <v>2023</v>
      </c>
      <c r="X25" s="13" t="s">
        <v>70</v>
      </c>
      <c r="Y25" s="25">
        <v>71992</v>
      </c>
      <c r="Z25" s="30">
        <v>104238.15999999999</v>
      </c>
    </row>
    <row r="26" spans="1:26" x14ac:dyDescent="0.3">
      <c r="A26" s="9" t="s">
        <v>72</v>
      </c>
      <c r="B26" s="10">
        <v>2020</v>
      </c>
      <c r="C26" s="10" t="s">
        <v>34</v>
      </c>
      <c r="D26" s="10" t="s">
        <v>52</v>
      </c>
      <c r="E26" s="10" t="s">
        <v>53</v>
      </c>
      <c r="F26" s="10" t="s">
        <v>54</v>
      </c>
      <c r="G26" s="10" t="s">
        <v>55</v>
      </c>
      <c r="H26" s="10" t="s">
        <v>56</v>
      </c>
      <c r="I26" s="10" t="s">
        <v>57</v>
      </c>
      <c r="J26" s="24">
        <v>878</v>
      </c>
      <c r="K26" s="29">
        <v>1255.54</v>
      </c>
      <c r="M26" s="9">
        <v>2020</v>
      </c>
      <c r="N26" s="10" t="s">
        <v>31</v>
      </c>
      <c r="O26" s="10" t="s">
        <v>23</v>
      </c>
      <c r="P26" s="10" t="s">
        <v>25</v>
      </c>
      <c r="Q26" s="10">
        <v>76</v>
      </c>
      <c r="R26" s="24">
        <v>4576.8999999999996</v>
      </c>
      <c r="S26" s="24">
        <v>5126.1279999999997</v>
      </c>
      <c r="T26" s="24">
        <v>915.38</v>
      </c>
      <c r="U26" s="11" t="s">
        <v>12</v>
      </c>
      <c r="W26" s="9">
        <v>2024</v>
      </c>
      <c r="X26" s="10" t="s">
        <v>66</v>
      </c>
      <c r="Y26" s="24">
        <v>190380</v>
      </c>
      <c r="Z26" s="29">
        <v>272243.39999999997</v>
      </c>
    </row>
    <row r="27" spans="1:26" x14ac:dyDescent="0.3">
      <c r="A27" s="12" t="s">
        <v>74</v>
      </c>
      <c r="B27" s="13">
        <v>2020</v>
      </c>
      <c r="C27" s="13" t="s">
        <v>34</v>
      </c>
      <c r="D27" s="13" t="s">
        <v>52</v>
      </c>
      <c r="E27" s="13" t="s">
        <v>53</v>
      </c>
      <c r="F27" s="13" t="s">
        <v>54</v>
      </c>
      <c r="G27" s="13" t="s">
        <v>55</v>
      </c>
      <c r="H27" s="13" t="s">
        <v>56</v>
      </c>
      <c r="I27" s="13" t="s">
        <v>58</v>
      </c>
      <c r="J27" s="25">
        <v>281</v>
      </c>
      <c r="K27" s="30">
        <v>401.83</v>
      </c>
      <c r="M27" s="12">
        <v>2020</v>
      </c>
      <c r="N27" s="13" t="s">
        <v>31</v>
      </c>
      <c r="O27" s="13" t="s">
        <v>23</v>
      </c>
      <c r="P27" s="13" t="s">
        <v>26</v>
      </c>
      <c r="Q27" s="13">
        <v>46</v>
      </c>
      <c r="R27" s="25">
        <v>200</v>
      </c>
      <c r="S27" s="25">
        <v>224</v>
      </c>
      <c r="T27" s="25">
        <v>40</v>
      </c>
      <c r="U27" s="14" t="s">
        <v>12</v>
      </c>
      <c r="W27" s="12">
        <v>2024</v>
      </c>
      <c r="X27" s="13" t="s">
        <v>68</v>
      </c>
      <c r="Y27" s="25">
        <v>112620</v>
      </c>
      <c r="Z27" s="30">
        <v>107044.07999999994</v>
      </c>
    </row>
    <row r="28" spans="1:26" x14ac:dyDescent="0.3">
      <c r="A28" s="9" t="s">
        <v>73</v>
      </c>
      <c r="B28" s="10">
        <v>2020</v>
      </c>
      <c r="C28" s="10" t="s">
        <v>34</v>
      </c>
      <c r="D28" s="10" t="s">
        <v>52</v>
      </c>
      <c r="E28" s="10" t="s">
        <v>53</v>
      </c>
      <c r="F28" s="10" t="s">
        <v>54</v>
      </c>
      <c r="G28" s="10" t="s">
        <v>55</v>
      </c>
      <c r="H28" s="10" t="s">
        <v>56</v>
      </c>
      <c r="I28" s="10" t="s">
        <v>58</v>
      </c>
      <c r="J28" s="24">
        <v>772</v>
      </c>
      <c r="K28" s="29">
        <v>1103.96</v>
      </c>
      <c r="M28" s="9">
        <v>2020</v>
      </c>
      <c r="N28" s="10" t="s">
        <v>31</v>
      </c>
      <c r="O28" s="10" t="s">
        <v>23</v>
      </c>
      <c r="P28" s="10" t="s">
        <v>27</v>
      </c>
      <c r="Q28" s="10">
        <v>34</v>
      </c>
      <c r="R28" s="24">
        <v>4576.8</v>
      </c>
      <c r="S28" s="24">
        <v>5126.0160000000005</v>
      </c>
      <c r="T28" s="24">
        <v>915.36000000000013</v>
      </c>
      <c r="U28" s="11" t="s">
        <v>12</v>
      </c>
      <c r="W28" s="9">
        <v>2024</v>
      </c>
      <c r="X28" s="10" t="s">
        <v>67</v>
      </c>
      <c r="Y28" s="24">
        <v>109940</v>
      </c>
      <c r="Z28" s="29">
        <v>157214.20000000007</v>
      </c>
    </row>
    <row r="29" spans="1:26" x14ac:dyDescent="0.3">
      <c r="A29" s="12" t="s">
        <v>72</v>
      </c>
      <c r="B29" s="13">
        <v>2020</v>
      </c>
      <c r="C29" s="13" t="s">
        <v>38</v>
      </c>
      <c r="D29" s="13" t="s">
        <v>52</v>
      </c>
      <c r="E29" s="13" t="s">
        <v>53</v>
      </c>
      <c r="F29" s="13" t="s">
        <v>54</v>
      </c>
      <c r="G29" s="13" t="s">
        <v>55</v>
      </c>
      <c r="H29" s="13" t="s">
        <v>56</v>
      </c>
      <c r="I29" s="13" t="s">
        <v>57</v>
      </c>
      <c r="J29" s="25">
        <v>290</v>
      </c>
      <c r="K29" s="30">
        <v>414.7</v>
      </c>
      <c r="M29" s="12">
        <v>2020</v>
      </c>
      <c r="N29" s="13" t="s">
        <v>31</v>
      </c>
      <c r="O29" s="13" t="s">
        <v>14</v>
      </c>
      <c r="P29" s="13" t="s">
        <v>28</v>
      </c>
      <c r="Q29" s="13">
        <v>7</v>
      </c>
      <c r="R29" s="25">
        <v>200</v>
      </c>
      <c r="S29" s="25">
        <v>224</v>
      </c>
      <c r="T29" s="25">
        <v>40</v>
      </c>
      <c r="U29" s="14" t="s">
        <v>12</v>
      </c>
      <c r="W29" s="12">
        <v>2024</v>
      </c>
      <c r="X29" s="13" t="s">
        <v>69</v>
      </c>
      <c r="Y29" s="25">
        <v>106948</v>
      </c>
      <c r="Z29" s="30">
        <v>152935.63999999998</v>
      </c>
    </row>
    <row r="30" spans="1:26" x14ac:dyDescent="0.3">
      <c r="A30" s="9" t="s">
        <v>72</v>
      </c>
      <c r="B30" s="10">
        <v>2020</v>
      </c>
      <c r="C30" s="10" t="s">
        <v>38</v>
      </c>
      <c r="D30" s="10" t="s">
        <v>52</v>
      </c>
      <c r="E30" s="10" t="s">
        <v>53</v>
      </c>
      <c r="F30" s="10" t="s">
        <v>54</v>
      </c>
      <c r="G30" s="10" t="s">
        <v>55</v>
      </c>
      <c r="H30" s="10" t="s">
        <v>56</v>
      </c>
      <c r="I30" s="10" t="s">
        <v>57</v>
      </c>
      <c r="J30" s="24">
        <v>284</v>
      </c>
      <c r="K30" s="29">
        <v>406.12</v>
      </c>
      <c r="M30" s="9">
        <v>2020</v>
      </c>
      <c r="N30" s="10" t="s">
        <v>31</v>
      </c>
      <c r="O30" s="10" t="s">
        <v>23</v>
      </c>
      <c r="P30" s="10" t="s">
        <v>30</v>
      </c>
      <c r="Q30" s="10">
        <v>3</v>
      </c>
      <c r="R30" s="24">
        <v>4577.3</v>
      </c>
      <c r="S30" s="24">
        <v>5126.576</v>
      </c>
      <c r="T30" s="24">
        <v>915.46</v>
      </c>
      <c r="U30" s="11" t="s">
        <v>12</v>
      </c>
      <c r="W30" s="9">
        <v>2024</v>
      </c>
      <c r="X30" s="10" t="s">
        <v>71</v>
      </c>
      <c r="Y30" s="24">
        <v>62256</v>
      </c>
      <c r="Z30" s="29">
        <v>100660.56000000013</v>
      </c>
    </row>
    <row r="31" spans="1:26" x14ac:dyDescent="0.3">
      <c r="A31" s="12" t="s">
        <v>76</v>
      </c>
      <c r="B31" s="13">
        <v>2020</v>
      </c>
      <c r="C31" s="13" t="s">
        <v>38</v>
      </c>
      <c r="D31" s="13" t="s">
        <v>52</v>
      </c>
      <c r="E31" s="13" t="s">
        <v>53</v>
      </c>
      <c r="F31" s="13" t="s">
        <v>54</v>
      </c>
      <c r="G31" s="13" t="s">
        <v>55</v>
      </c>
      <c r="H31" s="13" t="s">
        <v>56</v>
      </c>
      <c r="I31" s="13" t="s">
        <v>57</v>
      </c>
      <c r="J31" s="25">
        <v>278</v>
      </c>
      <c r="K31" s="30">
        <v>397.53999999999996</v>
      </c>
      <c r="M31" s="12">
        <v>2020</v>
      </c>
      <c r="N31" s="13" t="s">
        <v>31</v>
      </c>
      <c r="O31" s="13" t="s">
        <v>29</v>
      </c>
      <c r="P31" s="13" t="s">
        <v>29</v>
      </c>
      <c r="Q31" s="13">
        <v>2</v>
      </c>
      <c r="R31" s="25">
        <v>6600</v>
      </c>
      <c r="S31" s="25">
        <v>7392</v>
      </c>
      <c r="T31" s="25">
        <v>1320</v>
      </c>
      <c r="U31" s="14" t="s">
        <v>12</v>
      </c>
      <c r="W31" s="3">
        <v>2024</v>
      </c>
      <c r="X31" s="4" t="s">
        <v>70</v>
      </c>
      <c r="Y31" s="26">
        <v>62240</v>
      </c>
      <c r="Z31" s="31">
        <v>90151.200000000041</v>
      </c>
    </row>
    <row r="32" spans="1:26" x14ac:dyDescent="0.3">
      <c r="A32" s="9" t="s">
        <v>73</v>
      </c>
      <c r="B32" s="10">
        <v>2020</v>
      </c>
      <c r="C32" s="10" t="s">
        <v>38</v>
      </c>
      <c r="D32" s="10" t="s">
        <v>52</v>
      </c>
      <c r="E32" s="10" t="s">
        <v>53</v>
      </c>
      <c r="F32" s="10" t="s">
        <v>54</v>
      </c>
      <c r="G32" s="10" t="s">
        <v>55</v>
      </c>
      <c r="H32" s="10" t="s">
        <v>56</v>
      </c>
      <c r="I32" s="10" t="s">
        <v>58</v>
      </c>
      <c r="J32" s="24">
        <v>212</v>
      </c>
      <c r="K32" s="29">
        <v>303.15999999999997</v>
      </c>
      <c r="M32" s="9">
        <v>2020</v>
      </c>
      <c r="N32" s="10" t="s">
        <v>32</v>
      </c>
      <c r="O32" s="10" t="s">
        <v>10</v>
      </c>
      <c r="P32" s="10" t="s">
        <v>11</v>
      </c>
      <c r="Q32" s="10">
        <v>3566</v>
      </c>
      <c r="R32" s="24">
        <v>4577.3</v>
      </c>
      <c r="S32" s="24">
        <v>5126.576</v>
      </c>
      <c r="T32" s="24">
        <v>915.46</v>
      </c>
      <c r="U32" s="11" t="s">
        <v>12</v>
      </c>
    </row>
    <row r="33" spans="1:21" x14ac:dyDescent="0.3">
      <c r="A33" s="12" t="s">
        <v>72</v>
      </c>
      <c r="B33" s="13">
        <v>2020</v>
      </c>
      <c r="C33" s="13" t="s">
        <v>38</v>
      </c>
      <c r="D33" s="13" t="s">
        <v>52</v>
      </c>
      <c r="E33" s="13" t="s">
        <v>53</v>
      </c>
      <c r="F33" s="13" t="s">
        <v>54</v>
      </c>
      <c r="G33" s="13" t="s">
        <v>55</v>
      </c>
      <c r="H33" s="13" t="s">
        <v>56</v>
      </c>
      <c r="I33" s="13" t="s">
        <v>58</v>
      </c>
      <c r="J33" s="25">
        <v>260</v>
      </c>
      <c r="K33" s="30">
        <v>371.8</v>
      </c>
      <c r="M33" s="12">
        <v>2020</v>
      </c>
      <c r="N33" s="13" t="s">
        <v>32</v>
      </c>
      <c r="O33" s="13" t="s">
        <v>10</v>
      </c>
      <c r="P33" s="13" t="s">
        <v>13</v>
      </c>
      <c r="Q33" s="13">
        <v>2498</v>
      </c>
      <c r="R33" s="25">
        <v>8000</v>
      </c>
      <c r="S33" s="25">
        <v>8960</v>
      </c>
      <c r="T33" s="25">
        <v>1600</v>
      </c>
      <c r="U33" s="14" t="s">
        <v>12</v>
      </c>
    </row>
    <row r="34" spans="1:21" x14ac:dyDescent="0.3">
      <c r="A34" s="9" t="s">
        <v>72</v>
      </c>
      <c r="B34" s="10">
        <v>2020</v>
      </c>
      <c r="C34" s="10" t="s">
        <v>38</v>
      </c>
      <c r="D34" s="10" t="s">
        <v>52</v>
      </c>
      <c r="E34" s="10" t="s">
        <v>53</v>
      </c>
      <c r="F34" s="10" t="s">
        <v>54</v>
      </c>
      <c r="G34" s="10" t="s">
        <v>55</v>
      </c>
      <c r="H34" s="10" t="s">
        <v>56</v>
      </c>
      <c r="I34" s="10" t="s">
        <v>58</v>
      </c>
      <c r="J34" s="24">
        <v>188</v>
      </c>
      <c r="K34" s="29">
        <v>268.84000000000003</v>
      </c>
      <c r="M34" s="9">
        <v>2020</v>
      </c>
      <c r="N34" s="10" t="s">
        <v>32</v>
      </c>
      <c r="O34" s="10" t="s">
        <v>14</v>
      </c>
      <c r="P34" s="10" t="s">
        <v>15</v>
      </c>
      <c r="Q34" s="10">
        <v>1245</v>
      </c>
      <c r="R34" s="24">
        <v>4577.2</v>
      </c>
      <c r="S34" s="24">
        <v>5126.4639999999999</v>
      </c>
      <c r="T34" s="24">
        <v>915.44</v>
      </c>
      <c r="U34" s="11" t="s">
        <v>12</v>
      </c>
    </row>
    <row r="35" spans="1:21" x14ac:dyDescent="0.3">
      <c r="A35" s="12" t="s">
        <v>74</v>
      </c>
      <c r="B35" s="13">
        <v>2020</v>
      </c>
      <c r="C35" s="13" t="s">
        <v>38</v>
      </c>
      <c r="D35" s="13" t="s">
        <v>52</v>
      </c>
      <c r="E35" s="13" t="s">
        <v>53</v>
      </c>
      <c r="F35" s="13" t="s">
        <v>54</v>
      </c>
      <c r="G35" s="13" t="s">
        <v>55</v>
      </c>
      <c r="H35" s="13" t="s">
        <v>56</v>
      </c>
      <c r="I35" s="13" t="s">
        <v>58</v>
      </c>
      <c r="J35" s="25">
        <v>214</v>
      </c>
      <c r="K35" s="30">
        <v>306.02</v>
      </c>
      <c r="M35" s="12">
        <v>2020</v>
      </c>
      <c r="N35" s="13" t="s">
        <v>32</v>
      </c>
      <c r="O35" s="13" t="s">
        <v>16</v>
      </c>
      <c r="P35" s="13" t="s">
        <v>17</v>
      </c>
      <c r="Q35" s="13">
        <v>644</v>
      </c>
      <c r="R35" s="25">
        <v>5743.5</v>
      </c>
      <c r="S35" s="25">
        <v>6432.72</v>
      </c>
      <c r="T35" s="25">
        <v>1148.7</v>
      </c>
      <c r="U35" s="14" t="s">
        <v>12</v>
      </c>
    </row>
    <row r="36" spans="1:21" x14ac:dyDescent="0.3">
      <c r="A36" s="9" t="s">
        <v>73</v>
      </c>
      <c r="B36" s="10">
        <v>2020</v>
      </c>
      <c r="C36" s="10" t="s">
        <v>38</v>
      </c>
      <c r="D36" s="10" t="s">
        <v>52</v>
      </c>
      <c r="E36" s="10" t="s">
        <v>53</v>
      </c>
      <c r="F36" s="10" t="s">
        <v>54</v>
      </c>
      <c r="G36" s="10" t="s">
        <v>55</v>
      </c>
      <c r="H36" s="10" t="s">
        <v>56</v>
      </c>
      <c r="I36" s="10" t="s">
        <v>58</v>
      </c>
      <c r="J36" s="24">
        <v>262</v>
      </c>
      <c r="K36" s="29">
        <v>374.65999999999997</v>
      </c>
      <c r="M36" s="9">
        <v>2020</v>
      </c>
      <c r="N36" s="10" t="s">
        <v>32</v>
      </c>
      <c r="O36" s="10" t="s">
        <v>18</v>
      </c>
      <c r="P36" s="10" t="s">
        <v>19</v>
      </c>
      <c r="Q36" s="10">
        <v>643</v>
      </c>
      <c r="R36" s="24">
        <v>7000</v>
      </c>
      <c r="S36" s="24">
        <v>7840</v>
      </c>
      <c r="T36" s="24">
        <v>1400</v>
      </c>
      <c r="U36" s="11" t="s">
        <v>12</v>
      </c>
    </row>
    <row r="37" spans="1:21" x14ac:dyDescent="0.3">
      <c r="A37" s="12" t="s">
        <v>74</v>
      </c>
      <c r="B37" s="13">
        <v>2020</v>
      </c>
      <c r="C37" s="13" t="s">
        <v>38</v>
      </c>
      <c r="D37" s="13" t="s">
        <v>52</v>
      </c>
      <c r="E37" s="13" t="s">
        <v>53</v>
      </c>
      <c r="F37" s="13" t="s">
        <v>54</v>
      </c>
      <c r="G37" s="13" t="s">
        <v>55</v>
      </c>
      <c r="H37" s="13" t="s">
        <v>56</v>
      </c>
      <c r="I37" s="13" t="s">
        <v>58</v>
      </c>
      <c r="J37" s="25">
        <v>190</v>
      </c>
      <c r="K37" s="30">
        <v>271.7</v>
      </c>
      <c r="M37" s="12">
        <v>2020</v>
      </c>
      <c r="N37" s="13" t="s">
        <v>32</v>
      </c>
      <c r="O37" s="13" t="s">
        <v>16</v>
      </c>
      <c r="P37" s="13" t="s">
        <v>20</v>
      </c>
      <c r="Q37" s="13">
        <v>455</v>
      </c>
      <c r="R37" s="25">
        <v>4578.6000000000004</v>
      </c>
      <c r="S37" s="25">
        <v>5128.0320000000002</v>
      </c>
      <c r="T37" s="25">
        <v>915.72000000000014</v>
      </c>
      <c r="U37" s="14" t="s">
        <v>12</v>
      </c>
    </row>
    <row r="38" spans="1:21" x14ac:dyDescent="0.3">
      <c r="A38" s="9" t="s">
        <v>75</v>
      </c>
      <c r="B38" s="10">
        <v>2020</v>
      </c>
      <c r="C38" s="10" t="s">
        <v>38</v>
      </c>
      <c r="D38" s="10" t="s">
        <v>52</v>
      </c>
      <c r="E38" s="10" t="s">
        <v>53</v>
      </c>
      <c r="F38" s="10" t="s">
        <v>54</v>
      </c>
      <c r="G38" s="10" t="s">
        <v>55</v>
      </c>
      <c r="H38" s="10" t="s">
        <v>56</v>
      </c>
      <c r="I38" s="10" t="s">
        <v>58</v>
      </c>
      <c r="J38" s="24">
        <v>288</v>
      </c>
      <c r="K38" s="29">
        <v>526.24</v>
      </c>
      <c r="M38" s="9">
        <v>2020</v>
      </c>
      <c r="N38" s="10" t="s">
        <v>32</v>
      </c>
      <c r="O38" s="10" t="s">
        <v>18</v>
      </c>
      <c r="P38" s="10" t="s">
        <v>21</v>
      </c>
      <c r="Q38" s="10">
        <v>345</v>
      </c>
      <c r="R38" s="24">
        <v>7000</v>
      </c>
      <c r="S38" s="24">
        <v>7840</v>
      </c>
      <c r="T38" s="24">
        <v>1400</v>
      </c>
      <c r="U38" s="11" t="s">
        <v>12</v>
      </c>
    </row>
    <row r="39" spans="1:21" x14ac:dyDescent="0.3">
      <c r="A39" s="12" t="s">
        <v>74</v>
      </c>
      <c r="B39" s="13">
        <v>2020</v>
      </c>
      <c r="C39" s="13" t="s">
        <v>38</v>
      </c>
      <c r="D39" s="13" t="s">
        <v>52</v>
      </c>
      <c r="E39" s="13" t="s">
        <v>53</v>
      </c>
      <c r="F39" s="13" t="s">
        <v>54</v>
      </c>
      <c r="G39" s="13" t="s">
        <v>55</v>
      </c>
      <c r="H39" s="13" t="s">
        <v>56</v>
      </c>
      <c r="I39" s="13" t="s">
        <v>58</v>
      </c>
      <c r="J39" s="25">
        <v>282</v>
      </c>
      <c r="K39" s="30">
        <v>526.24</v>
      </c>
      <c r="M39" s="12">
        <v>2020</v>
      </c>
      <c r="N39" s="13" t="s">
        <v>32</v>
      </c>
      <c r="O39" s="13" t="s">
        <v>14</v>
      </c>
      <c r="P39" s="13" t="s">
        <v>22</v>
      </c>
      <c r="Q39" s="13">
        <v>122</v>
      </c>
      <c r="R39" s="25">
        <v>100</v>
      </c>
      <c r="S39" s="25">
        <v>112</v>
      </c>
      <c r="T39" s="25">
        <v>20</v>
      </c>
      <c r="U39" s="14" t="s">
        <v>12</v>
      </c>
    </row>
    <row r="40" spans="1:21" x14ac:dyDescent="0.3">
      <c r="A40" s="9" t="s">
        <v>72</v>
      </c>
      <c r="B40" s="10">
        <v>2020</v>
      </c>
      <c r="C40" s="10" t="s">
        <v>38</v>
      </c>
      <c r="D40" s="10" t="s">
        <v>52</v>
      </c>
      <c r="E40" s="10" t="s">
        <v>53</v>
      </c>
      <c r="F40" s="10" t="s">
        <v>54</v>
      </c>
      <c r="G40" s="10" t="s">
        <v>55</v>
      </c>
      <c r="H40" s="10" t="s">
        <v>56</v>
      </c>
      <c r="I40" s="10" t="s">
        <v>58</v>
      </c>
      <c r="J40" s="24">
        <v>276</v>
      </c>
      <c r="K40" s="29">
        <v>526.24</v>
      </c>
      <c r="M40" s="9">
        <v>2020</v>
      </c>
      <c r="N40" s="10" t="s">
        <v>32</v>
      </c>
      <c r="O40" s="10" t="s">
        <v>23</v>
      </c>
      <c r="P40" s="10" t="s">
        <v>24</v>
      </c>
      <c r="Q40" s="10">
        <v>78</v>
      </c>
      <c r="R40" s="24">
        <v>4577.2</v>
      </c>
      <c r="S40" s="24">
        <v>5126.4639999999999</v>
      </c>
      <c r="T40" s="24">
        <v>915.44</v>
      </c>
      <c r="U40" s="11" t="s">
        <v>12</v>
      </c>
    </row>
    <row r="41" spans="1:21" x14ac:dyDescent="0.3">
      <c r="A41" s="12" t="s">
        <v>72</v>
      </c>
      <c r="B41" s="13">
        <v>2020</v>
      </c>
      <c r="C41" s="13" t="s">
        <v>38</v>
      </c>
      <c r="D41" s="13" t="s">
        <v>52</v>
      </c>
      <c r="E41" s="13" t="s">
        <v>53</v>
      </c>
      <c r="F41" s="13" t="s">
        <v>54</v>
      </c>
      <c r="G41" s="13" t="s">
        <v>55</v>
      </c>
      <c r="H41" s="13" t="s">
        <v>56</v>
      </c>
      <c r="I41" s="13" t="s">
        <v>58</v>
      </c>
      <c r="J41" s="25">
        <v>680</v>
      </c>
      <c r="K41" s="30">
        <v>972.4</v>
      </c>
      <c r="M41" s="12">
        <v>2020</v>
      </c>
      <c r="N41" s="13" t="s">
        <v>32</v>
      </c>
      <c r="O41" s="13" t="s">
        <v>23</v>
      </c>
      <c r="P41" s="13" t="s">
        <v>25</v>
      </c>
      <c r="Q41" s="13">
        <v>76</v>
      </c>
      <c r="R41" s="25">
        <v>4576.8999999999996</v>
      </c>
      <c r="S41" s="25">
        <v>5126.1279999999997</v>
      </c>
      <c r="T41" s="25">
        <v>915.38</v>
      </c>
      <c r="U41" s="14" t="s">
        <v>12</v>
      </c>
    </row>
    <row r="42" spans="1:21" x14ac:dyDescent="0.3">
      <c r="A42" s="9" t="s">
        <v>74</v>
      </c>
      <c r="B42" s="10">
        <v>2020</v>
      </c>
      <c r="C42" s="10" t="s">
        <v>38</v>
      </c>
      <c r="D42" s="10" t="s">
        <v>52</v>
      </c>
      <c r="E42" s="10" t="s">
        <v>53</v>
      </c>
      <c r="F42" s="10" t="s">
        <v>54</v>
      </c>
      <c r="G42" s="10" t="s">
        <v>55</v>
      </c>
      <c r="H42" s="10" t="s">
        <v>56</v>
      </c>
      <c r="I42" s="10" t="s">
        <v>58</v>
      </c>
      <c r="J42" s="24">
        <v>767</v>
      </c>
      <c r="K42" s="29">
        <v>1096.81</v>
      </c>
      <c r="M42" s="9">
        <v>2020</v>
      </c>
      <c r="N42" s="10" t="s">
        <v>32</v>
      </c>
      <c r="O42" s="10" t="s">
        <v>23</v>
      </c>
      <c r="P42" s="10" t="s">
        <v>26</v>
      </c>
      <c r="Q42" s="10">
        <v>46</v>
      </c>
      <c r="R42" s="24">
        <v>200</v>
      </c>
      <c r="S42" s="24">
        <v>224</v>
      </c>
      <c r="T42" s="24">
        <v>40</v>
      </c>
      <c r="U42" s="11" t="s">
        <v>12</v>
      </c>
    </row>
    <row r="43" spans="1:21" x14ac:dyDescent="0.3">
      <c r="A43" s="12" t="s">
        <v>73</v>
      </c>
      <c r="B43" s="13">
        <v>2020</v>
      </c>
      <c r="C43" s="13" t="s">
        <v>38</v>
      </c>
      <c r="D43" s="13" t="s">
        <v>52</v>
      </c>
      <c r="E43" s="13" t="s">
        <v>53</v>
      </c>
      <c r="F43" s="13" t="s">
        <v>54</v>
      </c>
      <c r="G43" s="13" t="s">
        <v>55</v>
      </c>
      <c r="H43" s="13" t="s">
        <v>56</v>
      </c>
      <c r="I43" s="13" t="s">
        <v>58</v>
      </c>
      <c r="J43" s="25">
        <v>285</v>
      </c>
      <c r="K43" s="30">
        <v>407.55</v>
      </c>
      <c r="M43" s="12">
        <v>2020</v>
      </c>
      <c r="N43" s="13" t="s">
        <v>32</v>
      </c>
      <c r="O43" s="13" t="s">
        <v>23</v>
      </c>
      <c r="P43" s="13" t="s">
        <v>27</v>
      </c>
      <c r="Q43" s="13">
        <v>34</v>
      </c>
      <c r="R43" s="25">
        <v>4576.8</v>
      </c>
      <c r="S43" s="25">
        <v>5126.0160000000005</v>
      </c>
      <c r="T43" s="25">
        <v>915.36000000000013</v>
      </c>
      <c r="U43" s="14" t="s">
        <v>33</v>
      </c>
    </row>
    <row r="44" spans="1:21" x14ac:dyDescent="0.3">
      <c r="A44" s="9" t="s">
        <v>72</v>
      </c>
      <c r="B44" s="10">
        <v>2020</v>
      </c>
      <c r="C44" s="10" t="s">
        <v>38</v>
      </c>
      <c r="D44" s="10" t="s">
        <v>52</v>
      </c>
      <c r="E44" s="10" t="s">
        <v>53</v>
      </c>
      <c r="F44" s="10" t="s">
        <v>54</v>
      </c>
      <c r="G44" s="10" t="s">
        <v>55</v>
      </c>
      <c r="H44" s="10" t="s">
        <v>56</v>
      </c>
      <c r="I44" s="10" t="s">
        <v>58</v>
      </c>
      <c r="J44" s="24">
        <v>279</v>
      </c>
      <c r="K44" s="29">
        <v>398.97</v>
      </c>
      <c r="M44" s="9">
        <v>2020</v>
      </c>
      <c r="N44" s="10" t="s">
        <v>32</v>
      </c>
      <c r="O44" s="10" t="s">
        <v>14</v>
      </c>
      <c r="P44" s="10" t="s">
        <v>28</v>
      </c>
      <c r="Q44" s="10">
        <v>7</v>
      </c>
      <c r="R44" s="24">
        <v>200</v>
      </c>
      <c r="S44" s="24">
        <v>224</v>
      </c>
      <c r="T44" s="24">
        <v>40</v>
      </c>
      <c r="U44" s="11" t="s">
        <v>33</v>
      </c>
    </row>
    <row r="45" spans="1:21" x14ac:dyDescent="0.3">
      <c r="A45" s="12" t="s">
        <v>74</v>
      </c>
      <c r="B45" s="13">
        <v>2020</v>
      </c>
      <c r="C45" s="13" t="s">
        <v>38</v>
      </c>
      <c r="D45" s="13" t="s">
        <v>52</v>
      </c>
      <c r="E45" s="13" t="s">
        <v>53</v>
      </c>
      <c r="F45" s="13" t="s">
        <v>54</v>
      </c>
      <c r="G45" s="13" t="s">
        <v>55</v>
      </c>
      <c r="H45" s="13" t="s">
        <v>56</v>
      </c>
      <c r="I45" s="13" t="s">
        <v>58</v>
      </c>
      <c r="J45" s="25">
        <v>213</v>
      </c>
      <c r="K45" s="30">
        <v>304.59000000000003</v>
      </c>
      <c r="M45" s="12">
        <v>2020</v>
      </c>
      <c r="N45" s="13" t="s">
        <v>32</v>
      </c>
      <c r="O45" s="13" t="s">
        <v>23</v>
      </c>
      <c r="P45" s="13" t="s">
        <v>30</v>
      </c>
      <c r="Q45" s="13">
        <v>3</v>
      </c>
      <c r="R45" s="25">
        <v>3333</v>
      </c>
      <c r="S45" s="25">
        <v>5126.576</v>
      </c>
      <c r="T45" s="25">
        <v>666.6</v>
      </c>
      <c r="U45" s="14" t="s">
        <v>33</v>
      </c>
    </row>
    <row r="46" spans="1:21" x14ac:dyDescent="0.3">
      <c r="A46" s="9" t="s">
        <v>74</v>
      </c>
      <c r="B46" s="10">
        <v>2020</v>
      </c>
      <c r="C46" s="10" t="s">
        <v>38</v>
      </c>
      <c r="D46" s="10" t="s">
        <v>52</v>
      </c>
      <c r="E46" s="10" t="s">
        <v>53</v>
      </c>
      <c r="F46" s="10" t="s">
        <v>54</v>
      </c>
      <c r="G46" s="10" t="s">
        <v>55</v>
      </c>
      <c r="H46" s="10" t="s">
        <v>56</v>
      </c>
      <c r="I46" s="10" t="s">
        <v>58</v>
      </c>
      <c r="J46" s="24">
        <v>753</v>
      </c>
      <c r="K46" s="29">
        <v>526.24</v>
      </c>
      <c r="M46" s="9">
        <v>2020</v>
      </c>
      <c r="N46" s="10" t="s">
        <v>32</v>
      </c>
      <c r="O46" s="10" t="s">
        <v>29</v>
      </c>
      <c r="P46" s="10" t="s">
        <v>29</v>
      </c>
      <c r="Q46" s="10">
        <v>2</v>
      </c>
      <c r="R46" s="24">
        <v>6600</v>
      </c>
      <c r="S46" s="24">
        <v>7392</v>
      </c>
      <c r="T46" s="24">
        <v>1320</v>
      </c>
      <c r="U46" s="11" t="s">
        <v>33</v>
      </c>
    </row>
    <row r="47" spans="1:21" x14ac:dyDescent="0.3">
      <c r="A47" s="12" t="s">
        <v>72</v>
      </c>
      <c r="B47" s="13">
        <v>2020</v>
      </c>
      <c r="C47" s="13" t="s">
        <v>38</v>
      </c>
      <c r="D47" s="13" t="s">
        <v>52</v>
      </c>
      <c r="E47" s="13" t="s">
        <v>53</v>
      </c>
      <c r="F47" s="13" t="s">
        <v>54</v>
      </c>
      <c r="G47" s="13" t="s">
        <v>55</v>
      </c>
      <c r="H47" s="13" t="s">
        <v>56</v>
      </c>
      <c r="I47" s="13" t="s">
        <v>58</v>
      </c>
      <c r="J47" s="25">
        <v>806</v>
      </c>
      <c r="K47" s="30">
        <v>526.24</v>
      </c>
      <c r="M47" s="12">
        <v>2020</v>
      </c>
      <c r="N47" s="13" t="s">
        <v>34</v>
      </c>
      <c r="O47" s="13" t="s">
        <v>10</v>
      </c>
      <c r="P47" s="13" t="s">
        <v>11</v>
      </c>
      <c r="Q47" s="13">
        <v>3566</v>
      </c>
      <c r="R47" s="25">
        <v>4577.3</v>
      </c>
      <c r="S47" s="25">
        <v>5126.576</v>
      </c>
      <c r="T47" s="25">
        <v>915.46</v>
      </c>
      <c r="U47" s="14" t="s">
        <v>33</v>
      </c>
    </row>
    <row r="48" spans="1:21" x14ac:dyDescent="0.3">
      <c r="A48" s="9" t="s">
        <v>74</v>
      </c>
      <c r="B48" s="10">
        <v>2020</v>
      </c>
      <c r="C48" s="10" t="s">
        <v>38</v>
      </c>
      <c r="D48" s="10" t="s">
        <v>52</v>
      </c>
      <c r="E48" s="10" t="s">
        <v>53</v>
      </c>
      <c r="F48" s="10" t="s">
        <v>54</v>
      </c>
      <c r="G48" s="10" t="s">
        <v>55</v>
      </c>
      <c r="H48" s="10" t="s">
        <v>56</v>
      </c>
      <c r="I48" s="10" t="s">
        <v>58</v>
      </c>
      <c r="J48" s="24">
        <v>217</v>
      </c>
      <c r="K48" s="29">
        <v>310.31</v>
      </c>
      <c r="M48" s="9">
        <v>2020</v>
      </c>
      <c r="N48" s="10" t="s">
        <v>34</v>
      </c>
      <c r="O48" s="10" t="s">
        <v>10</v>
      </c>
      <c r="P48" s="10" t="s">
        <v>13</v>
      </c>
      <c r="Q48" s="10">
        <v>2498</v>
      </c>
      <c r="R48" s="24">
        <v>8000</v>
      </c>
      <c r="S48" s="24">
        <v>8960</v>
      </c>
      <c r="T48" s="24">
        <v>1600</v>
      </c>
      <c r="U48" s="11" t="s">
        <v>33</v>
      </c>
    </row>
    <row r="49" spans="1:21" x14ac:dyDescent="0.3">
      <c r="A49" s="12" t="s">
        <v>72</v>
      </c>
      <c r="B49" s="13">
        <v>2020</v>
      </c>
      <c r="C49" s="13" t="s">
        <v>38</v>
      </c>
      <c r="D49" s="13" t="s">
        <v>52</v>
      </c>
      <c r="E49" s="13" t="s">
        <v>53</v>
      </c>
      <c r="F49" s="13" t="s">
        <v>54</v>
      </c>
      <c r="G49" s="13" t="s">
        <v>55</v>
      </c>
      <c r="H49" s="13" t="s">
        <v>56</v>
      </c>
      <c r="I49" s="13" t="s">
        <v>58</v>
      </c>
      <c r="J49" s="25">
        <v>259</v>
      </c>
      <c r="K49" s="30">
        <v>370.37</v>
      </c>
      <c r="M49" s="12">
        <v>2020</v>
      </c>
      <c r="N49" s="13" t="s">
        <v>34</v>
      </c>
      <c r="O49" s="13" t="s">
        <v>14</v>
      </c>
      <c r="P49" s="13" t="s">
        <v>15</v>
      </c>
      <c r="Q49" s="13">
        <v>1245</v>
      </c>
      <c r="R49" s="25">
        <v>4577.2</v>
      </c>
      <c r="S49" s="25">
        <v>5126.4639999999999</v>
      </c>
      <c r="T49" s="25">
        <v>915.44</v>
      </c>
      <c r="U49" s="14" t="s">
        <v>33</v>
      </c>
    </row>
    <row r="50" spans="1:21" x14ac:dyDescent="0.3">
      <c r="A50" s="9" t="s">
        <v>74</v>
      </c>
      <c r="B50" s="10">
        <v>2020</v>
      </c>
      <c r="C50" s="10" t="s">
        <v>38</v>
      </c>
      <c r="D50" s="10" t="s">
        <v>52</v>
      </c>
      <c r="E50" s="10" t="s">
        <v>53</v>
      </c>
      <c r="F50" s="10" t="s">
        <v>54</v>
      </c>
      <c r="G50" s="10" t="s">
        <v>55</v>
      </c>
      <c r="H50" s="10" t="s">
        <v>56</v>
      </c>
      <c r="I50" s="10" t="s">
        <v>58</v>
      </c>
      <c r="J50" s="24">
        <v>187</v>
      </c>
      <c r="K50" s="29">
        <v>267.40999999999997</v>
      </c>
      <c r="M50" s="9">
        <v>2020</v>
      </c>
      <c r="N50" s="10" t="s">
        <v>34</v>
      </c>
      <c r="O50" s="10" t="s">
        <v>16</v>
      </c>
      <c r="P50" s="10" t="s">
        <v>17</v>
      </c>
      <c r="Q50" s="10">
        <v>644</v>
      </c>
      <c r="R50" s="24">
        <v>5743.5</v>
      </c>
      <c r="S50" s="24">
        <v>6432.72</v>
      </c>
      <c r="T50" s="24">
        <v>1148.7</v>
      </c>
      <c r="U50" s="11" t="s">
        <v>33</v>
      </c>
    </row>
    <row r="51" spans="1:21" x14ac:dyDescent="0.3">
      <c r="A51" s="12" t="s">
        <v>72</v>
      </c>
      <c r="B51" s="13">
        <v>2020</v>
      </c>
      <c r="C51" s="13" t="s">
        <v>38</v>
      </c>
      <c r="D51" s="13" t="s">
        <v>52</v>
      </c>
      <c r="E51" s="13" t="s">
        <v>53</v>
      </c>
      <c r="F51" s="13" t="s">
        <v>54</v>
      </c>
      <c r="G51" s="13" t="s">
        <v>55</v>
      </c>
      <c r="H51" s="13" t="s">
        <v>56</v>
      </c>
      <c r="I51" s="13" t="s">
        <v>57</v>
      </c>
      <c r="J51" s="25">
        <v>287</v>
      </c>
      <c r="K51" s="30">
        <v>410.40999999999997</v>
      </c>
      <c r="M51" s="12">
        <v>2020</v>
      </c>
      <c r="N51" s="13" t="s">
        <v>34</v>
      </c>
      <c r="O51" s="13" t="s">
        <v>18</v>
      </c>
      <c r="P51" s="13" t="s">
        <v>19</v>
      </c>
      <c r="Q51" s="13">
        <v>643</v>
      </c>
      <c r="R51" s="25">
        <v>7000</v>
      </c>
      <c r="S51" s="25">
        <v>7840</v>
      </c>
      <c r="T51" s="25">
        <v>1400</v>
      </c>
      <c r="U51" s="14" t="s">
        <v>33</v>
      </c>
    </row>
    <row r="52" spans="1:21" x14ac:dyDescent="0.3">
      <c r="A52" s="9" t="s">
        <v>73</v>
      </c>
      <c r="B52" s="10">
        <v>2020</v>
      </c>
      <c r="C52" s="10" t="s">
        <v>38</v>
      </c>
      <c r="D52" s="10" t="s">
        <v>52</v>
      </c>
      <c r="E52" s="10" t="s">
        <v>53</v>
      </c>
      <c r="F52" s="10" t="s">
        <v>54</v>
      </c>
      <c r="G52" s="10" t="s">
        <v>59</v>
      </c>
      <c r="H52" s="10" t="s">
        <v>56</v>
      </c>
      <c r="I52" s="10" t="s">
        <v>57</v>
      </c>
      <c r="J52" s="24">
        <v>281</v>
      </c>
      <c r="K52" s="29">
        <v>401.83</v>
      </c>
      <c r="M52" s="9">
        <v>2020</v>
      </c>
      <c r="N52" s="10" t="s">
        <v>34</v>
      </c>
      <c r="O52" s="10" t="s">
        <v>16</v>
      </c>
      <c r="P52" s="10" t="s">
        <v>20</v>
      </c>
      <c r="Q52" s="10">
        <v>455</v>
      </c>
      <c r="R52" s="24">
        <v>4578.6000000000004</v>
      </c>
      <c r="S52" s="24">
        <v>5128.0320000000002</v>
      </c>
      <c r="T52" s="24">
        <v>915.72000000000014</v>
      </c>
      <c r="U52" s="11" t="s">
        <v>33</v>
      </c>
    </row>
    <row r="53" spans="1:21" x14ac:dyDescent="0.3">
      <c r="A53" s="12" t="s">
        <v>73</v>
      </c>
      <c r="B53" s="13">
        <v>2020</v>
      </c>
      <c r="C53" s="13" t="s">
        <v>38</v>
      </c>
      <c r="D53" s="13" t="s">
        <v>52</v>
      </c>
      <c r="E53" s="13" t="s">
        <v>53</v>
      </c>
      <c r="F53" s="13" t="s">
        <v>54</v>
      </c>
      <c r="G53" s="13" t="s">
        <v>59</v>
      </c>
      <c r="H53" s="13" t="s">
        <v>56</v>
      </c>
      <c r="I53" s="13" t="s">
        <v>57</v>
      </c>
      <c r="J53" s="25">
        <v>275</v>
      </c>
      <c r="K53" s="30">
        <v>393.25</v>
      </c>
      <c r="M53" s="12">
        <v>2020</v>
      </c>
      <c r="N53" s="13" t="s">
        <v>34</v>
      </c>
      <c r="O53" s="13" t="s">
        <v>18</v>
      </c>
      <c r="P53" s="13" t="s">
        <v>21</v>
      </c>
      <c r="Q53" s="13">
        <v>345</v>
      </c>
      <c r="R53" s="25">
        <v>7000</v>
      </c>
      <c r="S53" s="25">
        <v>7840</v>
      </c>
      <c r="T53" s="25">
        <v>1400</v>
      </c>
      <c r="U53" s="14" t="s">
        <v>33</v>
      </c>
    </row>
    <row r="54" spans="1:21" x14ac:dyDescent="0.3">
      <c r="A54" s="9" t="s">
        <v>72</v>
      </c>
      <c r="B54" s="10">
        <v>2020</v>
      </c>
      <c r="C54" s="10" t="s">
        <v>38</v>
      </c>
      <c r="D54" s="10" t="s">
        <v>52</v>
      </c>
      <c r="E54" s="10" t="s">
        <v>53</v>
      </c>
      <c r="F54" s="10" t="s">
        <v>54</v>
      </c>
      <c r="G54" s="10" t="s">
        <v>59</v>
      </c>
      <c r="H54" s="10" t="s">
        <v>56</v>
      </c>
      <c r="I54" s="10" t="s">
        <v>58</v>
      </c>
      <c r="J54" s="24">
        <v>215</v>
      </c>
      <c r="K54" s="29">
        <v>307.45</v>
      </c>
      <c r="M54" s="9">
        <v>2020</v>
      </c>
      <c r="N54" s="10" t="s">
        <v>34</v>
      </c>
      <c r="O54" s="10" t="s">
        <v>14</v>
      </c>
      <c r="P54" s="10" t="s">
        <v>22</v>
      </c>
      <c r="Q54" s="10">
        <v>122</v>
      </c>
      <c r="R54" s="24">
        <v>100</v>
      </c>
      <c r="S54" s="24">
        <v>112</v>
      </c>
      <c r="T54" s="24">
        <v>20</v>
      </c>
      <c r="U54" s="11" t="s">
        <v>33</v>
      </c>
    </row>
    <row r="55" spans="1:21" x14ac:dyDescent="0.3">
      <c r="A55" s="12" t="s">
        <v>75</v>
      </c>
      <c r="B55" s="13">
        <v>2020</v>
      </c>
      <c r="C55" s="13" t="s">
        <v>38</v>
      </c>
      <c r="D55" s="13" t="s">
        <v>52</v>
      </c>
      <c r="E55" s="13" t="s">
        <v>53</v>
      </c>
      <c r="F55" s="13" t="s">
        <v>54</v>
      </c>
      <c r="G55" s="13" t="s">
        <v>59</v>
      </c>
      <c r="H55" s="13" t="s">
        <v>56</v>
      </c>
      <c r="I55" s="13" t="s">
        <v>58</v>
      </c>
      <c r="J55" s="25">
        <v>263</v>
      </c>
      <c r="K55" s="30">
        <v>376.09000000000003</v>
      </c>
      <c r="M55" s="12">
        <v>2020</v>
      </c>
      <c r="N55" s="13" t="s">
        <v>34</v>
      </c>
      <c r="O55" s="13" t="s">
        <v>23</v>
      </c>
      <c r="P55" s="13" t="s">
        <v>24</v>
      </c>
      <c r="Q55" s="13">
        <v>78</v>
      </c>
      <c r="R55" s="25">
        <v>4577.2</v>
      </c>
      <c r="S55" s="25">
        <v>5126.4639999999999</v>
      </c>
      <c r="T55" s="25">
        <v>915.44</v>
      </c>
      <c r="U55" s="14" t="s">
        <v>33</v>
      </c>
    </row>
    <row r="56" spans="1:21" x14ac:dyDescent="0.3">
      <c r="A56" s="9" t="s">
        <v>73</v>
      </c>
      <c r="B56" s="10">
        <v>2020</v>
      </c>
      <c r="C56" s="10" t="s">
        <v>38</v>
      </c>
      <c r="D56" s="10" t="s">
        <v>52</v>
      </c>
      <c r="E56" s="10" t="s">
        <v>53</v>
      </c>
      <c r="F56" s="10" t="s">
        <v>54</v>
      </c>
      <c r="G56" s="10" t="s">
        <v>59</v>
      </c>
      <c r="H56" s="10" t="s">
        <v>56</v>
      </c>
      <c r="I56" s="10" t="s">
        <v>58</v>
      </c>
      <c r="J56" s="24">
        <v>776</v>
      </c>
      <c r="K56" s="29">
        <v>1109.68</v>
      </c>
      <c r="M56" s="9">
        <v>2020</v>
      </c>
      <c r="N56" s="10" t="s">
        <v>34</v>
      </c>
      <c r="O56" s="10" t="s">
        <v>23</v>
      </c>
      <c r="P56" s="10" t="s">
        <v>25</v>
      </c>
      <c r="Q56" s="10">
        <v>76</v>
      </c>
      <c r="R56" s="24">
        <v>4576.8999999999996</v>
      </c>
      <c r="S56" s="24">
        <v>5126.1279999999997</v>
      </c>
      <c r="T56" s="24">
        <v>915.38</v>
      </c>
      <c r="U56" s="11" t="s">
        <v>33</v>
      </c>
    </row>
    <row r="57" spans="1:21" x14ac:dyDescent="0.3">
      <c r="A57" s="12" t="s">
        <v>72</v>
      </c>
      <c r="B57" s="13">
        <v>2020</v>
      </c>
      <c r="C57" s="13" t="s">
        <v>42</v>
      </c>
      <c r="D57" s="13" t="s">
        <v>52</v>
      </c>
      <c r="E57" s="13" t="s">
        <v>53</v>
      </c>
      <c r="F57" s="13" t="s">
        <v>54</v>
      </c>
      <c r="G57" s="13" t="s">
        <v>59</v>
      </c>
      <c r="H57" s="13" t="s">
        <v>56</v>
      </c>
      <c r="I57" s="13" t="s">
        <v>57</v>
      </c>
      <c r="J57" s="25">
        <v>224</v>
      </c>
      <c r="K57" s="30">
        <v>526.24</v>
      </c>
      <c r="M57" s="12">
        <v>2020</v>
      </c>
      <c r="N57" s="13" t="s">
        <v>34</v>
      </c>
      <c r="O57" s="13" t="s">
        <v>23</v>
      </c>
      <c r="P57" s="13" t="s">
        <v>26</v>
      </c>
      <c r="Q57" s="13">
        <v>46</v>
      </c>
      <c r="R57" s="25">
        <v>200</v>
      </c>
      <c r="S57" s="25">
        <v>224</v>
      </c>
      <c r="T57" s="25">
        <v>40</v>
      </c>
      <c r="U57" s="14" t="s">
        <v>33</v>
      </c>
    </row>
    <row r="58" spans="1:21" x14ac:dyDescent="0.3">
      <c r="A58" s="9" t="s">
        <v>72</v>
      </c>
      <c r="B58" s="10">
        <v>2020</v>
      </c>
      <c r="C58" s="10" t="s">
        <v>42</v>
      </c>
      <c r="D58" s="10" t="s">
        <v>52</v>
      </c>
      <c r="E58" s="10" t="s">
        <v>53</v>
      </c>
      <c r="F58" s="10" t="s">
        <v>54</v>
      </c>
      <c r="G58" s="10" t="s">
        <v>59</v>
      </c>
      <c r="H58" s="10" t="s">
        <v>56</v>
      </c>
      <c r="I58" s="10" t="s">
        <v>57</v>
      </c>
      <c r="J58" s="24">
        <v>218</v>
      </c>
      <c r="K58" s="29">
        <v>526.24</v>
      </c>
      <c r="M58" s="9">
        <v>2020</v>
      </c>
      <c r="N58" s="10" t="s">
        <v>34</v>
      </c>
      <c r="O58" s="10" t="s">
        <v>23</v>
      </c>
      <c r="P58" s="10" t="s">
        <v>27</v>
      </c>
      <c r="Q58" s="10">
        <v>34</v>
      </c>
      <c r="R58" s="24">
        <v>4576.8</v>
      </c>
      <c r="S58" s="24">
        <v>5126.0160000000005</v>
      </c>
      <c r="T58" s="24">
        <v>915.36000000000013</v>
      </c>
      <c r="U58" s="11" t="s">
        <v>33</v>
      </c>
    </row>
    <row r="59" spans="1:21" x14ac:dyDescent="0.3">
      <c r="A59" s="12" t="s">
        <v>72</v>
      </c>
      <c r="B59" s="13">
        <v>2020</v>
      </c>
      <c r="C59" s="13" t="s">
        <v>42</v>
      </c>
      <c r="D59" s="13" t="s">
        <v>52</v>
      </c>
      <c r="E59" s="13" t="s">
        <v>53</v>
      </c>
      <c r="F59" s="13" t="s">
        <v>54</v>
      </c>
      <c r="G59" s="13" t="s">
        <v>59</v>
      </c>
      <c r="H59" s="13" t="s">
        <v>56</v>
      </c>
      <c r="I59" s="13" t="s">
        <v>57</v>
      </c>
      <c r="J59" s="25">
        <v>212</v>
      </c>
      <c r="K59" s="30">
        <v>526.24</v>
      </c>
      <c r="M59" s="12">
        <v>2020</v>
      </c>
      <c r="N59" s="13" t="s">
        <v>34</v>
      </c>
      <c r="O59" s="13" t="s">
        <v>14</v>
      </c>
      <c r="P59" s="13" t="s">
        <v>28</v>
      </c>
      <c r="Q59" s="13">
        <v>7</v>
      </c>
      <c r="R59" s="25">
        <v>200</v>
      </c>
      <c r="S59" s="25">
        <v>224</v>
      </c>
      <c r="T59" s="25">
        <v>40</v>
      </c>
      <c r="U59" s="14" t="s">
        <v>33</v>
      </c>
    </row>
    <row r="60" spans="1:21" x14ac:dyDescent="0.3">
      <c r="A60" s="9" t="s">
        <v>72</v>
      </c>
      <c r="B60" s="10">
        <v>2020</v>
      </c>
      <c r="C60" s="10" t="s">
        <v>42</v>
      </c>
      <c r="D60" s="10" t="s">
        <v>52</v>
      </c>
      <c r="E60" s="10" t="s">
        <v>53</v>
      </c>
      <c r="F60" s="10" t="s">
        <v>54</v>
      </c>
      <c r="G60" s="10" t="s">
        <v>59</v>
      </c>
      <c r="H60" s="10" t="s">
        <v>56</v>
      </c>
      <c r="I60" s="10" t="s">
        <v>58</v>
      </c>
      <c r="J60" s="24">
        <v>194</v>
      </c>
      <c r="K60" s="29">
        <v>277.42</v>
      </c>
      <c r="M60" s="9">
        <v>2020</v>
      </c>
      <c r="N60" s="10" t="s">
        <v>34</v>
      </c>
      <c r="O60" s="10" t="s">
        <v>23</v>
      </c>
      <c r="P60" s="10" t="s">
        <v>30</v>
      </c>
      <c r="Q60" s="10">
        <v>3</v>
      </c>
      <c r="R60" s="24">
        <v>4577.3</v>
      </c>
      <c r="S60" s="24">
        <v>5126.576</v>
      </c>
      <c r="T60" s="24">
        <v>915.46</v>
      </c>
      <c r="U60" s="11" t="s">
        <v>33</v>
      </c>
    </row>
    <row r="61" spans="1:21" x14ac:dyDescent="0.3">
      <c r="A61" s="12" t="s">
        <v>73</v>
      </c>
      <c r="B61" s="13">
        <v>2020</v>
      </c>
      <c r="C61" s="13" t="s">
        <v>42</v>
      </c>
      <c r="D61" s="13" t="s">
        <v>52</v>
      </c>
      <c r="E61" s="13" t="s">
        <v>53</v>
      </c>
      <c r="F61" s="13" t="s">
        <v>54</v>
      </c>
      <c r="G61" s="13" t="s">
        <v>59</v>
      </c>
      <c r="H61" s="13" t="s">
        <v>56</v>
      </c>
      <c r="I61" s="13" t="s">
        <v>58</v>
      </c>
      <c r="J61" s="25">
        <v>242</v>
      </c>
      <c r="K61" s="30">
        <v>346.06</v>
      </c>
      <c r="M61" s="12">
        <v>2020</v>
      </c>
      <c r="N61" s="13" t="s">
        <v>34</v>
      </c>
      <c r="O61" s="13" t="s">
        <v>29</v>
      </c>
      <c r="P61" s="13" t="s">
        <v>29</v>
      </c>
      <c r="Q61" s="13">
        <v>2</v>
      </c>
      <c r="R61" s="25">
        <v>6600</v>
      </c>
      <c r="S61" s="25">
        <v>7392</v>
      </c>
      <c r="T61" s="25">
        <v>1320</v>
      </c>
      <c r="U61" s="14" t="s">
        <v>33</v>
      </c>
    </row>
    <row r="62" spans="1:21" x14ac:dyDescent="0.3">
      <c r="A62" s="9" t="s">
        <v>73</v>
      </c>
      <c r="B62" s="10">
        <v>2020</v>
      </c>
      <c r="C62" s="10" t="s">
        <v>42</v>
      </c>
      <c r="D62" s="10" t="s">
        <v>52</v>
      </c>
      <c r="E62" s="10" t="s">
        <v>53</v>
      </c>
      <c r="F62" s="10" t="s">
        <v>54</v>
      </c>
      <c r="G62" s="10" t="s">
        <v>59</v>
      </c>
      <c r="H62" s="10" t="s">
        <v>56</v>
      </c>
      <c r="I62" s="10" t="s">
        <v>58</v>
      </c>
      <c r="J62" s="24">
        <v>164</v>
      </c>
      <c r="K62" s="29">
        <v>234.51999999999998</v>
      </c>
      <c r="M62" s="9">
        <v>2020</v>
      </c>
      <c r="N62" s="10" t="s">
        <v>35</v>
      </c>
      <c r="O62" s="10" t="s">
        <v>10</v>
      </c>
      <c r="P62" s="10" t="s">
        <v>11</v>
      </c>
      <c r="Q62" s="10">
        <v>3566</v>
      </c>
      <c r="R62" s="24">
        <v>4577.3</v>
      </c>
      <c r="S62" s="24">
        <v>5126.576</v>
      </c>
      <c r="T62" s="24">
        <v>915.46</v>
      </c>
      <c r="U62" s="11" t="s">
        <v>33</v>
      </c>
    </row>
    <row r="63" spans="1:21" x14ac:dyDescent="0.3">
      <c r="A63" s="12" t="s">
        <v>74</v>
      </c>
      <c r="B63" s="13">
        <v>2020</v>
      </c>
      <c r="C63" s="13" t="s">
        <v>42</v>
      </c>
      <c r="D63" s="13" t="s">
        <v>52</v>
      </c>
      <c r="E63" s="13" t="s">
        <v>53</v>
      </c>
      <c r="F63" s="13" t="s">
        <v>54</v>
      </c>
      <c r="G63" s="13" t="s">
        <v>59</v>
      </c>
      <c r="H63" s="13" t="s">
        <v>56</v>
      </c>
      <c r="I63" s="13" t="s">
        <v>58</v>
      </c>
      <c r="J63" s="25">
        <v>238</v>
      </c>
      <c r="K63" s="30">
        <v>340.34000000000003</v>
      </c>
      <c r="M63" s="12">
        <v>2020</v>
      </c>
      <c r="N63" s="13" t="s">
        <v>35</v>
      </c>
      <c r="O63" s="13" t="s">
        <v>10</v>
      </c>
      <c r="P63" s="13" t="s">
        <v>13</v>
      </c>
      <c r="Q63" s="13">
        <v>2498</v>
      </c>
      <c r="R63" s="25">
        <v>8000</v>
      </c>
      <c r="S63" s="25">
        <v>8960</v>
      </c>
      <c r="T63" s="25">
        <v>1600</v>
      </c>
      <c r="U63" s="14" t="s">
        <v>33</v>
      </c>
    </row>
    <row r="64" spans="1:21" x14ac:dyDescent="0.3">
      <c r="A64" s="9" t="s">
        <v>72</v>
      </c>
      <c r="B64" s="10">
        <v>2020</v>
      </c>
      <c r="C64" s="10" t="s">
        <v>42</v>
      </c>
      <c r="D64" s="10" t="s">
        <v>52</v>
      </c>
      <c r="E64" s="10" t="s">
        <v>53</v>
      </c>
      <c r="F64" s="10" t="s">
        <v>54</v>
      </c>
      <c r="G64" s="10" t="s">
        <v>59</v>
      </c>
      <c r="H64" s="10" t="s">
        <v>56</v>
      </c>
      <c r="I64" s="10" t="s">
        <v>58</v>
      </c>
      <c r="J64" s="24">
        <v>166</v>
      </c>
      <c r="K64" s="29">
        <v>237.38</v>
      </c>
      <c r="M64" s="9">
        <v>2020</v>
      </c>
      <c r="N64" s="10" t="s">
        <v>35</v>
      </c>
      <c r="O64" s="10" t="s">
        <v>14</v>
      </c>
      <c r="P64" s="10" t="s">
        <v>15</v>
      </c>
      <c r="Q64" s="10">
        <v>1245</v>
      </c>
      <c r="R64" s="24">
        <v>4577.2</v>
      </c>
      <c r="S64" s="24">
        <v>5126.4639999999999</v>
      </c>
      <c r="T64" s="24">
        <v>915.44</v>
      </c>
      <c r="U64" s="11" t="s">
        <v>33</v>
      </c>
    </row>
    <row r="65" spans="1:21" x14ac:dyDescent="0.3">
      <c r="A65" s="12" t="s">
        <v>74</v>
      </c>
      <c r="B65" s="13">
        <v>2020</v>
      </c>
      <c r="C65" s="13" t="s">
        <v>42</v>
      </c>
      <c r="D65" s="13" t="s">
        <v>52</v>
      </c>
      <c r="E65" s="13" t="s">
        <v>53</v>
      </c>
      <c r="F65" s="13" t="s">
        <v>54</v>
      </c>
      <c r="G65" s="13" t="s">
        <v>59</v>
      </c>
      <c r="H65" s="13" t="s">
        <v>56</v>
      </c>
      <c r="I65" s="13" t="s">
        <v>57</v>
      </c>
      <c r="J65" s="25">
        <v>222</v>
      </c>
      <c r="K65" s="30">
        <v>526.24</v>
      </c>
      <c r="M65" s="12">
        <v>2020</v>
      </c>
      <c r="N65" s="13" t="s">
        <v>35</v>
      </c>
      <c r="O65" s="13" t="s">
        <v>16</v>
      </c>
      <c r="P65" s="13" t="s">
        <v>17</v>
      </c>
      <c r="Q65" s="13">
        <v>644</v>
      </c>
      <c r="R65" s="25">
        <v>5743.5</v>
      </c>
      <c r="S65" s="25">
        <v>6432.72</v>
      </c>
      <c r="T65" s="25">
        <v>1148.7</v>
      </c>
      <c r="U65" s="14" t="s">
        <v>33</v>
      </c>
    </row>
    <row r="66" spans="1:21" x14ac:dyDescent="0.3">
      <c r="A66" s="9" t="s">
        <v>72</v>
      </c>
      <c r="B66" s="10">
        <v>2020</v>
      </c>
      <c r="C66" s="10" t="s">
        <v>42</v>
      </c>
      <c r="D66" s="10" t="s">
        <v>52</v>
      </c>
      <c r="E66" s="10" t="s">
        <v>53</v>
      </c>
      <c r="F66" s="10" t="s">
        <v>54</v>
      </c>
      <c r="G66" s="10" t="s">
        <v>59</v>
      </c>
      <c r="H66" s="10" t="s">
        <v>56</v>
      </c>
      <c r="I66" s="10" t="s">
        <v>57</v>
      </c>
      <c r="J66" s="24">
        <v>216</v>
      </c>
      <c r="K66" s="29">
        <v>526.24</v>
      </c>
      <c r="M66" s="9">
        <v>2020</v>
      </c>
      <c r="N66" s="10" t="s">
        <v>35</v>
      </c>
      <c r="O66" s="10" t="s">
        <v>18</v>
      </c>
      <c r="P66" s="10" t="s">
        <v>19</v>
      </c>
      <c r="Q66" s="10">
        <v>643</v>
      </c>
      <c r="R66" s="24">
        <v>7000</v>
      </c>
      <c r="S66" s="24">
        <v>7840</v>
      </c>
      <c r="T66" s="24">
        <v>1400</v>
      </c>
      <c r="U66" s="11" t="s">
        <v>12</v>
      </c>
    </row>
    <row r="67" spans="1:21" x14ac:dyDescent="0.3">
      <c r="A67" s="12" t="s">
        <v>73</v>
      </c>
      <c r="B67" s="13">
        <v>2020</v>
      </c>
      <c r="C67" s="13" t="s">
        <v>42</v>
      </c>
      <c r="D67" s="13" t="s">
        <v>52</v>
      </c>
      <c r="E67" s="13" t="s">
        <v>53</v>
      </c>
      <c r="F67" s="13" t="s">
        <v>54</v>
      </c>
      <c r="G67" s="13" t="s">
        <v>59</v>
      </c>
      <c r="H67" s="13" t="s">
        <v>56</v>
      </c>
      <c r="I67" s="13" t="s">
        <v>58</v>
      </c>
      <c r="J67" s="25">
        <v>684</v>
      </c>
      <c r="K67" s="30">
        <v>978.12</v>
      </c>
      <c r="M67" s="12">
        <v>2020</v>
      </c>
      <c r="N67" s="13" t="s">
        <v>35</v>
      </c>
      <c r="O67" s="13" t="s">
        <v>16</v>
      </c>
      <c r="P67" s="13" t="s">
        <v>20</v>
      </c>
      <c r="Q67" s="13">
        <v>455</v>
      </c>
      <c r="R67" s="25">
        <v>4578.6000000000004</v>
      </c>
      <c r="S67" s="25">
        <v>5128.0320000000002</v>
      </c>
      <c r="T67" s="25">
        <v>915.72000000000014</v>
      </c>
      <c r="U67" s="14" t="s">
        <v>12</v>
      </c>
    </row>
    <row r="68" spans="1:21" x14ac:dyDescent="0.3">
      <c r="A68" s="9" t="s">
        <v>75</v>
      </c>
      <c r="B68" s="10">
        <v>2020</v>
      </c>
      <c r="C68" s="10" t="s">
        <v>42</v>
      </c>
      <c r="D68" s="10" t="s">
        <v>52</v>
      </c>
      <c r="E68" s="10" t="s">
        <v>53</v>
      </c>
      <c r="F68" s="10" t="s">
        <v>54</v>
      </c>
      <c r="G68" s="10" t="s">
        <v>59</v>
      </c>
      <c r="H68" s="10" t="s">
        <v>56</v>
      </c>
      <c r="I68" s="10" t="s">
        <v>58</v>
      </c>
      <c r="J68" s="24">
        <v>717</v>
      </c>
      <c r="K68" s="29">
        <v>1025.31</v>
      </c>
      <c r="M68" s="9">
        <v>2020</v>
      </c>
      <c r="N68" s="10" t="s">
        <v>35</v>
      </c>
      <c r="O68" s="10" t="s">
        <v>18</v>
      </c>
      <c r="P68" s="10" t="s">
        <v>21</v>
      </c>
      <c r="Q68" s="10">
        <v>345</v>
      </c>
      <c r="R68" s="24">
        <v>7000</v>
      </c>
      <c r="S68" s="24">
        <v>7840</v>
      </c>
      <c r="T68" s="24">
        <v>1400</v>
      </c>
      <c r="U68" s="11" t="s">
        <v>12</v>
      </c>
    </row>
    <row r="69" spans="1:21" x14ac:dyDescent="0.3">
      <c r="A69" s="12" t="s">
        <v>73</v>
      </c>
      <c r="B69" s="13">
        <v>2020</v>
      </c>
      <c r="C69" s="13" t="s">
        <v>42</v>
      </c>
      <c r="D69" s="13" t="s">
        <v>52</v>
      </c>
      <c r="E69" s="13" t="s">
        <v>53</v>
      </c>
      <c r="F69" s="13" t="s">
        <v>54</v>
      </c>
      <c r="G69" s="13" t="s">
        <v>59</v>
      </c>
      <c r="H69" s="13" t="s">
        <v>56</v>
      </c>
      <c r="I69" s="13" t="s">
        <v>58</v>
      </c>
      <c r="J69" s="25">
        <v>770</v>
      </c>
      <c r="K69" s="30">
        <v>1101.0999999999999</v>
      </c>
      <c r="M69" s="12">
        <v>2020</v>
      </c>
      <c r="N69" s="13" t="s">
        <v>35</v>
      </c>
      <c r="O69" s="13" t="s">
        <v>14</v>
      </c>
      <c r="P69" s="13" t="s">
        <v>22</v>
      </c>
      <c r="Q69" s="13">
        <v>122</v>
      </c>
      <c r="R69" s="25">
        <v>100</v>
      </c>
      <c r="S69" s="25">
        <v>112</v>
      </c>
      <c r="T69" s="25">
        <v>20</v>
      </c>
      <c r="U69" s="14" t="s">
        <v>12</v>
      </c>
    </row>
    <row r="70" spans="1:21" x14ac:dyDescent="0.3">
      <c r="A70" s="9" t="s">
        <v>73</v>
      </c>
      <c r="B70" s="10">
        <v>2020</v>
      </c>
      <c r="C70" s="10" t="s">
        <v>42</v>
      </c>
      <c r="D70" s="10" t="s">
        <v>52</v>
      </c>
      <c r="E70" s="10" t="s">
        <v>53</v>
      </c>
      <c r="F70" s="10" t="s">
        <v>54</v>
      </c>
      <c r="G70" s="10" t="s">
        <v>59</v>
      </c>
      <c r="H70" s="10" t="s">
        <v>56</v>
      </c>
      <c r="I70" s="10" t="s">
        <v>57</v>
      </c>
      <c r="J70" s="24">
        <v>225</v>
      </c>
      <c r="K70" s="29">
        <v>321.75</v>
      </c>
      <c r="M70" s="9">
        <v>2020</v>
      </c>
      <c r="N70" s="10" t="s">
        <v>35</v>
      </c>
      <c r="O70" s="10" t="s">
        <v>23</v>
      </c>
      <c r="P70" s="10" t="s">
        <v>24</v>
      </c>
      <c r="Q70" s="10">
        <v>78</v>
      </c>
      <c r="R70" s="24">
        <v>4577.2</v>
      </c>
      <c r="S70" s="24">
        <v>5126.4639999999999</v>
      </c>
      <c r="T70" s="24">
        <v>915.44</v>
      </c>
      <c r="U70" s="11" t="s">
        <v>12</v>
      </c>
    </row>
    <row r="71" spans="1:21" x14ac:dyDescent="0.3">
      <c r="A71" s="12" t="s">
        <v>75</v>
      </c>
      <c r="B71" s="13">
        <v>2020</v>
      </c>
      <c r="C71" s="13" t="s">
        <v>42</v>
      </c>
      <c r="D71" s="13" t="s">
        <v>52</v>
      </c>
      <c r="E71" s="13" t="s">
        <v>53</v>
      </c>
      <c r="F71" s="13" t="s">
        <v>54</v>
      </c>
      <c r="G71" s="13" t="s">
        <v>59</v>
      </c>
      <c r="H71" s="13" t="s">
        <v>56</v>
      </c>
      <c r="I71" s="13" t="s">
        <v>57</v>
      </c>
      <c r="J71" s="25">
        <v>219</v>
      </c>
      <c r="K71" s="30">
        <v>313.17</v>
      </c>
      <c r="M71" s="12">
        <v>2020</v>
      </c>
      <c r="N71" s="13" t="s">
        <v>35</v>
      </c>
      <c r="O71" s="13" t="s">
        <v>23</v>
      </c>
      <c r="P71" s="13" t="s">
        <v>25</v>
      </c>
      <c r="Q71" s="13">
        <v>76</v>
      </c>
      <c r="R71" s="25">
        <v>4576.8999999999996</v>
      </c>
      <c r="S71" s="25">
        <v>5126.1279999999997</v>
      </c>
      <c r="T71" s="25">
        <v>915.38</v>
      </c>
      <c r="U71" s="14" t="s">
        <v>12</v>
      </c>
    </row>
    <row r="72" spans="1:21" x14ac:dyDescent="0.3">
      <c r="A72" s="9" t="s">
        <v>74</v>
      </c>
      <c r="B72" s="10">
        <v>2020</v>
      </c>
      <c r="C72" s="10" t="s">
        <v>42</v>
      </c>
      <c r="D72" s="10" t="s">
        <v>52</v>
      </c>
      <c r="E72" s="10" t="s">
        <v>53</v>
      </c>
      <c r="F72" s="10" t="s">
        <v>54</v>
      </c>
      <c r="G72" s="10" t="s">
        <v>59</v>
      </c>
      <c r="H72" s="10" t="s">
        <v>56</v>
      </c>
      <c r="I72" s="10" t="s">
        <v>57</v>
      </c>
      <c r="J72" s="24">
        <v>213</v>
      </c>
      <c r="K72" s="29">
        <v>304.59000000000003</v>
      </c>
      <c r="M72" s="9">
        <v>2020</v>
      </c>
      <c r="N72" s="10" t="s">
        <v>35</v>
      </c>
      <c r="O72" s="10" t="s">
        <v>23</v>
      </c>
      <c r="P72" s="10" t="s">
        <v>26</v>
      </c>
      <c r="Q72" s="10">
        <v>46</v>
      </c>
      <c r="R72" s="24">
        <v>200</v>
      </c>
      <c r="S72" s="24">
        <v>224</v>
      </c>
      <c r="T72" s="24">
        <v>40</v>
      </c>
      <c r="U72" s="11" t="s">
        <v>12</v>
      </c>
    </row>
    <row r="73" spans="1:21" x14ac:dyDescent="0.3">
      <c r="A73" s="12" t="s">
        <v>73</v>
      </c>
      <c r="B73" s="13">
        <v>2020</v>
      </c>
      <c r="C73" s="13" t="s">
        <v>42</v>
      </c>
      <c r="D73" s="13" t="s">
        <v>52</v>
      </c>
      <c r="E73" s="13" t="s">
        <v>53</v>
      </c>
      <c r="F73" s="13" t="s">
        <v>54</v>
      </c>
      <c r="G73" s="13" t="s">
        <v>59</v>
      </c>
      <c r="H73" s="13" t="s">
        <v>56</v>
      </c>
      <c r="I73" s="13" t="s">
        <v>58</v>
      </c>
      <c r="J73" s="25">
        <v>195</v>
      </c>
      <c r="K73" s="30">
        <v>278.85000000000002</v>
      </c>
      <c r="M73" s="12">
        <v>2020</v>
      </c>
      <c r="N73" s="13" t="s">
        <v>35</v>
      </c>
      <c r="O73" s="13" t="s">
        <v>23</v>
      </c>
      <c r="P73" s="13" t="s">
        <v>27</v>
      </c>
      <c r="Q73" s="13">
        <v>34</v>
      </c>
      <c r="R73" s="25">
        <v>4576.8</v>
      </c>
      <c r="S73" s="25">
        <v>5126.0160000000005</v>
      </c>
      <c r="T73" s="25">
        <v>915.36000000000013</v>
      </c>
      <c r="U73" s="14" t="s">
        <v>12</v>
      </c>
    </row>
    <row r="74" spans="1:21" x14ac:dyDescent="0.3">
      <c r="A74" s="9" t="s">
        <v>73</v>
      </c>
      <c r="B74" s="10">
        <v>2020</v>
      </c>
      <c r="C74" s="10" t="s">
        <v>42</v>
      </c>
      <c r="D74" s="10" t="s">
        <v>52</v>
      </c>
      <c r="E74" s="10" t="s">
        <v>53</v>
      </c>
      <c r="F74" s="10" t="s">
        <v>54</v>
      </c>
      <c r="G74" s="10" t="s">
        <v>59</v>
      </c>
      <c r="H74" s="10" t="s">
        <v>56</v>
      </c>
      <c r="I74" s="10" t="s">
        <v>58</v>
      </c>
      <c r="J74" s="24">
        <v>810</v>
      </c>
      <c r="K74" s="29">
        <v>526.24</v>
      </c>
      <c r="M74" s="9">
        <v>2020</v>
      </c>
      <c r="N74" s="10" t="s">
        <v>35</v>
      </c>
      <c r="O74" s="10" t="s">
        <v>14</v>
      </c>
      <c r="P74" s="10" t="s">
        <v>28</v>
      </c>
      <c r="Q74" s="10">
        <v>7</v>
      </c>
      <c r="R74" s="24">
        <v>200</v>
      </c>
      <c r="S74" s="24">
        <v>224</v>
      </c>
      <c r="T74" s="24">
        <v>40</v>
      </c>
      <c r="U74" s="11" t="s">
        <v>12</v>
      </c>
    </row>
    <row r="75" spans="1:21" x14ac:dyDescent="0.3">
      <c r="A75" s="12" t="s">
        <v>72</v>
      </c>
      <c r="B75" s="13">
        <v>2020</v>
      </c>
      <c r="C75" s="13" t="s">
        <v>42</v>
      </c>
      <c r="D75" s="13" t="s">
        <v>52</v>
      </c>
      <c r="E75" s="13" t="s">
        <v>53</v>
      </c>
      <c r="F75" s="13" t="s">
        <v>54</v>
      </c>
      <c r="G75" s="13" t="s">
        <v>59</v>
      </c>
      <c r="H75" s="13" t="s">
        <v>56</v>
      </c>
      <c r="I75" s="13" t="s">
        <v>58</v>
      </c>
      <c r="J75" s="25">
        <v>193</v>
      </c>
      <c r="K75" s="30">
        <v>275.99</v>
      </c>
      <c r="M75" s="12">
        <v>2020</v>
      </c>
      <c r="N75" s="13" t="s">
        <v>35</v>
      </c>
      <c r="O75" s="13" t="s">
        <v>23</v>
      </c>
      <c r="P75" s="13" t="s">
        <v>30</v>
      </c>
      <c r="Q75" s="13">
        <v>3</v>
      </c>
      <c r="R75" s="25">
        <v>4577.3</v>
      </c>
      <c r="S75" s="25">
        <v>5126.576</v>
      </c>
      <c r="T75" s="25">
        <v>915.46</v>
      </c>
      <c r="U75" s="14" t="s">
        <v>12</v>
      </c>
    </row>
    <row r="76" spans="1:21" x14ac:dyDescent="0.3">
      <c r="A76" s="9" t="s">
        <v>74</v>
      </c>
      <c r="B76" s="10">
        <v>2020</v>
      </c>
      <c r="C76" s="10" t="s">
        <v>42</v>
      </c>
      <c r="D76" s="10" t="s">
        <v>52</v>
      </c>
      <c r="E76" s="10" t="s">
        <v>53</v>
      </c>
      <c r="F76" s="10" t="s">
        <v>54</v>
      </c>
      <c r="G76" s="10" t="s">
        <v>59</v>
      </c>
      <c r="H76" s="10" t="s">
        <v>56</v>
      </c>
      <c r="I76" s="10" t="s">
        <v>58</v>
      </c>
      <c r="J76" s="24">
        <v>241</v>
      </c>
      <c r="K76" s="29">
        <v>344.63</v>
      </c>
      <c r="M76" s="9">
        <v>2020</v>
      </c>
      <c r="N76" s="10" t="s">
        <v>35</v>
      </c>
      <c r="O76" s="10" t="s">
        <v>29</v>
      </c>
      <c r="P76" s="10" t="s">
        <v>29</v>
      </c>
      <c r="Q76" s="10">
        <v>2</v>
      </c>
      <c r="R76" s="24">
        <v>6600</v>
      </c>
      <c r="S76" s="24">
        <v>7392</v>
      </c>
      <c r="T76" s="24">
        <v>1320</v>
      </c>
      <c r="U76" s="11" t="s">
        <v>12</v>
      </c>
    </row>
    <row r="77" spans="1:21" x14ac:dyDescent="0.3">
      <c r="A77" s="12" t="s">
        <v>72</v>
      </c>
      <c r="B77" s="13">
        <v>2020</v>
      </c>
      <c r="C77" s="13" t="s">
        <v>42</v>
      </c>
      <c r="D77" s="13" t="s">
        <v>52</v>
      </c>
      <c r="E77" s="13" t="s">
        <v>53</v>
      </c>
      <c r="F77" s="13" t="s">
        <v>54</v>
      </c>
      <c r="G77" s="13" t="s">
        <v>59</v>
      </c>
      <c r="H77" s="13" t="s">
        <v>56</v>
      </c>
      <c r="I77" s="13" t="s">
        <v>57</v>
      </c>
      <c r="J77" s="25">
        <v>221</v>
      </c>
      <c r="K77" s="30">
        <v>316.02999999999997</v>
      </c>
      <c r="M77" s="12">
        <v>2020</v>
      </c>
      <c r="N77" s="13" t="s">
        <v>36</v>
      </c>
      <c r="O77" s="13" t="s">
        <v>10</v>
      </c>
      <c r="P77" s="13" t="s">
        <v>11</v>
      </c>
      <c r="Q77" s="13">
        <v>3566</v>
      </c>
      <c r="R77" s="25">
        <v>4577.3</v>
      </c>
      <c r="S77" s="25">
        <v>5126.576</v>
      </c>
      <c r="T77" s="25">
        <v>915.46</v>
      </c>
      <c r="U77" s="14" t="s">
        <v>12</v>
      </c>
    </row>
    <row r="78" spans="1:21" x14ac:dyDescent="0.3">
      <c r="A78" s="9" t="s">
        <v>73</v>
      </c>
      <c r="B78" s="10">
        <v>2020</v>
      </c>
      <c r="C78" s="10" t="s">
        <v>42</v>
      </c>
      <c r="D78" s="10" t="s">
        <v>52</v>
      </c>
      <c r="E78" s="10" t="s">
        <v>53</v>
      </c>
      <c r="F78" s="10" t="s">
        <v>54</v>
      </c>
      <c r="G78" s="10" t="s">
        <v>59</v>
      </c>
      <c r="H78" s="10" t="s">
        <v>56</v>
      </c>
      <c r="I78" s="10" t="s">
        <v>57</v>
      </c>
      <c r="J78" s="24">
        <v>215</v>
      </c>
      <c r="K78" s="29">
        <v>307.45</v>
      </c>
      <c r="M78" s="9">
        <v>2020</v>
      </c>
      <c r="N78" s="10" t="s">
        <v>36</v>
      </c>
      <c r="O78" s="10" t="s">
        <v>10</v>
      </c>
      <c r="P78" s="10" t="s">
        <v>13</v>
      </c>
      <c r="Q78" s="10">
        <v>2498</v>
      </c>
      <c r="R78" s="24">
        <v>8000</v>
      </c>
      <c r="S78" s="24">
        <v>8960</v>
      </c>
      <c r="T78" s="24">
        <v>1600</v>
      </c>
      <c r="U78" s="11" t="s">
        <v>12</v>
      </c>
    </row>
    <row r="79" spans="1:21" x14ac:dyDescent="0.3">
      <c r="A79" s="12" t="s">
        <v>73</v>
      </c>
      <c r="B79" s="13">
        <v>2020</v>
      </c>
      <c r="C79" s="13" t="s">
        <v>42</v>
      </c>
      <c r="D79" s="13" t="s">
        <v>52</v>
      </c>
      <c r="E79" s="13" t="s">
        <v>53</v>
      </c>
      <c r="F79" s="13" t="s">
        <v>54</v>
      </c>
      <c r="G79" s="13" t="s">
        <v>59</v>
      </c>
      <c r="H79" s="13" t="s">
        <v>56</v>
      </c>
      <c r="I79" s="13" t="s">
        <v>58</v>
      </c>
      <c r="J79" s="25">
        <v>191</v>
      </c>
      <c r="K79" s="30">
        <v>273.13</v>
      </c>
      <c r="M79" s="12">
        <v>2020</v>
      </c>
      <c r="N79" s="13" t="s">
        <v>36</v>
      </c>
      <c r="O79" s="13" t="s">
        <v>14</v>
      </c>
      <c r="P79" s="13" t="s">
        <v>15</v>
      </c>
      <c r="Q79" s="13">
        <v>1245</v>
      </c>
      <c r="R79" s="25">
        <v>4577.2</v>
      </c>
      <c r="S79" s="25">
        <v>5126.4639999999999</v>
      </c>
      <c r="T79" s="25">
        <v>915.44</v>
      </c>
      <c r="U79" s="14" t="s">
        <v>12</v>
      </c>
    </row>
    <row r="80" spans="1:21" x14ac:dyDescent="0.3">
      <c r="A80" s="9" t="s">
        <v>72</v>
      </c>
      <c r="B80" s="10">
        <v>2020</v>
      </c>
      <c r="C80" s="10" t="s">
        <v>42</v>
      </c>
      <c r="D80" s="10" t="s">
        <v>52</v>
      </c>
      <c r="E80" s="10" t="s">
        <v>53</v>
      </c>
      <c r="F80" s="10" t="s">
        <v>54</v>
      </c>
      <c r="G80" s="10" t="s">
        <v>59</v>
      </c>
      <c r="H80" s="10" t="s">
        <v>56</v>
      </c>
      <c r="I80" s="10" t="s">
        <v>58</v>
      </c>
      <c r="J80" s="24">
        <v>239</v>
      </c>
      <c r="K80" s="29">
        <v>341.77</v>
      </c>
      <c r="M80" s="9">
        <v>2020</v>
      </c>
      <c r="N80" s="10" t="s">
        <v>36</v>
      </c>
      <c r="O80" s="10" t="s">
        <v>16</v>
      </c>
      <c r="P80" s="10" t="s">
        <v>17</v>
      </c>
      <c r="Q80" s="10">
        <v>644</v>
      </c>
      <c r="R80" s="24">
        <v>5743.5</v>
      </c>
      <c r="S80" s="24">
        <v>6432.72</v>
      </c>
      <c r="T80" s="24">
        <v>1148.7</v>
      </c>
      <c r="U80" s="11" t="s">
        <v>12</v>
      </c>
    </row>
    <row r="81" spans="1:21" x14ac:dyDescent="0.3">
      <c r="A81" s="12" t="s">
        <v>72</v>
      </c>
      <c r="B81" s="13">
        <v>2020</v>
      </c>
      <c r="C81" s="13" t="s">
        <v>42</v>
      </c>
      <c r="D81" s="13" t="s">
        <v>52</v>
      </c>
      <c r="E81" s="13" t="s">
        <v>53</v>
      </c>
      <c r="F81" s="13" t="s">
        <v>54</v>
      </c>
      <c r="G81" s="13" t="s">
        <v>59</v>
      </c>
      <c r="H81" s="13" t="s">
        <v>56</v>
      </c>
      <c r="I81" s="13" t="s">
        <v>58</v>
      </c>
      <c r="J81" s="25">
        <v>779</v>
      </c>
      <c r="K81" s="30">
        <v>1113.97</v>
      </c>
      <c r="M81" s="12">
        <v>2020</v>
      </c>
      <c r="N81" s="13" t="s">
        <v>36</v>
      </c>
      <c r="O81" s="13" t="s">
        <v>18</v>
      </c>
      <c r="P81" s="13" t="s">
        <v>19</v>
      </c>
      <c r="Q81" s="13">
        <v>643</v>
      </c>
      <c r="R81" s="25">
        <v>7000</v>
      </c>
      <c r="S81" s="25">
        <v>7840</v>
      </c>
      <c r="T81" s="25">
        <v>1400</v>
      </c>
      <c r="U81" s="14" t="s">
        <v>12</v>
      </c>
    </row>
    <row r="82" spans="1:21" x14ac:dyDescent="0.3">
      <c r="A82" s="9" t="s">
        <v>73</v>
      </c>
      <c r="B82" s="10">
        <v>2020</v>
      </c>
      <c r="C82" s="10" t="s">
        <v>31</v>
      </c>
      <c r="D82" s="10" t="s">
        <v>52</v>
      </c>
      <c r="E82" s="10" t="s">
        <v>53</v>
      </c>
      <c r="F82" s="10" t="s">
        <v>54</v>
      </c>
      <c r="G82" s="10" t="s">
        <v>59</v>
      </c>
      <c r="H82" s="10" t="s">
        <v>56</v>
      </c>
      <c r="I82" s="10" t="s">
        <v>58</v>
      </c>
      <c r="J82" s="24">
        <v>248</v>
      </c>
      <c r="K82" s="29">
        <v>354.64</v>
      </c>
      <c r="M82" s="9">
        <v>2020</v>
      </c>
      <c r="N82" s="10" t="s">
        <v>36</v>
      </c>
      <c r="O82" s="10" t="s">
        <v>16</v>
      </c>
      <c r="P82" s="10" t="s">
        <v>20</v>
      </c>
      <c r="Q82" s="10">
        <v>455</v>
      </c>
      <c r="R82" s="24">
        <v>4578.6000000000004</v>
      </c>
      <c r="S82" s="24">
        <v>5128.0320000000002</v>
      </c>
      <c r="T82" s="24">
        <v>915.72000000000014</v>
      </c>
      <c r="U82" s="11" t="s">
        <v>12</v>
      </c>
    </row>
    <row r="83" spans="1:21" x14ac:dyDescent="0.3">
      <c r="A83" s="12" t="s">
        <v>74</v>
      </c>
      <c r="B83" s="13">
        <v>2020</v>
      </c>
      <c r="C83" s="13" t="s">
        <v>31</v>
      </c>
      <c r="D83" s="13" t="s">
        <v>52</v>
      </c>
      <c r="E83" s="13" t="s">
        <v>53</v>
      </c>
      <c r="F83" s="13" t="s">
        <v>54</v>
      </c>
      <c r="G83" s="13" t="s">
        <v>59</v>
      </c>
      <c r="H83" s="13" t="s">
        <v>56</v>
      </c>
      <c r="I83" s="13" t="s">
        <v>58</v>
      </c>
      <c r="J83" s="25">
        <v>218</v>
      </c>
      <c r="K83" s="30">
        <v>311.74</v>
      </c>
      <c r="M83" s="12">
        <v>2020</v>
      </c>
      <c r="N83" s="13" t="s">
        <v>36</v>
      </c>
      <c r="O83" s="13" t="s">
        <v>18</v>
      </c>
      <c r="P83" s="13" t="s">
        <v>21</v>
      </c>
      <c r="Q83" s="13">
        <v>345</v>
      </c>
      <c r="R83" s="25">
        <v>7000</v>
      </c>
      <c r="S83" s="25">
        <v>7840</v>
      </c>
      <c r="T83" s="25">
        <v>1400</v>
      </c>
      <c r="U83" s="14" t="s">
        <v>12</v>
      </c>
    </row>
    <row r="84" spans="1:21" x14ac:dyDescent="0.3">
      <c r="A84" s="9" t="s">
        <v>73</v>
      </c>
      <c r="B84" s="10">
        <v>2020</v>
      </c>
      <c r="C84" s="10" t="s">
        <v>31</v>
      </c>
      <c r="D84" s="10" t="s">
        <v>52</v>
      </c>
      <c r="E84" s="10" t="s">
        <v>53</v>
      </c>
      <c r="F84" s="10" t="s">
        <v>54</v>
      </c>
      <c r="G84" s="10" t="s">
        <v>59</v>
      </c>
      <c r="H84" s="10" t="s">
        <v>56</v>
      </c>
      <c r="I84" s="10" t="s">
        <v>58</v>
      </c>
      <c r="J84" s="24">
        <v>244</v>
      </c>
      <c r="K84" s="29">
        <v>348.92</v>
      </c>
      <c r="M84" s="9">
        <v>2020</v>
      </c>
      <c r="N84" s="10" t="s">
        <v>36</v>
      </c>
      <c r="O84" s="10" t="s">
        <v>14</v>
      </c>
      <c r="P84" s="10" t="s">
        <v>22</v>
      </c>
      <c r="Q84" s="10">
        <v>122</v>
      </c>
      <c r="R84" s="24">
        <v>100</v>
      </c>
      <c r="S84" s="24">
        <v>112</v>
      </c>
      <c r="T84" s="24">
        <v>20</v>
      </c>
      <c r="U84" s="11" t="s">
        <v>12</v>
      </c>
    </row>
    <row r="85" spans="1:21" x14ac:dyDescent="0.3">
      <c r="A85" s="12" t="s">
        <v>74</v>
      </c>
      <c r="B85" s="13">
        <v>2020</v>
      </c>
      <c r="C85" s="13" t="s">
        <v>31</v>
      </c>
      <c r="D85" s="13" t="s">
        <v>52</v>
      </c>
      <c r="E85" s="13" t="s">
        <v>53</v>
      </c>
      <c r="F85" s="13" t="s">
        <v>54</v>
      </c>
      <c r="G85" s="13" t="s">
        <v>59</v>
      </c>
      <c r="H85" s="13" t="s">
        <v>56</v>
      </c>
      <c r="I85" s="13" t="s">
        <v>58</v>
      </c>
      <c r="J85" s="25">
        <v>292</v>
      </c>
      <c r="K85" s="30">
        <v>417.56</v>
      </c>
      <c r="M85" s="12">
        <v>2020</v>
      </c>
      <c r="N85" s="13" t="s">
        <v>36</v>
      </c>
      <c r="O85" s="13" t="s">
        <v>23</v>
      </c>
      <c r="P85" s="13" t="s">
        <v>24</v>
      </c>
      <c r="Q85" s="13">
        <v>78</v>
      </c>
      <c r="R85" s="25">
        <v>4577.2</v>
      </c>
      <c r="S85" s="25">
        <v>5126.4639999999999</v>
      </c>
      <c r="T85" s="25">
        <v>915.44</v>
      </c>
      <c r="U85" s="14" t="s">
        <v>12</v>
      </c>
    </row>
    <row r="86" spans="1:21" x14ac:dyDescent="0.3">
      <c r="A86" s="9" t="s">
        <v>73</v>
      </c>
      <c r="B86" s="10">
        <v>2020</v>
      </c>
      <c r="C86" s="10" t="s">
        <v>31</v>
      </c>
      <c r="D86" s="10" t="s">
        <v>52</v>
      </c>
      <c r="E86" s="10" t="s">
        <v>53</v>
      </c>
      <c r="F86" s="10" t="s">
        <v>54</v>
      </c>
      <c r="G86" s="10" t="s">
        <v>59</v>
      </c>
      <c r="H86" s="10" t="s">
        <v>56</v>
      </c>
      <c r="I86" s="10" t="s">
        <v>58</v>
      </c>
      <c r="J86" s="24">
        <v>220</v>
      </c>
      <c r="K86" s="29">
        <v>314.60000000000002</v>
      </c>
      <c r="M86" s="9">
        <v>2020</v>
      </c>
      <c r="N86" s="10" t="s">
        <v>36</v>
      </c>
      <c r="O86" s="10" t="s">
        <v>23</v>
      </c>
      <c r="P86" s="10" t="s">
        <v>25</v>
      </c>
      <c r="Q86" s="10">
        <v>76</v>
      </c>
      <c r="R86" s="24">
        <v>4576.8999999999996</v>
      </c>
      <c r="S86" s="24">
        <v>5126.1279999999997</v>
      </c>
      <c r="T86" s="24">
        <v>915.38</v>
      </c>
      <c r="U86" s="11" t="s">
        <v>12</v>
      </c>
    </row>
    <row r="87" spans="1:21" x14ac:dyDescent="0.3">
      <c r="A87" s="12" t="s">
        <v>74</v>
      </c>
      <c r="B87" s="13">
        <v>2020</v>
      </c>
      <c r="C87" s="13" t="s">
        <v>31</v>
      </c>
      <c r="D87" s="13" t="s">
        <v>52</v>
      </c>
      <c r="E87" s="13" t="s">
        <v>53</v>
      </c>
      <c r="F87" s="13" t="s">
        <v>54</v>
      </c>
      <c r="G87" s="13" t="s">
        <v>59</v>
      </c>
      <c r="H87" s="13" t="s">
        <v>56</v>
      </c>
      <c r="I87" s="13" t="s">
        <v>58</v>
      </c>
      <c r="J87" s="25">
        <v>675</v>
      </c>
      <c r="K87" s="30">
        <v>965.25</v>
      </c>
      <c r="M87" s="12">
        <v>2020</v>
      </c>
      <c r="N87" s="13" t="s">
        <v>36</v>
      </c>
      <c r="O87" s="13" t="s">
        <v>23</v>
      </c>
      <c r="P87" s="13" t="s">
        <v>26</v>
      </c>
      <c r="Q87" s="13">
        <v>46</v>
      </c>
      <c r="R87" s="25">
        <v>200</v>
      </c>
      <c r="S87" s="25">
        <v>224</v>
      </c>
      <c r="T87" s="25">
        <v>40</v>
      </c>
      <c r="U87" s="14" t="s">
        <v>12</v>
      </c>
    </row>
    <row r="88" spans="1:21" x14ac:dyDescent="0.3">
      <c r="A88" s="9" t="s">
        <v>73</v>
      </c>
      <c r="B88" s="10">
        <v>2020</v>
      </c>
      <c r="C88" s="10" t="s">
        <v>31</v>
      </c>
      <c r="D88" s="10" t="s">
        <v>52</v>
      </c>
      <c r="E88" s="10" t="s">
        <v>53</v>
      </c>
      <c r="F88" s="10" t="s">
        <v>54</v>
      </c>
      <c r="G88" s="10" t="s">
        <v>59</v>
      </c>
      <c r="H88" s="10" t="s">
        <v>56</v>
      </c>
      <c r="I88" s="10" t="s">
        <v>58</v>
      </c>
      <c r="J88" s="24">
        <v>708</v>
      </c>
      <c r="K88" s="29">
        <v>1012.44</v>
      </c>
      <c r="M88" s="9">
        <v>2020</v>
      </c>
      <c r="N88" s="10" t="s">
        <v>36</v>
      </c>
      <c r="O88" s="10" t="s">
        <v>23</v>
      </c>
      <c r="P88" s="10" t="s">
        <v>27</v>
      </c>
      <c r="Q88" s="10">
        <v>34</v>
      </c>
      <c r="R88" s="24">
        <v>4576.8</v>
      </c>
      <c r="S88" s="24">
        <v>5126.0160000000005</v>
      </c>
      <c r="T88" s="24">
        <v>915.36000000000013</v>
      </c>
      <c r="U88" s="11" t="s">
        <v>12</v>
      </c>
    </row>
    <row r="89" spans="1:21" x14ac:dyDescent="0.3">
      <c r="A89" s="12" t="s">
        <v>72</v>
      </c>
      <c r="B89" s="13">
        <v>2020</v>
      </c>
      <c r="C89" s="13" t="s">
        <v>31</v>
      </c>
      <c r="D89" s="13" t="s">
        <v>52</v>
      </c>
      <c r="E89" s="13" t="s">
        <v>53</v>
      </c>
      <c r="F89" s="13" t="s">
        <v>54</v>
      </c>
      <c r="G89" s="13" t="s">
        <v>59</v>
      </c>
      <c r="H89" s="13" t="s">
        <v>56</v>
      </c>
      <c r="I89" s="13" t="s">
        <v>58</v>
      </c>
      <c r="J89" s="25">
        <v>761</v>
      </c>
      <c r="K89" s="30">
        <v>1088.23</v>
      </c>
      <c r="M89" s="12">
        <v>2020</v>
      </c>
      <c r="N89" s="13" t="s">
        <v>36</v>
      </c>
      <c r="O89" s="13" t="s">
        <v>14</v>
      </c>
      <c r="P89" s="13" t="s">
        <v>28</v>
      </c>
      <c r="Q89" s="13">
        <v>7</v>
      </c>
      <c r="R89" s="25">
        <v>200</v>
      </c>
      <c r="S89" s="25">
        <v>224</v>
      </c>
      <c r="T89" s="25">
        <v>40</v>
      </c>
      <c r="U89" s="14" t="s">
        <v>12</v>
      </c>
    </row>
    <row r="90" spans="1:21" x14ac:dyDescent="0.3">
      <c r="A90" s="9" t="s">
        <v>72</v>
      </c>
      <c r="B90" s="10">
        <v>2020</v>
      </c>
      <c r="C90" s="10" t="s">
        <v>31</v>
      </c>
      <c r="D90" s="10" t="s">
        <v>52</v>
      </c>
      <c r="E90" s="10" t="s">
        <v>53</v>
      </c>
      <c r="F90" s="10" t="s">
        <v>54</v>
      </c>
      <c r="G90" s="10" t="s">
        <v>59</v>
      </c>
      <c r="H90" s="10" t="s">
        <v>56</v>
      </c>
      <c r="I90" s="10" t="s">
        <v>58</v>
      </c>
      <c r="J90" s="24">
        <v>249</v>
      </c>
      <c r="K90" s="29">
        <v>356.07</v>
      </c>
      <c r="M90" s="9">
        <v>2020</v>
      </c>
      <c r="N90" s="10" t="s">
        <v>36</v>
      </c>
      <c r="O90" s="10" t="s">
        <v>29</v>
      </c>
      <c r="P90" s="10" t="s">
        <v>29</v>
      </c>
      <c r="Q90" s="10">
        <v>3</v>
      </c>
      <c r="R90" s="24">
        <v>6600</v>
      </c>
      <c r="S90" s="24">
        <v>7392</v>
      </c>
      <c r="T90" s="24">
        <v>1320</v>
      </c>
      <c r="U90" s="11" t="s">
        <v>12</v>
      </c>
    </row>
    <row r="91" spans="1:21" x14ac:dyDescent="0.3">
      <c r="A91" s="12" t="s">
        <v>73</v>
      </c>
      <c r="B91" s="13">
        <v>2020</v>
      </c>
      <c r="C91" s="13" t="s">
        <v>31</v>
      </c>
      <c r="D91" s="13" t="s">
        <v>52</v>
      </c>
      <c r="E91" s="13" t="s">
        <v>53</v>
      </c>
      <c r="F91" s="13" t="s">
        <v>54</v>
      </c>
      <c r="G91" s="13" t="s">
        <v>59</v>
      </c>
      <c r="H91" s="13" t="s">
        <v>56</v>
      </c>
      <c r="I91" s="13" t="s">
        <v>58</v>
      </c>
      <c r="J91" s="25">
        <v>748</v>
      </c>
      <c r="K91" s="30">
        <v>526.24</v>
      </c>
      <c r="M91" s="12">
        <v>2020</v>
      </c>
      <c r="N91" s="13" t="s">
        <v>36</v>
      </c>
      <c r="O91" s="13" t="s">
        <v>23</v>
      </c>
      <c r="P91" s="13" t="s">
        <v>30</v>
      </c>
      <c r="Q91" s="13">
        <v>3</v>
      </c>
      <c r="R91" s="25">
        <v>4577.3</v>
      </c>
      <c r="S91" s="25">
        <v>5126.576</v>
      </c>
      <c r="T91" s="25">
        <v>915.46</v>
      </c>
      <c r="U91" s="14" t="s">
        <v>12</v>
      </c>
    </row>
    <row r="92" spans="1:21" x14ac:dyDescent="0.3">
      <c r="A92" s="9" t="s">
        <v>74</v>
      </c>
      <c r="B92" s="10">
        <v>2020</v>
      </c>
      <c r="C92" s="10" t="s">
        <v>31</v>
      </c>
      <c r="D92" s="10" t="s">
        <v>52</v>
      </c>
      <c r="E92" s="10" t="s">
        <v>53</v>
      </c>
      <c r="F92" s="10" t="s">
        <v>54</v>
      </c>
      <c r="G92" s="10" t="s">
        <v>59</v>
      </c>
      <c r="H92" s="10" t="s">
        <v>56</v>
      </c>
      <c r="I92" s="10" t="s">
        <v>58</v>
      </c>
      <c r="J92" s="24">
        <v>801</v>
      </c>
      <c r="K92" s="29">
        <v>526.24</v>
      </c>
      <c r="M92" s="9">
        <v>2020</v>
      </c>
      <c r="N92" s="10" t="s">
        <v>37</v>
      </c>
      <c r="O92" s="10" t="s">
        <v>10</v>
      </c>
      <c r="P92" s="10" t="s">
        <v>11</v>
      </c>
      <c r="Q92" s="10">
        <v>3566</v>
      </c>
      <c r="R92" s="24">
        <v>4577.3</v>
      </c>
      <c r="S92" s="24">
        <v>5126.576</v>
      </c>
      <c r="T92" s="24">
        <v>915.46</v>
      </c>
      <c r="U92" s="11" t="s">
        <v>12</v>
      </c>
    </row>
    <row r="93" spans="1:21" x14ac:dyDescent="0.3">
      <c r="A93" s="12" t="s">
        <v>73</v>
      </c>
      <c r="B93" s="13">
        <v>2020</v>
      </c>
      <c r="C93" s="13" t="s">
        <v>31</v>
      </c>
      <c r="D93" s="13" t="s">
        <v>52</v>
      </c>
      <c r="E93" s="13" t="s">
        <v>53</v>
      </c>
      <c r="F93" s="13" t="s">
        <v>54</v>
      </c>
      <c r="G93" s="13" t="s">
        <v>59</v>
      </c>
      <c r="H93" s="13" t="s">
        <v>56</v>
      </c>
      <c r="I93" s="13" t="s">
        <v>58</v>
      </c>
      <c r="J93" s="25">
        <v>247</v>
      </c>
      <c r="K93" s="30">
        <v>353.21</v>
      </c>
      <c r="M93" s="12">
        <v>2020</v>
      </c>
      <c r="N93" s="13" t="s">
        <v>37</v>
      </c>
      <c r="O93" s="13" t="s">
        <v>10</v>
      </c>
      <c r="P93" s="13" t="s">
        <v>13</v>
      </c>
      <c r="Q93" s="13">
        <v>2498</v>
      </c>
      <c r="R93" s="25">
        <v>8000</v>
      </c>
      <c r="S93" s="25">
        <v>8960</v>
      </c>
      <c r="T93" s="25">
        <v>1600</v>
      </c>
      <c r="U93" s="14" t="s">
        <v>12</v>
      </c>
    </row>
    <row r="94" spans="1:21" x14ac:dyDescent="0.3">
      <c r="A94" s="9" t="s">
        <v>73</v>
      </c>
      <c r="B94" s="10">
        <v>2020</v>
      </c>
      <c r="C94" s="10" t="s">
        <v>31</v>
      </c>
      <c r="D94" s="10" t="s">
        <v>52</v>
      </c>
      <c r="E94" s="10" t="s">
        <v>53</v>
      </c>
      <c r="F94" s="10" t="s">
        <v>54</v>
      </c>
      <c r="G94" s="10" t="s">
        <v>59</v>
      </c>
      <c r="H94" s="10" t="s">
        <v>56</v>
      </c>
      <c r="I94" s="10" t="s">
        <v>58</v>
      </c>
      <c r="J94" s="24">
        <v>295</v>
      </c>
      <c r="K94" s="29">
        <v>421.85</v>
      </c>
      <c r="M94" s="9">
        <v>2020</v>
      </c>
      <c r="N94" s="10" t="s">
        <v>37</v>
      </c>
      <c r="O94" s="10" t="s">
        <v>14</v>
      </c>
      <c r="P94" s="10" t="s">
        <v>15</v>
      </c>
      <c r="Q94" s="10">
        <v>1245</v>
      </c>
      <c r="R94" s="24">
        <v>4577.2</v>
      </c>
      <c r="S94" s="24">
        <v>5126.4639999999999</v>
      </c>
      <c r="T94" s="24">
        <v>915.44</v>
      </c>
      <c r="U94" s="11" t="s">
        <v>12</v>
      </c>
    </row>
    <row r="95" spans="1:21" x14ac:dyDescent="0.3">
      <c r="A95" s="12" t="s">
        <v>73</v>
      </c>
      <c r="B95" s="13">
        <v>2020</v>
      </c>
      <c r="C95" s="13" t="s">
        <v>31</v>
      </c>
      <c r="D95" s="13" t="s">
        <v>52</v>
      </c>
      <c r="E95" s="13" t="s">
        <v>53</v>
      </c>
      <c r="F95" s="13" t="s">
        <v>54</v>
      </c>
      <c r="G95" s="13" t="s">
        <v>59</v>
      </c>
      <c r="H95" s="13" t="s">
        <v>56</v>
      </c>
      <c r="I95" s="13" t="s">
        <v>58</v>
      </c>
      <c r="J95" s="25">
        <v>217</v>
      </c>
      <c r="K95" s="30">
        <v>310.31</v>
      </c>
      <c r="M95" s="12">
        <v>2020</v>
      </c>
      <c r="N95" s="13" t="s">
        <v>37</v>
      </c>
      <c r="O95" s="13" t="s">
        <v>16</v>
      </c>
      <c r="P95" s="13" t="s">
        <v>17</v>
      </c>
      <c r="Q95" s="13">
        <v>644</v>
      </c>
      <c r="R95" s="25">
        <v>5743.5</v>
      </c>
      <c r="S95" s="25">
        <v>6432.72</v>
      </c>
      <c r="T95" s="25">
        <v>1148.7</v>
      </c>
      <c r="U95" s="14" t="s">
        <v>12</v>
      </c>
    </row>
    <row r="96" spans="1:21" x14ac:dyDescent="0.3">
      <c r="A96" s="9" t="s">
        <v>74</v>
      </c>
      <c r="B96" s="10">
        <v>2020</v>
      </c>
      <c r="C96" s="10" t="s">
        <v>31</v>
      </c>
      <c r="D96" s="10" t="s">
        <v>52</v>
      </c>
      <c r="E96" s="10" t="s">
        <v>53</v>
      </c>
      <c r="F96" s="10" t="s">
        <v>54</v>
      </c>
      <c r="G96" s="10" t="s">
        <v>59</v>
      </c>
      <c r="H96" s="10" t="s">
        <v>56</v>
      </c>
      <c r="I96" s="10" t="s">
        <v>58</v>
      </c>
      <c r="J96" s="24">
        <v>245</v>
      </c>
      <c r="K96" s="29">
        <v>350.35</v>
      </c>
      <c r="M96" s="9">
        <v>2020</v>
      </c>
      <c r="N96" s="10" t="s">
        <v>37</v>
      </c>
      <c r="O96" s="10" t="s">
        <v>18</v>
      </c>
      <c r="P96" s="10" t="s">
        <v>19</v>
      </c>
      <c r="Q96" s="10">
        <v>643</v>
      </c>
      <c r="R96" s="24">
        <v>7000</v>
      </c>
      <c r="S96" s="24">
        <v>7840</v>
      </c>
      <c r="T96" s="24">
        <v>1400</v>
      </c>
      <c r="U96" s="11" t="s">
        <v>12</v>
      </c>
    </row>
    <row r="97" spans="1:21" x14ac:dyDescent="0.3">
      <c r="A97" s="12" t="s">
        <v>72</v>
      </c>
      <c r="B97" s="13">
        <v>2020</v>
      </c>
      <c r="C97" s="13" t="s">
        <v>31</v>
      </c>
      <c r="D97" s="13" t="s">
        <v>52</v>
      </c>
      <c r="E97" s="13" t="s">
        <v>53</v>
      </c>
      <c r="F97" s="13" t="s">
        <v>54</v>
      </c>
      <c r="G97" s="13" t="s">
        <v>59</v>
      </c>
      <c r="H97" s="13" t="s">
        <v>56</v>
      </c>
      <c r="I97" s="13" t="s">
        <v>58</v>
      </c>
      <c r="J97" s="25">
        <v>293</v>
      </c>
      <c r="K97" s="30">
        <v>418.99</v>
      </c>
      <c r="M97" s="12">
        <v>2020</v>
      </c>
      <c r="N97" s="13" t="s">
        <v>37</v>
      </c>
      <c r="O97" s="13" t="s">
        <v>16</v>
      </c>
      <c r="P97" s="13" t="s">
        <v>20</v>
      </c>
      <c r="Q97" s="13">
        <v>455</v>
      </c>
      <c r="R97" s="25">
        <v>4578.6000000000004</v>
      </c>
      <c r="S97" s="25">
        <v>5128.0320000000002</v>
      </c>
      <c r="T97" s="25">
        <v>915.72000000000014</v>
      </c>
      <c r="U97" s="14" t="s">
        <v>12</v>
      </c>
    </row>
    <row r="98" spans="1:21" x14ac:dyDescent="0.3">
      <c r="A98" s="9" t="s">
        <v>73</v>
      </c>
      <c r="B98" s="10">
        <v>2020</v>
      </c>
      <c r="C98" s="10" t="s">
        <v>31</v>
      </c>
      <c r="D98" s="10" t="s">
        <v>52</v>
      </c>
      <c r="E98" s="10" t="s">
        <v>53</v>
      </c>
      <c r="F98" s="10" t="s">
        <v>54</v>
      </c>
      <c r="G98" s="10" t="s">
        <v>59</v>
      </c>
      <c r="H98" s="10" t="s">
        <v>56</v>
      </c>
      <c r="I98" s="10" t="s">
        <v>58</v>
      </c>
      <c r="J98" s="24">
        <v>770</v>
      </c>
      <c r="K98" s="29">
        <v>1101.0999999999999</v>
      </c>
      <c r="M98" s="9">
        <v>2020</v>
      </c>
      <c r="N98" s="10" t="s">
        <v>37</v>
      </c>
      <c r="O98" s="10" t="s">
        <v>18</v>
      </c>
      <c r="P98" s="10" t="s">
        <v>21</v>
      </c>
      <c r="Q98" s="10">
        <v>345</v>
      </c>
      <c r="R98" s="24">
        <v>7000</v>
      </c>
      <c r="S98" s="24">
        <v>7840</v>
      </c>
      <c r="T98" s="24">
        <v>1400</v>
      </c>
      <c r="U98" s="11" t="s">
        <v>12</v>
      </c>
    </row>
    <row r="99" spans="1:21" x14ac:dyDescent="0.3">
      <c r="A99" s="12" t="s">
        <v>72</v>
      </c>
      <c r="B99" s="13">
        <v>2020</v>
      </c>
      <c r="C99" s="13" t="s">
        <v>9</v>
      </c>
      <c r="D99" s="13" t="s">
        <v>52</v>
      </c>
      <c r="E99" s="13" t="s">
        <v>53</v>
      </c>
      <c r="F99" s="13" t="s">
        <v>54</v>
      </c>
      <c r="G99" s="13" t="s">
        <v>59</v>
      </c>
      <c r="H99" s="13" t="s">
        <v>56</v>
      </c>
      <c r="I99" s="13" t="s">
        <v>58</v>
      </c>
      <c r="J99" s="25">
        <v>254</v>
      </c>
      <c r="K99" s="30">
        <v>388.62</v>
      </c>
      <c r="M99" s="12">
        <v>2020</v>
      </c>
      <c r="N99" s="13" t="s">
        <v>37</v>
      </c>
      <c r="O99" s="13" t="s">
        <v>14</v>
      </c>
      <c r="P99" s="13" t="s">
        <v>22</v>
      </c>
      <c r="Q99" s="13">
        <v>122</v>
      </c>
      <c r="R99" s="25">
        <v>100</v>
      </c>
      <c r="S99" s="25">
        <v>112</v>
      </c>
      <c r="T99" s="25">
        <v>20</v>
      </c>
      <c r="U99" s="14" t="s">
        <v>12</v>
      </c>
    </row>
    <row r="100" spans="1:21" x14ac:dyDescent="0.3">
      <c r="A100" s="9" t="s">
        <v>72</v>
      </c>
      <c r="B100" s="10">
        <v>2020</v>
      </c>
      <c r="C100" s="10" t="s">
        <v>9</v>
      </c>
      <c r="D100" s="10" t="s">
        <v>52</v>
      </c>
      <c r="E100" s="10" t="s">
        <v>53</v>
      </c>
      <c r="F100" s="10" t="s">
        <v>54</v>
      </c>
      <c r="G100" s="10" t="s">
        <v>59</v>
      </c>
      <c r="H100" s="10" t="s">
        <v>56</v>
      </c>
      <c r="I100" s="10" t="s">
        <v>58</v>
      </c>
      <c r="J100" s="24">
        <v>296</v>
      </c>
      <c r="K100" s="29">
        <v>423.28</v>
      </c>
      <c r="M100" s="9">
        <v>2020</v>
      </c>
      <c r="N100" s="10" t="s">
        <v>37</v>
      </c>
      <c r="O100" s="10" t="s">
        <v>23</v>
      </c>
      <c r="P100" s="10" t="s">
        <v>24</v>
      </c>
      <c r="Q100" s="10">
        <v>78</v>
      </c>
      <c r="R100" s="24">
        <v>4577.2</v>
      </c>
      <c r="S100" s="24">
        <v>5126.4639999999999</v>
      </c>
      <c r="T100" s="24">
        <v>915.44</v>
      </c>
      <c r="U100" s="11" t="s">
        <v>12</v>
      </c>
    </row>
    <row r="101" spans="1:21" x14ac:dyDescent="0.3">
      <c r="A101" s="12" t="s">
        <v>74</v>
      </c>
      <c r="B101" s="13">
        <v>2020</v>
      </c>
      <c r="C101" s="13" t="s">
        <v>9</v>
      </c>
      <c r="D101" s="13" t="s">
        <v>52</v>
      </c>
      <c r="E101" s="13" t="s">
        <v>53</v>
      </c>
      <c r="F101" s="13" t="s">
        <v>54</v>
      </c>
      <c r="G101" s="13" t="s">
        <v>59</v>
      </c>
      <c r="H101" s="13" t="s">
        <v>56</v>
      </c>
      <c r="I101" s="13" t="s">
        <v>58</v>
      </c>
      <c r="J101" s="25">
        <v>224</v>
      </c>
      <c r="K101" s="30">
        <v>320.32</v>
      </c>
      <c r="M101" s="12">
        <v>2020</v>
      </c>
      <c r="N101" s="13" t="s">
        <v>37</v>
      </c>
      <c r="O101" s="13" t="s">
        <v>23</v>
      </c>
      <c r="P101" s="13" t="s">
        <v>25</v>
      </c>
      <c r="Q101" s="13">
        <v>76</v>
      </c>
      <c r="R101" s="25">
        <v>4576.8999999999996</v>
      </c>
      <c r="S101" s="25">
        <v>5126.1279999999997</v>
      </c>
      <c r="T101" s="25">
        <v>915.38</v>
      </c>
      <c r="U101" s="14" t="s">
        <v>12</v>
      </c>
    </row>
    <row r="102" spans="1:21" x14ac:dyDescent="0.3">
      <c r="A102" s="9" t="s">
        <v>73</v>
      </c>
      <c r="B102" s="10">
        <v>2020</v>
      </c>
      <c r="C102" s="10" t="s">
        <v>9</v>
      </c>
      <c r="D102" s="10" t="s">
        <v>52</v>
      </c>
      <c r="E102" s="10" t="s">
        <v>53</v>
      </c>
      <c r="F102" s="10" t="s">
        <v>54</v>
      </c>
      <c r="G102" s="10" t="s">
        <v>59</v>
      </c>
      <c r="H102" s="10" t="s">
        <v>56</v>
      </c>
      <c r="I102" s="10" t="s">
        <v>57</v>
      </c>
      <c r="J102" s="24">
        <v>370</v>
      </c>
      <c r="K102" s="29">
        <v>529.1</v>
      </c>
      <c r="M102" s="9">
        <v>2020</v>
      </c>
      <c r="N102" s="10" t="s">
        <v>37</v>
      </c>
      <c r="O102" s="10" t="s">
        <v>23</v>
      </c>
      <c r="P102" s="10" t="s">
        <v>26</v>
      </c>
      <c r="Q102" s="10">
        <v>46</v>
      </c>
      <c r="R102" s="24">
        <v>200</v>
      </c>
      <c r="S102" s="24">
        <v>224</v>
      </c>
      <c r="T102" s="24">
        <v>40</v>
      </c>
      <c r="U102" s="11" t="s">
        <v>12</v>
      </c>
    </row>
    <row r="103" spans="1:21" x14ac:dyDescent="0.3">
      <c r="A103" s="12" t="s">
        <v>73</v>
      </c>
      <c r="B103" s="13">
        <v>2020</v>
      </c>
      <c r="C103" s="13" t="s">
        <v>9</v>
      </c>
      <c r="D103" s="13" t="s">
        <v>52</v>
      </c>
      <c r="E103" s="13" t="s">
        <v>53</v>
      </c>
      <c r="F103" s="13" t="s">
        <v>54</v>
      </c>
      <c r="G103" s="13" t="s">
        <v>59</v>
      </c>
      <c r="H103" s="13" t="s">
        <v>56</v>
      </c>
      <c r="I103" s="13" t="s">
        <v>58</v>
      </c>
      <c r="J103" s="25">
        <v>250</v>
      </c>
      <c r="K103" s="30">
        <v>357.5</v>
      </c>
      <c r="M103" s="12">
        <v>2020</v>
      </c>
      <c r="N103" s="13" t="s">
        <v>37</v>
      </c>
      <c r="O103" s="13" t="s">
        <v>23</v>
      </c>
      <c r="P103" s="13" t="s">
        <v>27</v>
      </c>
      <c r="Q103" s="13">
        <v>34</v>
      </c>
      <c r="R103" s="25">
        <v>4576.8</v>
      </c>
      <c r="S103" s="25">
        <v>5126.0160000000005</v>
      </c>
      <c r="T103" s="25">
        <v>915.36000000000013</v>
      </c>
      <c r="U103" s="14" t="s">
        <v>12</v>
      </c>
    </row>
    <row r="104" spans="1:21" x14ac:dyDescent="0.3">
      <c r="A104" s="9" t="s">
        <v>73</v>
      </c>
      <c r="B104" s="10">
        <v>2020</v>
      </c>
      <c r="C104" s="10" t="s">
        <v>9</v>
      </c>
      <c r="D104" s="10" t="s">
        <v>52</v>
      </c>
      <c r="E104" s="10" t="s">
        <v>53</v>
      </c>
      <c r="F104" s="10" t="s">
        <v>54</v>
      </c>
      <c r="G104" s="10" t="s">
        <v>59</v>
      </c>
      <c r="H104" s="10" t="s">
        <v>56</v>
      </c>
      <c r="I104" s="10" t="s">
        <v>58</v>
      </c>
      <c r="J104" s="24">
        <v>298</v>
      </c>
      <c r="K104" s="29">
        <v>426.14</v>
      </c>
      <c r="M104" s="9">
        <v>2020</v>
      </c>
      <c r="N104" s="10" t="s">
        <v>37</v>
      </c>
      <c r="O104" s="10" t="s">
        <v>14</v>
      </c>
      <c r="P104" s="10" t="s">
        <v>28</v>
      </c>
      <c r="Q104" s="10">
        <v>7</v>
      </c>
      <c r="R104" s="24">
        <v>200</v>
      </c>
      <c r="S104" s="24">
        <v>224</v>
      </c>
      <c r="T104" s="24">
        <v>40</v>
      </c>
      <c r="U104" s="11" t="s">
        <v>12</v>
      </c>
    </row>
    <row r="105" spans="1:21" x14ac:dyDescent="0.3">
      <c r="A105" s="12" t="s">
        <v>74</v>
      </c>
      <c r="B105" s="13">
        <v>2020</v>
      </c>
      <c r="C105" s="13" t="s">
        <v>9</v>
      </c>
      <c r="D105" s="13" t="s">
        <v>52</v>
      </c>
      <c r="E105" s="13" t="s">
        <v>53</v>
      </c>
      <c r="F105" s="13" t="s">
        <v>54</v>
      </c>
      <c r="G105" s="13" t="s">
        <v>59</v>
      </c>
      <c r="H105" s="13" t="s">
        <v>56</v>
      </c>
      <c r="I105" s="13" t="s">
        <v>58</v>
      </c>
      <c r="J105" s="25">
        <v>226</v>
      </c>
      <c r="K105" s="30">
        <v>323.18</v>
      </c>
      <c r="M105" s="12">
        <v>2020</v>
      </c>
      <c r="N105" s="13" t="s">
        <v>37</v>
      </c>
      <c r="O105" s="13" t="s">
        <v>23</v>
      </c>
      <c r="P105" s="13" t="s">
        <v>30</v>
      </c>
      <c r="Q105" s="13">
        <v>3</v>
      </c>
      <c r="R105" s="25">
        <v>4577.3</v>
      </c>
      <c r="S105" s="25">
        <v>5126.576</v>
      </c>
      <c r="T105" s="25">
        <v>915.46</v>
      </c>
      <c r="U105" s="14" t="s">
        <v>12</v>
      </c>
    </row>
    <row r="106" spans="1:21" x14ac:dyDescent="0.3">
      <c r="A106" s="9" t="s">
        <v>74</v>
      </c>
      <c r="B106" s="10">
        <v>2020</v>
      </c>
      <c r="C106" s="10" t="s">
        <v>9</v>
      </c>
      <c r="D106" s="10" t="s">
        <v>52</v>
      </c>
      <c r="E106" s="10" t="s">
        <v>53</v>
      </c>
      <c r="F106" s="10" t="s">
        <v>54</v>
      </c>
      <c r="G106" s="10" t="s">
        <v>59</v>
      </c>
      <c r="H106" s="10" t="s">
        <v>56</v>
      </c>
      <c r="I106" s="10" t="s">
        <v>57</v>
      </c>
      <c r="J106" s="24">
        <v>372</v>
      </c>
      <c r="K106" s="29">
        <v>526.24</v>
      </c>
      <c r="M106" s="9">
        <v>2020</v>
      </c>
      <c r="N106" s="10" t="s">
        <v>37</v>
      </c>
      <c r="O106" s="10" t="s">
        <v>29</v>
      </c>
      <c r="P106" s="10" t="s">
        <v>29</v>
      </c>
      <c r="Q106" s="10">
        <v>2</v>
      </c>
      <c r="R106" s="24">
        <v>6600</v>
      </c>
      <c r="S106" s="24">
        <v>7392</v>
      </c>
      <c r="T106" s="24">
        <v>1320</v>
      </c>
      <c r="U106" s="11" t="s">
        <v>12</v>
      </c>
    </row>
    <row r="107" spans="1:21" x14ac:dyDescent="0.3">
      <c r="A107" s="12" t="s">
        <v>75</v>
      </c>
      <c r="B107" s="13">
        <v>2020</v>
      </c>
      <c r="C107" s="13" t="s">
        <v>9</v>
      </c>
      <c r="D107" s="13" t="s">
        <v>52</v>
      </c>
      <c r="E107" s="13" t="s">
        <v>53</v>
      </c>
      <c r="F107" s="13" t="s">
        <v>54</v>
      </c>
      <c r="G107" s="13" t="s">
        <v>59</v>
      </c>
      <c r="H107" s="13" t="s">
        <v>56</v>
      </c>
      <c r="I107" s="13" t="s">
        <v>58</v>
      </c>
      <c r="J107" s="25">
        <v>674</v>
      </c>
      <c r="K107" s="30">
        <v>963.81999999999994</v>
      </c>
      <c r="M107" s="12">
        <v>2020</v>
      </c>
      <c r="N107" s="13" t="s">
        <v>38</v>
      </c>
      <c r="O107" s="13" t="s">
        <v>10</v>
      </c>
      <c r="P107" s="13" t="s">
        <v>11</v>
      </c>
      <c r="Q107" s="13">
        <v>3566</v>
      </c>
      <c r="R107" s="25">
        <v>4577.3</v>
      </c>
      <c r="S107" s="25">
        <v>5126.576</v>
      </c>
      <c r="T107" s="25">
        <v>915.46</v>
      </c>
      <c r="U107" s="14" t="s">
        <v>12</v>
      </c>
    </row>
    <row r="108" spans="1:21" x14ac:dyDescent="0.3">
      <c r="A108" s="9" t="s">
        <v>74</v>
      </c>
      <c r="B108" s="10">
        <v>2020</v>
      </c>
      <c r="C108" s="10" t="s">
        <v>9</v>
      </c>
      <c r="D108" s="10" t="s">
        <v>52</v>
      </c>
      <c r="E108" s="10" t="s">
        <v>53</v>
      </c>
      <c r="F108" s="10" t="s">
        <v>54</v>
      </c>
      <c r="G108" s="10" t="s">
        <v>59</v>
      </c>
      <c r="H108" s="10" t="s">
        <v>56</v>
      </c>
      <c r="I108" s="10" t="s">
        <v>58</v>
      </c>
      <c r="J108" s="24">
        <v>707</v>
      </c>
      <c r="K108" s="29">
        <v>1011.01</v>
      </c>
      <c r="M108" s="9">
        <v>2020</v>
      </c>
      <c r="N108" s="10" t="s">
        <v>38</v>
      </c>
      <c r="O108" s="10" t="s">
        <v>10</v>
      </c>
      <c r="P108" s="10" t="s">
        <v>13</v>
      </c>
      <c r="Q108" s="10">
        <v>2498</v>
      </c>
      <c r="R108" s="24">
        <v>8000</v>
      </c>
      <c r="S108" s="24">
        <v>8960</v>
      </c>
      <c r="T108" s="24">
        <v>1600</v>
      </c>
      <c r="U108" s="11" t="s">
        <v>33</v>
      </c>
    </row>
    <row r="109" spans="1:21" x14ac:dyDescent="0.3">
      <c r="A109" s="12" t="s">
        <v>72</v>
      </c>
      <c r="B109" s="13">
        <v>2020</v>
      </c>
      <c r="C109" s="13" t="s">
        <v>9</v>
      </c>
      <c r="D109" s="13" t="s">
        <v>52</v>
      </c>
      <c r="E109" s="13" t="s">
        <v>53</v>
      </c>
      <c r="F109" s="13" t="s">
        <v>54</v>
      </c>
      <c r="G109" s="13" t="s">
        <v>59</v>
      </c>
      <c r="H109" s="13" t="s">
        <v>56</v>
      </c>
      <c r="I109" s="13" t="s">
        <v>58</v>
      </c>
      <c r="J109" s="25">
        <v>747</v>
      </c>
      <c r="K109" s="30">
        <v>526.24</v>
      </c>
      <c r="M109" s="12">
        <v>2020</v>
      </c>
      <c r="N109" s="13" t="s">
        <v>38</v>
      </c>
      <c r="O109" s="13" t="s">
        <v>14</v>
      </c>
      <c r="P109" s="13" t="s">
        <v>15</v>
      </c>
      <c r="Q109" s="13">
        <v>1245</v>
      </c>
      <c r="R109" s="25">
        <v>4577.2</v>
      </c>
      <c r="S109" s="25">
        <v>5126.4639999999999</v>
      </c>
      <c r="T109" s="25">
        <v>915.44</v>
      </c>
      <c r="U109" s="14" t="s">
        <v>33</v>
      </c>
    </row>
    <row r="110" spans="1:21" x14ac:dyDescent="0.3">
      <c r="A110" s="9" t="s">
        <v>75</v>
      </c>
      <c r="B110" s="10">
        <v>2020</v>
      </c>
      <c r="C110" s="10" t="s">
        <v>9</v>
      </c>
      <c r="D110" s="10" t="s">
        <v>52</v>
      </c>
      <c r="E110" s="10" t="s">
        <v>53</v>
      </c>
      <c r="F110" s="10" t="s">
        <v>54</v>
      </c>
      <c r="G110" s="10" t="s">
        <v>59</v>
      </c>
      <c r="H110" s="10" t="s">
        <v>56</v>
      </c>
      <c r="I110" s="10" t="s">
        <v>58</v>
      </c>
      <c r="J110" s="24">
        <v>800</v>
      </c>
      <c r="K110" s="29">
        <v>526.24</v>
      </c>
      <c r="M110" s="9">
        <v>2020</v>
      </c>
      <c r="N110" s="10" t="s">
        <v>38</v>
      </c>
      <c r="O110" s="10" t="s">
        <v>16</v>
      </c>
      <c r="P110" s="10" t="s">
        <v>17</v>
      </c>
      <c r="Q110" s="10">
        <v>644</v>
      </c>
      <c r="R110" s="24">
        <v>5743.5</v>
      </c>
      <c r="S110" s="24">
        <v>6432.72</v>
      </c>
      <c r="T110" s="24">
        <v>1148.7</v>
      </c>
      <c r="U110" s="11" t="s">
        <v>33</v>
      </c>
    </row>
    <row r="111" spans="1:21" x14ac:dyDescent="0.3">
      <c r="A111" s="12" t="s">
        <v>74</v>
      </c>
      <c r="B111" s="13">
        <v>2020</v>
      </c>
      <c r="C111" s="13" t="s">
        <v>9</v>
      </c>
      <c r="D111" s="13" t="s">
        <v>52</v>
      </c>
      <c r="E111" s="13" t="s">
        <v>53</v>
      </c>
      <c r="F111" s="13" t="s">
        <v>54</v>
      </c>
      <c r="G111" s="13" t="s">
        <v>59</v>
      </c>
      <c r="H111" s="13" t="s">
        <v>56</v>
      </c>
      <c r="I111" s="13" t="s">
        <v>58</v>
      </c>
      <c r="J111" s="25">
        <v>253</v>
      </c>
      <c r="K111" s="30">
        <v>361.78999999999996</v>
      </c>
      <c r="M111" s="12">
        <v>2020</v>
      </c>
      <c r="N111" s="13" t="s">
        <v>38</v>
      </c>
      <c r="O111" s="13" t="s">
        <v>18</v>
      </c>
      <c r="P111" s="13" t="s">
        <v>19</v>
      </c>
      <c r="Q111" s="13">
        <v>643</v>
      </c>
      <c r="R111" s="25">
        <v>7000</v>
      </c>
      <c r="S111" s="25">
        <v>7840</v>
      </c>
      <c r="T111" s="25">
        <v>1400</v>
      </c>
      <c r="U111" s="14" t="s">
        <v>33</v>
      </c>
    </row>
    <row r="112" spans="1:21" x14ac:dyDescent="0.3">
      <c r="A112" s="9" t="s">
        <v>73</v>
      </c>
      <c r="B112" s="10">
        <v>2020</v>
      </c>
      <c r="C112" s="10" t="s">
        <v>9</v>
      </c>
      <c r="D112" s="10" t="s">
        <v>52</v>
      </c>
      <c r="E112" s="10" t="s">
        <v>53</v>
      </c>
      <c r="F112" s="10" t="s">
        <v>54</v>
      </c>
      <c r="G112" s="10" t="s">
        <v>59</v>
      </c>
      <c r="H112" s="10" t="s">
        <v>56</v>
      </c>
      <c r="I112" s="10" t="s">
        <v>58</v>
      </c>
      <c r="J112" s="24">
        <v>223</v>
      </c>
      <c r="K112" s="29">
        <v>318.89</v>
      </c>
      <c r="M112" s="9">
        <v>2020</v>
      </c>
      <c r="N112" s="10" t="s">
        <v>38</v>
      </c>
      <c r="O112" s="10" t="s">
        <v>16</v>
      </c>
      <c r="P112" s="10" t="s">
        <v>20</v>
      </c>
      <c r="Q112" s="10">
        <v>455</v>
      </c>
      <c r="R112" s="24">
        <v>4578.6000000000004</v>
      </c>
      <c r="S112" s="24">
        <v>5128.0320000000002</v>
      </c>
      <c r="T112" s="24">
        <v>915.72000000000014</v>
      </c>
      <c r="U112" s="11" t="s">
        <v>33</v>
      </c>
    </row>
    <row r="113" spans="1:21" x14ac:dyDescent="0.3">
      <c r="A113" s="12" t="s">
        <v>72</v>
      </c>
      <c r="B113" s="13">
        <v>2020</v>
      </c>
      <c r="C113" s="13" t="s">
        <v>9</v>
      </c>
      <c r="D113" s="13" t="s">
        <v>52</v>
      </c>
      <c r="E113" s="13" t="s">
        <v>53</v>
      </c>
      <c r="F113" s="13" t="s">
        <v>54</v>
      </c>
      <c r="G113" s="13" t="s">
        <v>59</v>
      </c>
      <c r="H113" s="13" t="s">
        <v>56</v>
      </c>
      <c r="I113" s="13" t="s">
        <v>57</v>
      </c>
      <c r="J113" s="25">
        <v>873</v>
      </c>
      <c r="K113" s="30">
        <v>1248.3899999999999</v>
      </c>
      <c r="M113" s="12">
        <v>2020</v>
      </c>
      <c r="N113" s="13" t="s">
        <v>38</v>
      </c>
      <c r="O113" s="13" t="s">
        <v>18</v>
      </c>
      <c r="P113" s="13" t="s">
        <v>21</v>
      </c>
      <c r="Q113" s="13">
        <v>345</v>
      </c>
      <c r="R113" s="25">
        <v>7000</v>
      </c>
      <c r="S113" s="25">
        <v>7840</v>
      </c>
      <c r="T113" s="25">
        <v>1400</v>
      </c>
      <c r="U113" s="14" t="s">
        <v>33</v>
      </c>
    </row>
    <row r="114" spans="1:21" x14ac:dyDescent="0.3">
      <c r="A114" s="9" t="s">
        <v>74</v>
      </c>
      <c r="B114" s="10">
        <v>2020</v>
      </c>
      <c r="C114" s="10" t="s">
        <v>9</v>
      </c>
      <c r="D114" s="10" t="s">
        <v>52</v>
      </c>
      <c r="E114" s="10" t="s">
        <v>53</v>
      </c>
      <c r="F114" s="10" t="s">
        <v>54</v>
      </c>
      <c r="G114" s="10" t="s">
        <v>59</v>
      </c>
      <c r="H114" s="10" t="s">
        <v>56</v>
      </c>
      <c r="I114" s="10" t="s">
        <v>58</v>
      </c>
      <c r="J114" s="24">
        <v>251</v>
      </c>
      <c r="K114" s="29">
        <v>358.93</v>
      </c>
      <c r="M114" s="9">
        <v>2020</v>
      </c>
      <c r="N114" s="10" t="s">
        <v>38</v>
      </c>
      <c r="O114" s="10" t="s">
        <v>14</v>
      </c>
      <c r="P114" s="10" t="s">
        <v>22</v>
      </c>
      <c r="Q114" s="10">
        <v>122</v>
      </c>
      <c r="R114" s="24">
        <v>100</v>
      </c>
      <c r="S114" s="24">
        <v>112</v>
      </c>
      <c r="T114" s="24">
        <v>20</v>
      </c>
      <c r="U114" s="11" t="s">
        <v>33</v>
      </c>
    </row>
    <row r="115" spans="1:21" x14ac:dyDescent="0.3">
      <c r="A115" s="12" t="s">
        <v>72</v>
      </c>
      <c r="B115" s="13">
        <v>2020</v>
      </c>
      <c r="C115" s="13" t="s">
        <v>9</v>
      </c>
      <c r="D115" s="13" t="s">
        <v>52</v>
      </c>
      <c r="E115" s="13" t="s">
        <v>53</v>
      </c>
      <c r="F115" s="13" t="s">
        <v>54</v>
      </c>
      <c r="G115" s="13" t="s">
        <v>59</v>
      </c>
      <c r="H115" s="13" t="s">
        <v>56</v>
      </c>
      <c r="I115" s="13" t="s">
        <v>58</v>
      </c>
      <c r="J115" s="25">
        <v>299</v>
      </c>
      <c r="K115" s="30">
        <v>427.57</v>
      </c>
      <c r="M115" s="12">
        <v>2020</v>
      </c>
      <c r="N115" s="13" t="s">
        <v>38</v>
      </c>
      <c r="O115" s="13" t="s">
        <v>23</v>
      </c>
      <c r="P115" s="13" t="s">
        <v>24</v>
      </c>
      <c r="Q115" s="13">
        <v>78</v>
      </c>
      <c r="R115" s="25">
        <v>4577.2</v>
      </c>
      <c r="S115" s="25">
        <v>5126.4639999999999</v>
      </c>
      <c r="T115" s="25">
        <v>915.44</v>
      </c>
      <c r="U115" s="14" t="s">
        <v>33</v>
      </c>
    </row>
    <row r="116" spans="1:21" x14ac:dyDescent="0.3">
      <c r="A116" s="9" t="s">
        <v>72</v>
      </c>
      <c r="B116" s="10">
        <v>2020</v>
      </c>
      <c r="C116" s="10" t="s">
        <v>9</v>
      </c>
      <c r="D116" s="10" t="s">
        <v>52</v>
      </c>
      <c r="E116" s="10" t="s">
        <v>53</v>
      </c>
      <c r="F116" s="10" t="s">
        <v>54</v>
      </c>
      <c r="G116" s="10" t="s">
        <v>59</v>
      </c>
      <c r="H116" s="10" t="s">
        <v>56</v>
      </c>
      <c r="I116" s="10" t="s">
        <v>58</v>
      </c>
      <c r="J116" s="24">
        <v>769</v>
      </c>
      <c r="K116" s="29">
        <v>1099.67</v>
      </c>
      <c r="M116" s="9">
        <v>2020</v>
      </c>
      <c r="N116" s="10" t="s">
        <v>38</v>
      </c>
      <c r="O116" s="10" t="s">
        <v>23</v>
      </c>
      <c r="P116" s="10" t="s">
        <v>25</v>
      </c>
      <c r="Q116" s="10">
        <v>76</v>
      </c>
      <c r="R116" s="24">
        <v>4576.8999999999996</v>
      </c>
      <c r="S116" s="24">
        <v>5126.1279999999997</v>
      </c>
      <c r="T116" s="24">
        <v>915.38</v>
      </c>
      <c r="U116" s="11" t="s">
        <v>33</v>
      </c>
    </row>
    <row r="117" spans="1:21" x14ac:dyDescent="0.3">
      <c r="A117" s="12" t="s">
        <v>72</v>
      </c>
      <c r="B117" s="13">
        <v>2020</v>
      </c>
      <c r="C117" s="13" t="s">
        <v>37</v>
      </c>
      <c r="D117" s="13" t="s">
        <v>52</v>
      </c>
      <c r="E117" s="13" t="s">
        <v>53</v>
      </c>
      <c r="F117" s="13" t="s">
        <v>54</v>
      </c>
      <c r="G117" s="13" t="s">
        <v>59</v>
      </c>
      <c r="H117" s="13" t="s">
        <v>56</v>
      </c>
      <c r="I117" s="13" t="s">
        <v>57</v>
      </c>
      <c r="J117" s="25">
        <v>302</v>
      </c>
      <c r="K117" s="30">
        <v>431.86</v>
      </c>
      <c r="M117" s="12">
        <v>2020</v>
      </c>
      <c r="N117" s="13" t="s">
        <v>38</v>
      </c>
      <c r="O117" s="13" t="s">
        <v>23</v>
      </c>
      <c r="P117" s="13" t="s">
        <v>26</v>
      </c>
      <c r="Q117" s="13">
        <v>46</v>
      </c>
      <c r="R117" s="25">
        <v>200</v>
      </c>
      <c r="S117" s="25">
        <v>224</v>
      </c>
      <c r="T117" s="25">
        <v>40</v>
      </c>
      <c r="U117" s="14" t="s">
        <v>33</v>
      </c>
    </row>
    <row r="118" spans="1:21" x14ac:dyDescent="0.3">
      <c r="A118" s="9" t="s">
        <v>73</v>
      </c>
      <c r="B118" s="10">
        <v>2020</v>
      </c>
      <c r="C118" s="10" t="s">
        <v>37</v>
      </c>
      <c r="D118" s="10" t="s">
        <v>52</v>
      </c>
      <c r="E118" s="10" t="s">
        <v>53</v>
      </c>
      <c r="F118" s="10" t="s">
        <v>54</v>
      </c>
      <c r="G118" s="10" t="s">
        <v>59</v>
      </c>
      <c r="H118" s="10" t="s">
        <v>56</v>
      </c>
      <c r="I118" s="10" t="s">
        <v>57</v>
      </c>
      <c r="J118" s="24">
        <v>296</v>
      </c>
      <c r="K118" s="29">
        <v>423.28</v>
      </c>
      <c r="M118" s="9">
        <v>2020</v>
      </c>
      <c r="N118" s="10" t="s">
        <v>38</v>
      </c>
      <c r="O118" s="10" t="s">
        <v>23</v>
      </c>
      <c r="P118" s="10" t="s">
        <v>27</v>
      </c>
      <c r="Q118" s="10">
        <v>34</v>
      </c>
      <c r="R118" s="24">
        <v>4576.8</v>
      </c>
      <c r="S118" s="24">
        <v>5126.0160000000005</v>
      </c>
      <c r="T118" s="24">
        <v>915.36000000000013</v>
      </c>
      <c r="U118" s="11" t="s">
        <v>33</v>
      </c>
    </row>
    <row r="119" spans="1:21" x14ac:dyDescent="0.3">
      <c r="A119" s="12" t="s">
        <v>73</v>
      </c>
      <c r="B119" s="13">
        <v>2020</v>
      </c>
      <c r="C119" s="13" t="s">
        <v>37</v>
      </c>
      <c r="D119" s="13" t="s">
        <v>52</v>
      </c>
      <c r="E119" s="13" t="s">
        <v>53</v>
      </c>
      <c r="F119" s="13" t="s">
        <v>54</v>
      </c>
      <c r="G119" s="13" t="s">
        <v>59</v>
      </c>
      <c r="H119" s="13" t="s">
        <v>56</v>
      </c>
      <c r="I119" s="13" t="s">
        <v>58</v>
      </c>
      <c r="J119" s="25">
        <v>218</v>
      </c>
      <c r="K119" s="30">
        <v>311.74</v>
      </c>
      <c r="M119" s="12">
        <v>2020</v>
      </c>
      <c r="N119" s="13" t="s">
        <v>38</v>
      </c>
      <c r="O119" s="13" t="s">
        <v>14</v>
      </c>
      <c r="P119" s="13" t="s">
        <v>28</v>
      </c>
      <c r="Q119" s="13">
        <v>7</v>
      </c>
      <c r="R119" s="25">
        <v>200</v>
      </c>
      <c r="S119" s="25">
        <v>224</v>
      </c>
      <c r="T119" s="25">
        <v>40</v>
      </c>
      <c r="U119" s="14" t="s">
        <v>33</v>
      </c>
    </row>
    <row r="120" spans="1:21" x14ac:dyDescent="0.3">
      <c r="A120" s="9" t="s">
        <v>72</v>
      </c>
      <c r="B120" s="10">
        <v>2020</v>
      </c>
      <c r="C120" s="10" t="s">
        <v>37</v>
      </c>
      <c r="D120" s="10" t="s">
        <v>52</v>
      </c>
      <c r="E120" s="10" t="s">
        <v>53</v>
      </c>
      <c r="F120" s="10" t="s">
        <v>54</v>
      </c>
      <c r="G120" s="10" t="s">
        <v>59</v>
      </c>
      <c r="H120" s="10" t="s">
        <v>56</v>
      </c>
      <c r="I120" s="10" t="s">
        <v>58</v>
      </c>
      <c r="J120" s="24">
        <v>266</v>
      </c>
      <c r="K120" s="29">
        <v>380.38</v>
      </c>
      <c r="M120" s="9">
        <v>2020</v>
      </c>
      <c r="N120" s="10" t="s">
        <v>38</v>
      </c>
      <c r="O120" s="10" t="s">
        <v>23</v>
      </c>
      <c r="P120" s="10" t="s">
        <v>30</v>
      </c>
      <c r="Q120" s="10">
        <v>3</v>
      </c>
      <c r="R120" s="24">
        <v>4577.3</v>
      </c>
      <c r="S120" s="24">
        <v>5126.576</v>
      </c>
      <c r="T120" s="24">
        <v>915.46</v>
      </c>
      <c r="U120" s="11" t="s">
        <v>33</v>
      </c>
    </row>
    <row r="121" spans="1:21" x14ac:dyDescent="0.3">
      <c r="A121" s="12" t="s">
        <v>73</v>
      </c>
      <c r="B121" s="13">
        <v>2020</v>
      </c>
      <c r="C121" s="13" t="s">
        <v>37</v>
      </c>
      <c r="D121" s="13" t="s">
        <v>52</v>
      </c>
      <c r="E121" s="13" t="s">
        <v>53</v>
      </c>
      <c r="F121" s="13" t="s">
        <v>54</v>
      </c>
      <c r="G121" s="13" t="s">
        <v>59</v>
      </c>
      <c r="H121" s="13" t="s">
        <v>56</v>
      </c>
      <c r="I121" s="13" t="s">
        <v>58</v>
      </c>
      <c r="J121" s="25">
        <v>194</v>
      </c>
      <c r="K121" s="30">
        <v>277.42</v>
      </c>
      <c r="M121" s="12">
        <v>2020</v>
      </c>
      <c r="N121" s="13" t="s">
        <v>38</v>
      </c>
      <c r="O121" s="13" t="s">
        <v>29</v>
      </c>
      <c r="P121" s="13" t="s">
        <v>29</v>
      </c>
      <c r="Q121" s="13">
        <v>2</v>
      </c>
      <c r="R121" s="25">
        <v>6600</v>
      </c>
      <c r="S121" s="25">
        <v>7392</v>
      </c>
      <c r="T121" s="25">
        <v>1320</v>
      </c>
      <c r="U121" s="14" t="s">
        <v>33</v>
      </c>
    </row>
    <row r="122" spans="1:21" x14ac:dyDescent="0.3">
      <c r="A122" s="9" t="s">
        <v>72</v>
      </c>
      <c r="B122" s="10">
        <v>2020</v>
      </c>
      <c r="C122" s="10" t="s">
        <v>37</v>
      </c>
      <c r="D122" s="10" t="s">
        <v>52</v>
      </c>
      <c r="E122" s="10" t="s">
        <v>53</v>
      </c>
      <c r="F122" s="10" t="s">
        <v>54</v>
      </c>
      <c r="G122" s="10" t="s">
        <v>59</v>
      </c>
      <c r="H122" s="10" t="s">
        <v>56</v>
      </c>
      <c r="I122" s="10" t="s">
        <v>58</v>
      </c>
      <c r="J122" s="24">
        <v>220</v>
      </c>
      <c r="K122" s="29">
        <v>314.60000000000002</v>
      </c>
      <c r="M122" s="9">
        <v>2020</v>
      </c>
      <c r="N122" s="10" t="s">
        <v>39</v>
      </c>
      <c r="O122" s="10" t="s">
        <v>10</v>
      </c>
      <c r="P122" s="10" t="s">
        <v>11</v>
      </c>
      <c r="Q122" s="10">
        <v>3566</v>
      </c>
      <c r="R122" s="24">
        <v>4577.3</v>
      </c>
      <c r="S122" s="24">
        <v>5126.576</v>
      </c>
      <c r="T122" s="24">
        <v>915.46</v>
      </c>
      <c r="U122" s="11" t="s">
        <v>33</v>
      </c>
    </row>
    <row r="123" spans="1:21" x14ac:dyDescent="0.3">
      <c r="A123" s="12" t="s">
        <v>72</v>
      </c>
      <c r="B123" s="13">
        <v>2020</v>
      </c>
      <c r="C123" s="13" t="s">
        <v>37</v>
      </c>
      <c r="D123" s="13" t="s">
        <v>52</v>
      </c>
      <c r="E123" s="13" t="s">
        <v>53</v>
      </c>
      <c r="F123" s="13" t="s">
        <v>54</v>
      </c>
      <c r="G123" s="13" t="s">
        <v>59</v>
      </c>
      <c r="H123" s="13" t="s">
        <v>56</v>
      </c>
      <c r="I123" s="13" t="s">
        <v>58</v>
      </c>
      <c r="J123" s="25">
        <v>268</v>
      </c>
      <c r="K123" s="30">
        <v>383.24</v>
      </c>
      <c r="M123" s="12">
        <v>2020</v>
      </c>
      <c r="N123" s="13" t="s">
        <v>39</v>
      </c>
      <c r="O123" s="13" t="s">
        <v>10</v>
      </c>
      <c r="P123" s="13" t="s">
        <v>13</v>
      </c>
      <c r="Q123" s="13">
        <v>2498</v>
      </c>
      <c r="R123" s="25">
        <v>8000</v>
      </c>
      <c r="S123" s="25">
        <v>8960</v>
      </c>
      <c r="T123" s="25">
        <v>1600</v>
      </c>
      <c r="U123" s="14" t="s">
        <v>33</v>
      </c>
    </row>
    <row r="124" spans="1:21" x14ac:dyDescent="0.3">
      <c r="A124" s="9" t="s">
        <v>73</v>
      </c>
      <c r="B124" s="10">
        <v>2020</v>
      </c>
      <c r="C124" s="10" t="s">
        <v>37</v>
      </c>
      <c r="D124" s="10" t="s">
        <v>52</v>
      </c>
      <c r="E124" s="10" t="s">
        <v>53</v>
      </c>
      <c r="F124" s="10" t="s">
        <v>54</v>
      </c>
      <c r="G124" s="10" t="s">
        <v>59</v>
      </c>
      <c r="H124" s="10" t="s">
        <v>56</v>
      </c>
      <c r="I124" s="10" t="s">
        <v>58</v>
      </c>
      <c r="J124" s="24">
        <v>306</v>
      </c>
      <c r="K124" s="29">
        <v>526.24</v>
      </c>
      <c r="M124" s="9">
        <v>2020</v>
      </c>
      <c r="N124" s="10" t="s">
        <v>39</v>
      </c>
      <c r="O124" s="10" t="s">
        <v>14</v>
      </c>
      <c r="P124" s="10" t="s">
        <v>15</v>
      </c>
      <c r="Q124" s="10">
        <v>1245</v>
      </c>
      <c r="R124" s="24">
        <v>4577.2</v>
      </c>
      <c r="S124" s="24">
        <v>5126.4639999999999</v>
      </c>
      <c r="T124" s="24">
        <v>915.44</v>
      </c>
      <c r="U124" s="11" t="s">
        <v>33</v>
      </c>
    </row>
    <row r="125" spans="1:21" x14ac:dyDescent="0.3">
      <c r="A125" s="12" t="s">
        <v>74</v>
      </c>
      <c r="B125" s="13">
        <v>2020</v>
      </c>
      <c r="C125" s="13" t="s">
        <v>37</v>
      </c>
      <c r="D125" s="13" t="s">
        <v>52</v>
      </c>
      <c r="E125" s="13" t="s">
        <v>53</v>
      </c>
      <c r="F125" s="13" t="s">
        <v>54</v>
      </c>
      <c r="G125" s="13" t="s">
        <v>59</v>
      </c>
      <c r="H125" s="13" t="s">
        <v>56</v>
      </c>
      <c r="I125" s="13" t="s">
        <v>58</v>
      </c>
      <c r="J125" s="25">
        <v>300</v>
      </c>
      <c r="K125" s="30">
        <v>526.24</v>
      </c>
      <c r="M125" s="12">
        <v>2020</v>
      </c>
      <c r="N125" s="13" t="s">
        <v>39</v>
      </c>
      <c r="O125" s="13" t="s">
        <v>16</v>
      </c>
      <c r="P125" s="13" t="s">
        <v>17</v>
      </c>
      <c r="Q125" s="13">
        <v>644</v>
      </c>
      <c r="R125" s="25">
        <v>5743.5</v>
      </c>
      <c r="S125" s="25">
        <v>6432.72</v>
      </c>
      <c r="T125" s="25">
        <v>1148.7</v>
      </c>
      <c r="U125" s="14" t="s">
        <v>33</v>
      </c>
    </row>
    <row r="126" spans="1:21" x14ac:dyDescent="0.3">
      <c r="A126" s="9" t="s">
        <v>73</v>
      </c>
      <c r="B126" s="10">
        <v>2020</v>
      </c>
      <c r="C126" s="10" t="s">
        <v>37</v>
      </c>
      <c r="D126" s="10" t="s">
        <v>52</v>
      </c>
      <c r="E126" s="10" t="s">
        <v>53</v>
      </c>
      <c r="F126" s="10" t="s">
        <v>54</v>
      </c>
      <c r="G126" s="10" t="s">
        <v>59</v>
      </c>
      <c r="H126" s="10" t="s">
        <v>56</v>
      </c>
      <c r="I126" s="10" t="s">
        <v>58</v>
      </c>
      <c r="J126" s="24">
        <v>294</v>
      </c>
      <c r="K126" s="29">
        <v>526.24</v>
      </c>
      <c r="M126" s="9">
        <v>2020</v>
      </c>
      <c r="N126" s="10" t="s">
        <v>39</v>
      </c>
      <c r="O126" s="10" t="s">
        <v>18</v>
      </c>
      <c r="P126" s="10" t="s">
        <v>19</v>
      </c>
      <c r="Q126" s="10">
        <v>643</v>
      </c>
      <c r="R126" s="24">
        <v>7000</v>
      </c>
      <c r="S126" s="24">
        <v>7840</v>
      </c>
      <c r="T126" s="24">
        <v>1400</v>
      </c>
      <c r="U126" s="11" t="s">
        <v>33</v>
      </c>
    </row>
    <row r="127" spans="1:21" x14ac:dyDescent="0.3">
      <c r="A127" s="12" t="s">
        <v>73</v>
      </c>
      <c r="B127" s="13">
        <v>2020</v>
      </c>
      <c r="C127" s="13" t="s">
        <v>37</v>
      </c>
      <c r="D127" s="13" t="s">
        <v>52</v>
      </c>
      <c r="E127" s="13" t="s">
        <v>53</v>
      </c>
      <c r="F127" s="13" t="s">
        <v>54</v>
      </c>
      <c r="G127" s="13" t="s">
        <v>59</v>
      </c>
      <c r="H127" s="13" t="s">
        <v>56</v>
      </c>
      <c r="I127" s="13" t="s">
        <v>58</v>
      </c>
      <c r="J127" s="25">
        <v>679</v>
      </c>
      <c r="K127" s="30">
        <v>970.97</v>
      </c>
      <c r="M127" s="12">
        <v>2020</v>
      </c>
      <c r="N127" s="13" t="s">
        <v>39</v>
      </c>
      <c r="O127" s="13" t="s">
        <v>16</v>
      </c>
      <c r="P127" s="13" t="s">
        <v>20</v>
      </c>
      <c r="Q127" s="13">
        <v>455</v>
      </c>
      <c r="R127" s="25">
        <v>4578.6000000000004</v>
      </c>
      <c r="S127" s="25">
        <v>5128.0320000000002</v>
      </c>
      <c r="T127" s="25">
        <v>915.72000000000014</v>
      </c>
      <c r="U127" s="14" t="s">
        <v>33</v>
      </c>
    </row>
    <row r="128" spans="1:21" x14ac:dyDescent="0.3">
      <c r="A128" s="9" t="s">
        <v>73</v>
      </c>
      <c r="B128" s="10">
        <v>2020</v>
      </c>
      <c r="C128" s="10" t="s">
        <v>37</v>
      </c>
      <c r="D128" s="10" t="s">
        <v>52</v>
      </c>
      <c r="E128" s="10" t="s">
        <v>53</v>
      </c>
      <c r="F128" s="10" t="s">
        <v>54</v>
      </c>
      <c r="G128" s="10" t="s">
        <v>59</v>
      </c>
      <c r="H128" s="10" t="s">
        <v>56</v>
      </c>
      <c r="I128" s="10" t="s">
        <v>58</v>
      </c>
      <c r="J128" s="24">
        <v>713</v>
      </c>
      <c r="K128" s="29">
        <v>1019.5899999999999</v>
      </c>
      <c r="M128" s="9">
        <v>2020</v>
      </c>
      <c r="N128" s="10" t="s">
        <v>39</v>
      </c>
      <c r="O128" s="10" t="s">
        <v>18</v>
      </c>
      <c r="P128" s="10" t="s">
        <v>21</v>
      </c>
      <c r="Q128" s="10">
        <v>345</v>
      </c>
      <c r="R128" s="24">
        <v>7000</v>
      </c>
      <c r="S128" s="24">
        <v>7840</v>
      </c>
      <c r="T128" s="24">
        <v>1400</v>
      </c>
      <c r="U128" s="11" t="s">
        <v>33</v>
      </c>
    </row>
    <row r="129" spans="1:21" x14ac:dyDescent="0.3">
      <c r="A129" s="12" t="s">
        <v>74</v>
      </c>
      <c r="B129" s="13">
        <v>2020</v>
      </c>
      <c r="C129" s="13" t="s">
        <v>37</v>
      </c>
      <c r="D129" s="13" t="s">
        <v>52</v>
      </c>
      <c r="E129" s="13" t="s">
        <v>53</v>
      </c>
      <c r="F129" s="13" t="s">
        <v>54</v>
      </c>
      <c r="G129" s="13" t="s">
        <v>59</v>
      </c>
      <c r="H129" s="13" t="s">
        <v>56</v>
      </c>
      <c r="I129" s="13" t="s">
        <v>58</v>
      </c>
      <c r="J129" s="25">
        <v>766</v>
      </c>
      <c r="K129" s="30">
        <v>1095.3800000000001</v>
      </c>
      <c r="M129" s="12">
        <v>2020</v>
      </c>
      <c r="N129" s="13" t="s">
        <v>39</v>
      </c>
      <c r="O129" s="13" t="s">
        <v>14</v>
      </c>
      <c r="P129" s="13" t="s">
        <v>22</v>
      </c>
      <c r="Q129" s="13">
        <v>122</v>
      </c>
      <c r="R129" s="25">
        <v>100</v>
      </c>
      <c r="S129" s="25">
        <v>112</v>
      </c>
      <c r="T129" s="25">
        <v>20</v>
      </c>
      <c r="U129" s="14" t="s">
        <v>33</v>
      </c>
    </row>
    <row r="130" spans="1:21" x14ac:dyDescent="0.3">
      <c r="A130" s="9" t="s">
        <v>72</v>
      </c>
      <c r="B130" s="10">
        <v>2020</v>
      </c>
      <c r="C130" s="10" t="s">
        <v>37</v>
      </c>
      <c r="D130" s="10" t="s">
        <v>52</v>
      </c>
      <c r="E130" s="10" t="s">
        <v>53</v>
      </c>
      <c r="F130" s="10" t="s">
        <v>54</v>
      </c>
      <c r="G130" s="10" t="s">
        <v>59</v>
      </c>
      <c r="H130" s="10" t="s">
        <v>56</v>
      </c>
      <c r="I130" s="10" t="s">
        <v>58</v>
      </c>
      <c r="J130" s="24">
        <v>303</v>
      </c>
      <c r="K130" s="29">
        <v>433.28999999999996</v>
      </c>
      <c r="M130" s="9">
        <v>2020</v>
      </c>
      <c r="N130" s="10" t="s">
        <v>39</v>
      </c>
      <c r="O130" s="10" t="s">
        <v>23</v>
      </c>
      <c r="P130" s="10" t="s">
        <v>24</v>
      </c>
      <c r="Q130" s="10">
        <v>78</v>
      </c>
      <c r="R130" s="24">
        <v>4577.2</v>
      </c>
      <c r="S130" s="24">
        <v>5126.4639999999999</v>
      </c>
      <c r="T130" s="24">
        <v>915.44</v>
      </c>
      <c r="U130" s="11" t="s">
        <v>33</v>
      </c>
    </row>
    <row r="131" spans="1:21" x14ac:dyDescent="0.3">
      <c r="A131" s="12" t="s">
        <v>72</v>
      </c>
      <c r="B131" s="13">
        <v>2020</v>
      </c>
      <c r="C131" s="13" t="s">
        <v>37</v>
      </c>
      <c r="D131" s="13" t="s">
        <v>52</v>
      </c>
      <c r="E131" s="13" t="s">
        <v>53</v>
      </c>
      <c r="F131" s="13" t="s">
        <v>54</v>
      </c>
      <c r="G131" s="13" t="s">
        <v>59</v>
      </c>
      <c r="H131" s="13" t="s">
        <v>56</v>
      </c>
      <c r="I131" s="13" t="s">
        <v>58</v>
      </c>
      <c r="J131" s="25">
        <v>297</v>
      </c>
      <c r="K131" s="30">
        <v>424.71</v>
      </c>
      <c r="M131" s="12">
        <v>2020</v>
      </c>
      <c r="N131" s="13" t="s">
        <v>39</v>
      </c>
      <c r="O131" s="13" t="s">
        <v>23</v>
      </c>
      <c r="P131" s="13" t="s">
        <v>25</v>
      </c>
      <c r="Q131" s="13">
        <v>76</v>
      </c>
      <c r="R131" s="25">
        <v>4576.8999999999996</v>
      </c>
      <c r="S131" s="25">
        <v>5126.1279999999997</v>
      </c>
      <c r="T131" s="25">
        <v>915.38</v>
      </c>
      <c r="U131" s="14" t="s">
        <v>33</v>
      </c>
    </row>
    <row r="132" spans="1:21" x14ac:dyDescent="0.3">
      <c r="A132" s="9" t="s">
        <v>73</v>
      </c>
      <c r="B132" s="10">
        <v>2020</v>
      </c>
      <c r="C132" s="10" t="s">
        <v>37</v>
      </c>
      <c r="D132" s="10" t="s">
        <v>52</v>
      </c>
      <c r="E132" s="10" t="s">
        <v>53</v>
      </c>
      <c r="F132" s="10" t="s">
        <v>54</v>
      </c>
      <c r="G132" s="10" t="s">
        <v>59</v>
      </c>
      <c r="H132" s="10" t="s">
        <v>56</v>
      </c>
      <c r="I132" s="10" t="s">
        <v>58</v>
      </c>
      <c r="J132" s="24">
        <v>291</v>
      </c>
      <c r="K132" s="29">
        <v>416.13</v>
      </c>
      <c r="M132" s="9">
        <v>2020</v>
      </c>
      <c r="N132" s="10" t="s">
        <v>39</v>
      </c>
      <c r="O132" s="10" t="s">
        <v>23</v>
      </c>
      <c r="P132" s="10" t="s">
        <v>26</v>
      </c>
      <c r="Q132" s="10">
        <v>46</v>
      </c>
      <c r="R132" s="24">
        <v>200</v>
      </c>
      <c r="S132" s="24">
        <v>224</v>
      </c>
      <c r="T132" s="24">
        <v>40</v>
      </c>
      <c r="U132" s="11" t="s">
        <v>33</v>
      </c>
    </row>
    <row r="133" spans="1:21" x14ac:dyDescent="0.3">
      <c r="A133" s="12" t="s">
        <v>74</v>
      </c>
      <c r="B133" s="13">
        <v>2020</v>
      </c>
      <c r="C133" s="13" t="s">
        <v>37</v>
      </c>
      <c r="D133" s="13" t="s">
        <v>52</v>
      </c>
      <c r="E133" s="13" t="s">
        <v>53</v>
      </c>
      <c r="F133" s="13" t="s">
        <v>54</v>
      </c>
      <c r="G133" s="13" t="s">
        <v>59</v>
      </c>
      <c r="H133" s="13" t="s">
        <v>56</v>
      </c>
      <c r="I133" s="13" t="s">
        <v>58</v>
      </c>
      <c r="J133" s="25">
        <v>219</v>
      </c>
      <c r="K133" s="30">
        <v>313.17</v>
      </c>
      <c r="M133" s="12">
        <v>2020</v>
      </c>
      <c r="N133" s="13" t="s">
        <v>39</v>
      </c>
      <c r="O133" s="13" t="s">
        <v>23</v>
      </c>
      <c r="P133" s="13" t="s">
        <v>27</v>
      </c>
      <c r="Q133" s="13">
        <v>34</v>
      </c>
      <c r="R133" s="25">
        <v>4576.8</v>
      </c>
      <c r="S133" s="25">
        <v>5126.0160000000005</v>
      </c>
      <c r="T133" s="25">
        <v>915.36000000000013</v>
      </c>
      <c r="U133" s="14" t="s">
        <v>12</v>
      </c>
    </row>
    <row r="134" spans="1:21" x14ac:dyDescent="0.3">
      <c r="A134" s="9" t="s">
        <v>74</v>
      </c>
      <c r="B134" s="10">
        <v>2020</v>
      </c>
      <c r="C134" s="10" t="s">
        <v>37</v>
      </c>
      <c r="D134" s="10" t="s">
        <v>52</v>
      </c>
      <c r="E134" s="10" t="s">
        <v>53</v>
      </c>
      <c r="F134" s="10" t="s">
        <v>54</v>
      </c>
      <c r="G134" s="10" t="s">
        <v>59</v>
      </c>
      <c r="H134" s="10" t="s">
        <v>56</v>
      </c>
      <c r="I134" s="10" t="s">
        <v>58</v>
      </c>
      <c r="J134" s="24">
        <v>752</v>
      </c>
      <c r="K134" s="29">
        <v>526.24</v>
      </c>
      <c r="M134" s="9">
        <v>2020</v>
      </c>
      <c r="N134" s="10" t="s">
        <v>39</v>
      </c>
      <c r="O134" s="10" t="s">
        <v>14</v>
      </c>
      <c r="P134" s="10" t="s">
        <v>28</v>
      </c>
      <c r="Q134" s="10">
        <v>7</v>
      </c>
      <c r="R134" s="24">
        <v>200</v>
      </c>
      <c r="S134" s="24">
        <v>224</v>
      </c>
      <c r="T134" s="24">
        <v>40</v>
      </c>
      <c r="U134" s="11" t="s">
        <v>12</v>
      </c>
    </row>
    <row r="135" spans="1:21" x14ac:dyDescent="0.3">
      <c r="A135" s="12" t="s">
        <v>73</v>
      </c>
      <c r="B135" s="13">
        <v>2020</v>
      </c>
      <c r="C135" s="13" t="s">
        <v>37</v>
      </c>
      <c r="D135" s="13" t="s">
        <v>52</v>
      </c>
      <c r="E135" s="13" t="s">
        <v>53</v>
      </c>
      <c r="F135" s="13" t="s">
        <v>54</v>
      </c>
      <c r="G135" s="13" t="s">
        <v>59</v>
      </c>
      <c r="H135" s="13" t="s">
        <v>56</v>
      </c>
      <c r="I135" s="13" t="s">
        <v>58</v>
      </c>
      <c r="J135" s="25">
        <v>805</v>
      </c>
      <c r="K135" s="30">
        <v>526.24</v>
      </c>
      <c r="M135" s="12">
        <v>2020</v>
      </c>
      <c r="N135" s="13" t="s">
        <v>39</v>
      </c>
      <c r="O135" s="13" t="s">
        <v>23</v>
      </c>
      <c r="P135" s="13" t="s">
        <v>30</v>
      </c>
      <c r="Q135" s="13">
        <v>3</v>
      </c>
      <c r="R135" s="25">
        <v>4577.3</v>
      </c>
      <c r="S135" s="25">
        <v>5126.576</v>
      </c>
      <c r="T135" s="25">
        <v>915.46</v>
      </c>
      <c r="U135" s="14" t="s">
        <v>12</v>
      </c>
    </row>
    <row r="136" spans="1:21" x14ac:dyDescent="0.3">
      <c r="A136" s="9" t="s">
        <v>73</v>
      </c>
      <c r="B136" s="10">
        <v>2020</v>
      </c>
      <c r="C136" s="10" t="s">
        <v>37</v>
      </c>
      <c r="D136" s="10" t="s">
        <v>52</v>
      </c>
      <c r="E136" s="10" t="s">
        <v>53</v>
      </c>
      <c r="F136" s="10" t="s">
        <v>54</v>
      </c>
      <c r="G136" s="10" t="s">
        <v>59</v>
      </c>
      <c r="H136" s="10" t="s">
        <v>56</v>
      </c>
      <c r="I136" s="10" t="s">
        <v>58</v>
      </c>
      <c r="J136" s="24">
        <v>265</v>
      </c>
      <c r="K136" s="29">
        <v>378.95</v>
      </c>
      <c r="M136" s="9">
        <v>2020</v>
      </c>
      <c r="N136" s="10" t="s">
        <v>39</v>
      </c>
      <c r="O136" s="10" t="s">
        <v>29</v>
      </c>
      <c r="P136" s="10" t="s">
        <v>29</v>
      </c>
      <c r="Q136" s="10">
        <v>2</v>
      </c>
      <c r="R136" s="24">
        <v>6600</v>
      </c>
      <c r="S136" s="24">
        <v>7392</v>
      </c>
      <c r="T136" s="24">
        <v>1320</v>
      </c>
      <c r="U136" s="11" t="s">
        <v>12</v>
      </c>
    </row>
    <row r="137" spans="1:21" x14ac:dyDescent="0.3">
      <c r="A137" s="12" t="s">
        <v>72</v>
      </c>
      <c r="B137" s="13">
        <v>2020</v>
      </c>
      <c r="C137" s="13" t="s">
        <v>37</v>
      </c>
      <c r="D137" s="13" t="s">
        <v>52</v>
      </c>
      <c r="E137" s="13" t="s">
        <v>53</v>
      </c>
      <c r="F137" s="13" t="s">
        <v>54</v>
      </c>
      <c r="G137" s="13" t="s">
        <v>59</v>
      </c>
      <c r="H137" s="13" t="s">
        <v>56</v>
      </c>
      <c r="I137" s="13" t="s">
        <v>58</v>
      </c>
      <c r="J137" s="25">
        <v>193</v>
      </c>
      <c r="K137" s="30">
        <v>275.99</v>
      </c>
      <c r="M137" s="12">
        <v>2020</v>
      </c>
      <c r="N137" s="13" t="s">
        <v>40</v>
      </c>
      <c r="O137" s="13" t="s">
        <v>10</v>
      </c>
      <c r="P137" s="13" t="s">
        <v>11</v>
      </c>
      <c r="Q137" s="13">
        <v>3566</v>
      </c>
      <c r="R137" s="25">
        <v>4577.3</v>
      </c>
      <c r="S137" s="25">
        <v>5126.576</v>
      </c>
      <c r="T137" s="25">
        <v>915.46</v>
      </c>
      <c r="U137" s="14" t="s">
        <v>12</v>
      </c>
    </row>
    <row r="138" spans="1:21" x14ac:dyDescent="0.3">
      <c r="A138" s="9" t="s">
        <v>74</v>
      </c>
      <c r="B138" s="10">
        <v>2020</v>
      </c>
      <c r="C138" s="10" t="s">
        <v>37</v>
      </c>
      <c r="D138" s="10" t="s">
        <v>52</v>
      </c>
      <c r="E138" s="10" t="s">
        <v>53</v>
      </c>
      <c r="F138" s="10" t="s">
        <v>54</v>
      </c>
      <c r="G138" s="10" t="s">
        <v>59</v>
      </c>
      <c r="H138" s="10" t="s">
        <v>56</v>
      </c>
      <c r="I138" s="10" t="s">
        <v>57</v>
      </c>
      <c r="J138" s="24">
        <v>884</v>
      </c>
      <c r="K138" s="29">
        <v>1264.1199999999999</v>
      </c>
      <c r="M138" s="9">
        <v>2020</v>
      </c>
      <c r="N138" s="10" t="s">
        <v>40</v>
      </c>
      <c r="O138" s="10" t="s">
        <v>10</v>
      </c>
      <c r="P138" s="10" t="s">
        <v>13</v>
      </c>
      <c r="Q138" s="10">
        <v>2498</v>
      </c>
      <c r="R138" s="24">
        <v>8000</v>
      </c>
      <c r="S138" s="24">
        <v>8960</v>
      </c>
      <c r="T138" s="24">
        <v>1600</v>
      </c>
      <c r="U138" s="11" t="s">
        <v>12</v>
      </c>
    </row>
    <row r="139" spans="1:21" x14ac:dyDescent="0.3">
      <c r="A139" s="12" t="s">
        <v>73</v>
      </c>
      <c r="B139" s="13">
        <v>2020</v>
      </c>
      <c r="C139" s="13" t="s">
        <v>37</v>
      </c>
      <c r="D139" s="13" t="s">
        <v>52</v>
      </c>
      <c r="E139" s="13" t="s">
        <v>53</v>
      </c>
      <c r="F139" s="13" t="s">
        <v>54</v>
      </c>
      <c r="G139" s="13" t="s">
        <v>59</v>
      </c>
      <c r="H139" s="13" t="s">
        <v>56</v>
      </c>
      <c r="I139" s="13" t="s">
        <v>57</v>
      </c>
      <c r="J139" s="25">
        <v>885</v>
      </c>
      <c r="K139" s="30">
        <v>1265.55</v>
      </c>
      <c r="M139" s="12">
        <v>2020</v>
      </c>
      <c r="N139" s="13" t="s">
        <v>40</v>
      </c>
      <c r="O139" s="13" t="s">
        <v>14</v>
      </c>
      <c r="P139" s="13" t="s">
        <v>15</v>
      </c>
      <c r="Q139" s="13">
        <v>1245</v>
      </c>
      <c r="R139" s="25">
        <v>4577.2</v>
      </c>
      <c r="S139" s="25">
        <v>5126.4639999999999</v>
      </c>
      <c r="T139" s="25">
        <v>915.44</v>
      </c>
      <c r="U139" s="14" t="s">
        <v>12</v>
      </c>
    </row>
    <row r="140" spans="1:21" x14ac:dyDescent="0.3">
      <c r="A140" s="9" t="s">
        <v>73</v>
      </c>
      <c r="B140" s="10">
        <v>2020</v>
      </c>
      <c r="C140" s="10" t="s">
        <v>37</v>
      </c>
      <c r="D140" s="10" t="s">
        <v>52</v>
      </c>
      <c r="E140" s="10" t="s">
        <v>53</v>
      </c>
      <c r="F140" s="10" t="s">
        <v>54</v>
      </c>
      <c r="G140" s="10" t="s">
        <v>59</v>
      </c>
      <c r="H140" s="10" t="s">
        <v>56</v>
      </c>
      <c r="I140" s="10" t="s">
        <v>57</v>
      </c>
      <c r="J140" s="24">
        <v>886</v>
      </c>
      <c r="K140" s="29">
        <v>1266.98</v>
      </c>
      <c r="M140" s="9">
        <v>2020</v>
      </c>
      <c r="N140" s="10" t="s">
        <v>40</v>
      </c>
      <c r="O140" s="10" t="s">
        <v>16</v>
      </c>
      <c r="P140" s="10" t="s">
        <v>17</v>
      </c>
      <c r="Q140" s="10">
        <v>644</v>
      </c>
      <c r="R140" s="24">
        <v>5743.5</v>
      </c>
      <c r="S140" s="24">
        <v>6432.72</v>
      </c>
      <c r="T140" s="24">
        <v>1148.7</v>
      </c>
      <c r="U140" s="11" t="s">
        <v>12</v>
      </c>
    </row>
    <row r="141" spans="1:21" x14ac:dyDescent="0.3">
      <c r="A141" s="12" t="s">
        <v>73</v>
      </c>
      <c r="B141" s="13">
        <v>2020</v>
      </c>
      <c r="C141" s="13" t="s">
        <v>37</v>
      </c>
      <c r="D141" s="13" t="s">
        <v>52</v>
      </c>
      <c r="E141" s="13" t="s">
        <v>53</v>
      </c>
      <c r="F141" s="13" t="s">
        <v>54</v>
      </c>
      <c r="G141" s="13" t="s">
        <v>59</v>
      </c>
      <c r="H141" s="13" t="s">
        <v>56</v>
      </c>
      <c r="I141" s="13" t="s">
        <v>58</v>
      </c>
      <c r="J141" s="25">
        <v>221</v>
      </c>
      <c r="K141" s="30">
        <v>316.02999999999997</v>
      </c>
      <c r="M141" s="12">
        <v>2020</v>
      </c>
      <c r="N141" s="13" t="s">
        <v>40</v>
      </c>
      <c r="O141" s="13" t="s">
        <v>18</v>
      </c>
      <c r="P141" s="13" t="s">
        <v>19</v>
      </c>
      <c r="Q141" s="13">
        <v>643</v>
      </c>
      <c r="R141" s="25">
        <v>7000</v>
      </c>
      <c r="S141" s="25">
        <v>7840</v>
      </c>
      <c r="T141" s="25">
        <v>1400</v>
      </c>
      <c r="U141" s="14" t="s">
        <v>12</v>
      </c>
    </row>
    <row r="142" spans="1:21" x14ac:dyDescent="0.3">
      <c r="A142" s="9" t="s">
        <v>73</v>
      </c>
      <c r="B142" s="10">
        <v>2020</v>
      </c>
      <c r="C142" s="10" t="s">
        <v>37</v>
      </c>
      <c r="D142" s="10" t="s">
        <v>52</v>
      </c>
      <c r="E142" s="10" t="s">
        <v>53</v>
      </c>
      <c r="F142" s="10" t="s">
        <v>54</v>
      </c>
      <c r="G142" s="10" t="s">
        <v>59</v>
      </c>
      <c r="H142" s="10" t="s">
        <v>56</v>
      </c>
      <c r="I142" s="10" t="s">
        <v>58</v>
      </c>
      <c r="J142" s="24">
        <v>269</v>
      </c>
      <c r="K142" s="29">
        <v>384.67</v>
      </c>
      <c r="M142" s="9">
        <v>2020</v>
      </c>
      <c r="N142" s="10" t="s">
        <v>40</v>
      </c>
      <c r="O142" s="10" t="s">
        <v>16</v>
      </c>
      <c r="P142" s="10" t="s">
        <v>20</v>
      </c>
      <c r="Q142" s="10">
        <v>455</v>
      </c>
      <c r="R142" s="24">
        <v>4578.6000000000004</v>
      </c>
      <c r="S142" s="24">
        <v>5128.0320000000002</v>
      </c>
      <c r="T142" s="24">
        <v>915.72000000000014</v>
      </c>
      <c r="U142" s="11" t="s">
        <v>12</v>
      </c>
    </row>
    <row r="143" spans="1:21" x14ac:dyDescent="0.3">
      <c r="A143" s="12" t="s">
        <v>73</v>
      </c>
      <c r="B143" s="13">
        <v>2020</v>
      </c>
      <c r="C143" s="13" t="s">
        <v>37</v>
      </c>
      <c r="D143" s="13" t="s">
        <v>52</v>
      </c>
      <c r="E143" s="13" t="s">
        <v>53</v>
      </c>
      <c r="F143" s="13" t="s">
        <v>54</v>
      </c>
      <c r="G143" s="13" t="s">
        <v>59</v>
      </c>
      <c r="H143" s="13" t="s">
        <v>56</v>
      </c>
      <c r="I143" s="13" t="s">
        <v>58</v>
      </c>
      <c r="J143" s="25">
        <v>775</v>
      </c>
      <c r="K143" s="30">
        <v>1108.25</v>
      </c>
      <c r="M143" s="12">
        <v>2020</v>
      </c>
      <c r="N143" s="13" t="s">
        <v>40</v>
      </c>
      <c r="O143" s="13" t="s">
        <v>18</v>
      </c>
      <c r="P143" s="13" t="s">
        <v>21</v>
      </c>
      <c r="Q143" s="13">
        <v>345</v>
      </c>
      <c r="R143" s="25">
        <v>7000</v>
      </c>
      <c r="S143" s="25">
        <v>7840</v>
      </c>
      <c r="T143" s="25">
        <v>1400</v>
      </c>
      <c r="U143" s="14" t="s">
        <v>12</v>
      </c>
    </row>
    <row r="144" spans="1:21" x14ac:dyDescent="0.3">
      <c r="A144" s="9" t="s">
        <v>72</v>
      </c>
      <c r="B144" s="10">
        <v>2020</v>
      </c>
      <c r="C144" s="10" t="s">
        <v>36</v>
      </c>
      <c r="D144" s="10" t="s">
        <v>52</v>
      </c>
      <c r="E144" s="10" t="s">
        <v>53</v>
      </c>
      <c r="F144" s="10" t="s">
        <v>54</v>
      </c>
      <c r="G144" s="10" t="s">
        <v>59</v>
      </c>
      <c r="H144" s="10" t="s">
        <v>56</v>
      </c>
      <c r="I144" s="10" t="s">
        <v>57</v>
      </c>
      <c r="J144" s="24">
        <v>320</v>
      </c>
      <c r="K144" s="29">
        <v>457.6</v>
      </c>
      <c r="M144" s="9">
        <v>2020</v>
      </c>
      <c r="N144" s="10" t="s">
        <v>40</v>
      </c>
      <c r="O144" s="10" t="s">
        <v>14</v>
      </c>
      <c r="P144" s="10" t="s">
        <v>22</v>
      </c>
      <c r="Q144" s="10">
        <v>122</v>
      </c>
      <c r="R144" s="24">
        <v>100</v>
      </c>
      <c r="S144" s="24">
        <v>112</v>
      </c>
      <c r="T144" s="24">
        <v>20</v>
      </c>
      <c r="U144" s="11" t="s">
        <v>12</v>
      </c>
    </row>
    <row r="145" spans="1:21" x14ac:dyDescent="0.3">
      <c r="A145" s="12" t="s">
        <v>73</v>
      </c>
      <c r="B145" s="13">
        <v>2020</v>
      </c>
      <c r="C145" s="13" t="s">
        <v>36</v>
      </c>
      <c r="D145" s="13" t="s">
        <v>52</v>
      </c>
      <c r="E145" s="13" t="s">
        <v>53</v>
      </c>
      <c r="F145" s="13" t="s">
        <v>54</v>
      </c>
      <c r="G145" s="13" t="s">
        <v>59</v>
      </c>
      <c r="H145" s="13" t="s">
        <v>56</v>
      </c>
      <c r="I145" s="13" t="s">
        <v>57</v>
      </c>
      <c r="J145" s="25">
        <v>314</v>
      </c>
      <c r="K145" s="30">
        <v>449.02</v>
      </c>
      <c r="M145" s="12">
        <v>2020</v>
      </c>
      <c r="N145" s="13" t="s">
        <v>40</v>
      </c>
      <c r="O145" s="13" t="s">
        <v>23</v>
      </c>
      <c r="P145" s="13" t="s">
        <v>24</v>
      </c>
      <c r="Q145" s="13">
        <v>78</v>
      </c>
      <c r="R145" s="25">
        <v>4577.2</v>
      </c>
      <c r="S145" s="25">
        <v>5126.4639999999999</v>
      </c>
      <c r="T145" s="25">
        <v>915.44</v>
      </c>
      <c r="U145" s="14" t="s">
        <v>12</v>
      </c>
    </row>
    <row r="146" spans="1:21" x14ac:dyDescent="0.3">
      <c r="A146" s="9" t="s">
        <v>72</v>
      </c>
      <c r="B146" s="10">
        <v>2020</v>
      </c>
      <c r="C146" s="10" t="s">
        <v>36</v>
      </c>
      <c r="D146" s="10" t="s">
        <v>52</v>
      </c>
      <c r="E146" s="10" t="s">
        <v>53</v>
      </c>
      <c r="F146" s="10" t="s">
        <v>54</v>
      </c>
      <c r="G146" s="10" t="s">
        <v>59</v>
      </c>
      <c r="H146" s="10" t="s">
        <v>56</v>
      </c>
      <c r="I146" s="10" t="s">
        <v>57</v>
      </c>
      <c r="J146" s="24">
        <v>308</v>
      </c>
      <c r="K146" s="29">
        <v>440.44</v>
      </c>
      <c r="M146" s="9">
        <v>2020</v>
      </c>
      <c r="N146" s="10" t="s">
        <v>40</v>
      </c>
      <c r="O146" s="10" t="s">
        <v>23</v>
      </c>
      <c r="P146" s="10" t="s">
        <v>25</v>
      </c>
      <c r="Q146" s="10">
        <v>76</v>
      </c>
      <c r="R146" s="24">
        <v>4576.8999999999996</v>
      </c>
      <c r="S146" s="24">
        <v>5126.1279999999997</v>
      </c>
      <c r="T146" s="24">
        <v>915.38</v>
      </c>
      <c r="U146" s="11" t="s">
        <v>12</v>
      </c>
    </row>
    <row r="147" spans="1:21" x14ac:dyDescent="0.3">
      <c r="A147" s="12" t="s">
        <v>73</v>
      </c>
      <c r="B147" s="13">
        <v>2020</v>
      </c>
      <c r="C147" s="13" t="s">
        <v>36</v>
      </c>
      <c r="D147" s="13" t="s">
        <v>52</v>
      </c>
      <c r="E147" s="13" t="s">
        <v>53</v>
      </c>
      <c r="F147" s="13" t="s">
        <v>54</v>
      </c>
      <c r="G147" s="13" t="s">
        <v>59</v>
      </c>
      <c r="H147" s="13" t="s">
        <v>56</v>
      </c>
      <c r="I147" s="13" t="s">
        <v>58</v>
      </c>
      <c r="J147" s="25">
        <v>224</v>
      </c>
      <c r="K147" s="30">
        <v>320.32</v>
      </c>
      <c r="M147" s="12">
        <v>2020</v>
      </c>
      <c r="N147" s="13" t="s">
        <v>40</v>
      </c>
      <c r="O147" s="13" t="s">
        <v>23</v>
      </c>
      <c r="P147" s="13" t="s">
        <v>26</v>
      </c>
      <c r="Q147" s="13">
        <v>46</v>
      </c>
      <c r="R147" s="25">
        <v>200</v>
      </c>
      <c r="S147" s="25">
        <v>224</v>
      </c>
      <c r="T147" s="25">
        <v>40</v>
      </c>
      <c r="U147" s="14" t="s">
        <v>12</v>
      </c>
    </row>
    <row r="148" spans="1:21" x14ac:dyDescent="0.3">
      <c r="A148" s="9" t="s">
        <v>72</v>
      </c>
      <c r="B148" s="10">
        <v>2020</v>
      </c>
      <c r="C148" s="10" t="s">
        <v>36</v>
      </c>
      <c r="D148" s="10" t="s">
        <v>52</v>
      </c>
      <c r="E148" s="10" t="s">
        <v>53</v>
      </c>
      <c r="F148" s="10" t="s">
        <v>54</v>
      </c>
      <c r="G148" s="10" t="s">
        <v>59</v>
      </c>
      <c r="H148" s="10" t="s">
        <v>56</v>
      </c>
      <c r="I148" s="10" t="s">
        <v>58</v>
      </c>
      <c r="J148" s="24">
        <v>272</v>
      </c>
      <c r="K148" s="29">
        <v>388.96</v>
      </c>
      <c r="M148" s="9">
        <v>2020</v>
      </c>
      <c r="N148" s="10" t="s">
        <v>40</v>
      </c>
      <c r="O148" s="10" t="s">
        <v>23</v>
      </c>
      <c r="P148" s="10" t="s">
        <v>27</v>
      </c>
      <c r="Q148" s="10">
        <v>34</v>
      </c>
      <c r="R148" s="24">
        <v>4576.8</v>
      </c>
      <c r="S148" s="24">
        <v>5126.0160000000005</v>
      </c>
      <c r="T148" s="24">
        <v>915.36000000000013</v>
      </c>
      <c r="U148" s="11" t="s">
        <v>12</v>
      </c>
    </row>
    <row r="149" spans="1:21" x14ac:dyDescent="0.3">
      <c r="A149" s="12" t="s">
        <v>74</v>
      </c>
      <c r="B149" s="13">
        <v>2020</v>
      </c>
      <c r="C149" s="13" t="s">
        <v>36</v>
      </c>
      <c r="D149" s="13" t="s">
        <v>52</v>
      </c>
      <c r="E149" s="13" t="s">
        <v>53</v>
      </c>
      <c r="F149" s="13" t="s">
        <v>54</v>
      </c>
      <c r="G149" s="13" t="s">
        <v>59</v>
      </c>
      <c r="H149" s="13" t="s">
        <v>56</v>
      </c>
      <c r="I149" s="13" t="s">
        <v>58</v>
      </c>
      <c r="J149" s="25">
        <v>200</v>
      </c>
      <c r="K149" s="30">
        <v>286</v>
      </c>
      <c r="M149" s="12">
        <v>2020</v>
      </c>
      <c r="N149" s="13" t="s">
        <v>40</v>
      </c>
      <c r="O149" s="13" t="s">
        <v>14</v>
      </c>
      <c r="P149" s="13" t="s">
        <v>28</v>
      </c>
      <c r="Q149" s="13">
        <v>7</v>
      </c>
      <c r="R149" s="25">
        <v>200</v>
      </c>
      <c r="S149" s="25">
        <v>224</v>
      </c>
      <c r="T149" s="25">
        <v>40</v>
      </c>
      <c r="U149" s="14" t="s">
        <v>12</v>
      </c>
    </row>
    <row r="150" spans="1:21" x14ac:dyDescent="0.3">
      <c r="A150" s="9" t="s">
        <v>73</v>
      </c>
      <c r="B150" s="10">
        <v>2020</v>
      </c>
      <c r="C150" s="10" t="s">
        <v>36</v>
      </c>
      <c r="D150" s="10" t="s">
        <v>52</v>
      </c>
      <c r="E150" s="10" t="s">
        <v>53</v>
      </c>
      <c r="F150" s="10" t="s">
        <v>54</v>
      </c>
      <c r="G150" s="10" t="s">
        <v>59</v>
      </c>
      <c r="H150" s="10" t="s">
        <v>56</v>
      </c>
      <c r="I150" s="10" t="s">
        <v>58</v>
      </c>
      <c r="J150" s="24">
        <v>226</v>
      </c>
      <c r="K150" s="29">
        <v>323.18</v>
      </c>
      <c r="M150" s="9">
        <v>2020</v>
      </c>
      <c r="N150" s="10" t="s">
        <v>40</v>
      </c>
      <c r="O150" s="10" t="s">
        <v>23</v>
      </c>
      <c r="P150" s="10" t="s">
        <v>30</v>
      </c>
      <c r="Q150" s="10">
        <v>3</v>
      </c>
      <c r="R150" s="24">
        <v>4577.3</v>
      </c>
      <c r="S150" s="24">
        <v>5126.576</v>
      </c>
      <c r="T150" s="24">
        <v>915.46</v>
      </c>
      <c r="U150" s="11" t="s">
        <v>33</v>
      </c>
    </row>
    <row r="151" spans="1:21" x14ac:dyDescent="0.3">
      <c r="A151" s="12" t="s">
        <v>73</v>
      </c>
      <c r="B151" s="13">
        <v>2020</v>
      </c>
      <c r="C151" s="13" t="s">
        <v>36</v>
      </c>
      <c r="D151" s="13" t="s">
        <v>52</v>
      </c>
      <c r="E151" s="13" t="s">
        <v>53</v>
      </c>
      <c r="F151" s="13" t="s">
        <v>54</v>
      </c>
      <c r="G151" s="13" t="s">
        <v>59</v>
      </c>
      <c r="H151" s="13" t="s">
        <v>56</v>
      </c>
      <c r="I151" s="13" t="s">
        <v>58</v>
      </c>
      <c r="J151" s="25">
        <v>274</v>
      </c>
      <c r="K151" s="30">
        <v>391.82</v>
      </c>
      <c r="M151" s="12">
        <v>2020</v>
      </c>
      <c r="N151" s="13" t="s">
        <v>40</v>
      </c>
      <c r="O151" s="13" t="s">
        <v>29</v>
      </c>
      <c r="P151" s="13" t="s">
        <v>29</v>
      </c>
      <c r="Q151" s="13">
        <v>2</v>
      </c>
      <c r="R151" s="25">
        <v>6600</v>
      </c>
      <c r="S151" s="25">
        <v>7392</v>
      </c>
      <c r="T151" s="25">
        <v>1320</v>
      </c>
      <c r="U151" s="14" t="s">
        <v>33</v>
      </c>
    </row>
    <row r="152" spans="1:21" x14ac:dyDescent="0.3">
      <c r="A152" s="9" t="s">
        <v>73</v>
      </c>
      <c r="B152" s="10">
        <v>2020</v>
      </c>
      <c r="C152" s="10" t="s">
        <v>36</v>
      </c>
      <c r="D152" s="10" t="s">
        <v>52</v>
      </c>
      <c r="E152" s="10" t="s">
        <v>53</v>
      </c>
      <c r="F152" s="10" t="s">
        <v>54</v>
      </c>
      <c r="G152" s="10" t="s">
        <v>59</v>
      </c>
      <c r="H152" s="10" t="s">
        <v>56</v>
      </c>
      <c r="I152" s="10" t="s">
        <v>58</v>
      </c>
      <c r="J152" s="24">
        <v>196</v>
      </c>
      <c r="K152" s="29">
        <v>280.27999999999997</v>
      </c>
      <c r="M152" s="9">
        <v>2020</v>
      </c>
      <c r="N152" s="10" t="s">
        <v>41</v>
      </c>
      <c r="O152" s="10" t="s">
        <v>10</v>
      </c>
      <c r="P152" s="10" t="s">
        <v>11</v>
      </c>
      <c r="Q152" s="10">
        <v>3566</v>
      </c>
      <c r="R152" s="24">
        <v>4577.3</v>
      </c>
      <c r="S152" s="24">
        <v>5126.576</v>
      </c>
      <c r="T152" s="24">
        <v>915.46</v>
      </c>
      <c r="U152" s="11" t="s">
        <v>33</v>
      </c>
    </row>
    <row r="153" spans="1:21" x14ac:dyDescent="0.3">
      <c r="A153" s="12" t="s">
        <v>72</v>
      </c>
      <c r="B153" s="13">
        <v>2020</v>
      </c>
      <c r="C153" s="13" t="s">
        <v>36</v>
      </c>
      <c r="D153" s="13" t="s">
        <v>52</v>
      </c>
      <c r="E153" s="13" t="s">
        <v>53</v>
      </c>
      <c r="F153" s="13" t="s">
        <v>54</v>
      </c>
      <c r="G153" s="13" t="s">
        <v>59</v>
      </c>
      <c r="H153" s="13" t="s">
        <v>56</v>
      </c>
      <c r="I153" s="13" t="s">
        <v>58</v>
      </c>
      <c r="J153" s="25">
        <v>318</v>
      </c>
      <c r="K153" s="30">
        <v>526.24</v>
      </c>
      <c r="M153" s="12">
        <v>2020</v>
      </c>
      <c r="N153" s="13" t="s">
        <v>41</v>
      </c>
      <c r="O153" s="13" t="s">
        <v>10</v>
      </c>
      <c r="P153" s="13" t="s">
        <v>13</v>
      </c>
      <c r="Q153" s="13">
        <v>2498</v>
      </c>
      <c r="R153" s="25">
        <v>8000</v>
      </c>
      <c r="S153" s="25">
        <v>8960</v>
      </c>
      <c r="T153" s="25">
        <v>1600</v>
      </c>
      <c r="U153" s="14" t="s">
        <v>33</v>
      </c>
    </row>
    <row r="154" spans="1:21" x14ac:dyDescent="0.3">
      <c r="A154" s="9" t="s">
        <v>76</v>
      </c>
      <c r="B154" s="10">
        <v>2020</v>
      </c>
      <c r="C154" s="10" t="s">
        <v>36</v>
      </c>
      <c r="D154" s="10" t="s">
        <v>52</v>
      </c>
      <c r="E154" s="10" t="s">
        <v>53</v>
      </c>
      <c r="F154" s="10" t="s">
        <v>54</v>
      </c>
      <c r="G154" s="10" t="s">
        <v>59</v>
      </c>
      <c r="H154" s="10" t="s">
        <v>56</v>
      </c>
      <c r="I154" s="10" t="s">
        <v>58</v>
      </c>
      <c r="J154" s="24">
        <v>312</v>
      </c>
      <c r="K154" s="29">
        <v>526.24</v>
      </c>
      <c r="M154" s="9">
        <v>2020</v>
      </c>
      <c r="N154" s="10" t="s">
        <v>41</v>
      </c>
      <c r="O154" s="10" t="s">
        <v>14</v>
      </c>
      <c r="P154" s="10" t="s">
        <v>15</v>
      </c>
      <c r="Q154" s="10">
        <v>1245</v>
      </c>
      <c r="R154" s="24">
        <v>4577.2</v>
      </c>
      <c r="S154" s="24">
        <v>5126.4639999999999</v>
      </c>
      <c r="T154" s="24">
        <v>915.44</v>
      </c>
      <c r="U154" s="11" t="s">
        <v>33</v>
      </c>
    </row>
    <row r="155" spans="1:21" x14ac:dyDescent="0.3">
      <c r="A155" s="12" t="s">
        <v>74</v>
      </c>
      <c r="B155" s="13">
        <v>2020</v>
      </c>
      <c r="C155" s="13" t="s">
        <v>36</v>
      </c>
      <c r="D155" s="13" t="s">
        <v>52</v>
      </c>
      <c r="E155" s="13" t="s">
        <v>53</v>
      </c>
      <c r="F155" s="13" t="s">
        <v>54</v>
      </c>
      <c r="G155" s="13" t="s">
        <v>59</v>
      </c>
      <c r="H155" s="13" t="s">
        <v>56</v>
      </c>
      <c r="I155" s="13" t="s">
        <v>58</v>
      </c>
      <c r="J155" s="25">
        <v>712</v>
      </c>
      <c r="K155" s="30">
        <v>1018.16</v>
      </c>
      <c r="M155" s="12">
        <v>2020</v>
      </c>
      <c r="N155" s="13" t="s">
        <v>41</v>
      </c>
      <c r="O155" s="13" t="s">
        <v>16</v>
      </c>
      <c r="P155" s="13" t="s">
        <v>17</v>
      </c>
      <c r="Q155" s="13">
        <v>644</v>
      </c>
      <c r="R155" s="25">
        <v>5743.5</v>
      </c>
      <c r="S155" s="25">
        <v>6432.72</v>
      </c>
      <c r="T155" s="25">
        <v>1148.7</v>
      </c>
      <c r="U155" s="14" t="s">
        <v>33</v>
      </c>
    </row>
    <row r="156" spans="1:21" x14ac:dyDescent="0.3">
      <c r="A156" s="9" t="s">
        <v>72</v>
      </c>
      <c r="B156" s="10">
        <v>2020</v>
      </c>
      <c r="C156" s="10" t="s">
        <v>36</v>
      </c>
      <c r="D156" s="10" t="s">
        <v>52</v>
      </c>
      <c r="E156" s="10" t="s">
        <v>53</v>
      </c>
      <c r="F156" s="10" t="s">
        <v>54</v>
      </c>
      <c r="G156" s="10" t="s">
        <v>59</v>
      </c>
      <c r="H156" s="10" t="s">
        <v>56</v>
      </c>
      <c r="I156" s="10" t="s">
        <v>58</v>
      </c>
      <c r="J156" s="24">
        <v>765</v>
      </c>
      <c r="K156" s="29">
        <v>1093.95</v>
      </c>
      <c r="M156" s="9">
        <v>2020</v>
      </c>
      <c r="N156" s="10" t="s">
        <v>41</v>
      </c>
      <c r="O156" s="10" t="s">
        <v>18</v>
      </c>
      <c r="P156" s="10" t="s">
        <v>19</v>
      </c>
      <c r="Q156" s="10">
        <v>643</v>
      </c>
      <c r="R156" s="24">
        <v>7000</v>
      </c>
      <c r="S156" s="24">
        <v>7840</v>
      </c>
      <c r="T156" s="24">
        <v>1400</v>
      </c>
      <c r="U156" s="11" t="s">
        <v>33</v>
      </c>
    </row>
    <row r="157" spans="1:21" x14ac:dyDescent="0.3">
      <c r="A157" s="12" t="s">
        <v>73</v>
      </c>
      <c r="B157" s="13">
        <v>2020</v>
      </c>
      <c r="C157" s="13" t="s">
        <v>36</v>
      </c>
      <c r="D157" s="13" t="s">
        <v>52</v>
      </c>
      <c r="E157" s="13" t="s">
        <v>53</v>
      </c>
      <c r="F157" s="13" t="s">
        <v>54</v>
      </c>
      <c r="G157" s="13" t="s">
        <v>59</v>
      </c>
      <c r="H157" s="13" t="s">
        <v>56</v>
      </c>
      <c r="I157" s="13" t="s">
        <v>57</v>
      </c>
      <c r="J157" s="25">
        <v>321</v>
      </c>
      <c r="K157" s="30">
        <v>459.03</v>
      </c>
      <c r="M157" s="12">
        <v>2020</v>
      </c>
      <c r="N157" s="13" t="s">
        <v>41</v>
      </c>
      <c r="O157" s="13" t="s">
        <v>16</v>
      </c>
      <c r="P157" s="13" t="s">
        <v>20</v>
      </c>
      <c r="Q157" s="13">
        <v>455</v>
      </c>
      <c r="R157" s="25">
        <v>4578.6000000000004</v>
      </c>
      <c r="S157" s="25">
        <v>5128.0320000000002</v>
      </c>
      <c r="T157" s="25">
        <v>915.72000000000014</v>
      </c>
      <c r="U157" s="14" t="s">
        <v>33</v>
      </c>
    </row>
    <row r="158" spans="1:21" x14ac:dyDescent="0.3">
      <c r="A158" s="9" t="s">
        <v>72</v>
      </c>
      <c r="B158" s="10">
        <v>2020</v>
      </c>
      <c r="C158" s="10" t="s">
        <v>36</v>
      </c>
      <c r="D158" s="10" t="s">
        <v>52</v>
      </c>
      <c r="E158" s="10" t="s">
        <v>53</v>
      </c>
      <c r="F158" s="10" t="s">
        <v>54</v>
      </c>
      <c r="G158" s="10" t="s">
        <v>59</v>
      </c>
      <c r="H158" s="10" t="s">
        <v>56</v>
      </c>
      <c r="I158" s="10" t="s">
        <v>58</v>
      </c>
      <c r="J158" s="24">
        <v>315</v>
      </c>
      <c r="K158" s="29">
        <v>450.45</v>
      </c>
      <c r="M158" s="9">
        <v>2020</v>
      </c>
      <c r="N158" s="10" t="s">
        <v>41</v>
      </c>
      <c r="O158" s="10" t="s">
        <v>18</v>
      </c>
      <c r="P158" s="10" t="s">
        <v>21</v>
      </c>
      <c r="Q158" s="10">
        <v>345</v>
      </c>
      <c r="R158" s="24">
        <v>7000</v>
      </c>
      <c r="S158" s="24">
        <v>7840</v>
      </c>
      <c r="T158" s="24">
        <v>1400</v>
      </c>
      <c r="U158" s="11" t="s">
        <v>33</v>
      </c>
    </row>
    <row r="159" spans="1:21" x14ac:dyDescent="0.3">
      <c r="A159" s="12" t="s">
        <v>74</v>
      </c>
      <c r="B159" s="13">
        <v>2020</v>
      </c>
      <c r="C159" s="13" t="s">
        <v>36</v>
      </c>
      <c r="D159" s="13" t="s">
        <v>52</v>
      </c>
      <c r="E159" s="13" t="s">
        <v>53</v>
      </c>
      <c r="F159" s="13" t="s">
        <v>54</v>
      </c>
      <c r="G159" s="13" t="s">
        <v>59</v>
      </c>
      <c r="H159" s="13" t="s">
        <v>56</v>
      </c>
      <c r="I159" s="13" t="s">
        <v>58</v>
      </c>
      <c r="J159" s="25">
        <v>309</v>
      </c>
      <c r="K159" s="30">
        <v>441.87</v>
      </c>
      <c r="M159" s="12">
        <v>2020</v>
      </c>
      <c r="N159" s="13" t="s">
        <v>41</v>
      </c>
      <c r="O159" s="13" t="s">
        <v>14</v>
      </c>
      <c r="P159" s="13" t="s">
        <v>22</v>
      </c>
      <c r="Q159" s="13">
        <v>122</v>
      </c>
      <c r="R159" s="25">
        <v>100</v>
      </c>
      <c r="S159" s="25">
        <v>112</v>
      </c>
      <c r="T159" s="25">
        <v>20</v>
      </c>
      <c r="U159" s="14" t="s">
        <v>33</v>
      </c>
    </row>
    <row r="160" spans="1:21" x14ac:dyDescent="0.3">
      <c r="A160" s="9" t="s">
        <v>72</v>
      </c>
      <c r="B160" s="10">
        <v>2020</v>
      </c>
      <c r="C160" s="10" t="s">
        <v>36</v>
      </c>
      <c r="D160" s="10" t="s">
        <v>52</v>
      </c>
      <c r="E160" s="10" t="s">
        <v>53</v>
      </c>
      <c r="F160" s="10" t="s">
        <v>54</v>
      </c>
      <c r="G160" s="10" t="s">
        <v>59</v>
      </c>
      <c r="H160" s="10" t="s">
        <v>56</v>
      </c>
      <c r="I160" s="10" t="s">
        <v>58</v>
      </c>
      <c r="J160" s="24">
        <v>225</v>
      </c>
      <c r="K160" s="29">
        <v>321.75</v>
      </c>
      <c r="M160" s="9">
        <v>2020</v>
      </c>
      <c r="N160" s="10" t="s">
        <v>41</v>
      </c>
      <c r="O160" s="10" t="s">
        <v>23</v>
      </c>
      <c r="P160" s="10" t="s">
        <v>24</v>
      </c>
      <c r="Q160" s="10">
        <v>78</v>
      </c>
      <c r="R160" s="24">
        <v>4577.2</v>
      </c>
      <c r="S160" s="24">
        <v>5126.4639999999999</v>
      </c>
      <c r="T160" s="24">
        <v>915.44</v>
      </c>
      <c r="U160" s="11" t="s">
        <v>33</v>
      </c>
    </row>
    <row r="161" spans="1:21" x14ac:dyDescent="0.3">
      <c r="A161" s="12" t="s">
        <v>72</v>
      </c>
      <c r="B161" s="13">
        <v>2020</v>
      </c>
      <c r="C161" s="13" t="s">
        <v>36</v>
      </c>
      <c r="D161" s="13" t="s">
        <v>52</v>
      </c>
      <c r="E161" s="13" t="s">
        <v>53</v>
      </c>
      <c r="F161" s="13" t="s">
        <v>54</v>
      </c>
      <c r="G161" s="13" t="s">
        <v>59</v>
      </c>
      <c r="H161" s="13" t="s">
        <v>56</v>
      </c>
      <c r="I161" s="13" t="s">
        <v>58</v>
      </c>
      <c r="J161" s="25">
        <v>751</v>
      </c>
      <c r="K161" s="30">
        <v>526.24</v>
      </c>
      <c r="M161" s="12">
        <v>2020</v>
      </c>
      <c r="N161" s="13" t="s">
        <v>41</v>
      </c>
      <c r="O161" s="13" t="s">
        <v>23</v>
      </c>
      <c r="P161" s="13" t="s">
        <v>25</v>
      </c>
      <c r="Q161" s="13">
        <v>76</v>
      </c>
      <c r="R161" s="25">
        <v>4576.8999999999996</v>
      </c>
      <c r="S161" s="25">
        <v>5126.1279999999997</v>
      </c>
      <c r="T161" s="25">
        <v>915.38</v>
      </c>
      <c r="U161" s="14" t="s">
        <v>33</v>
      </c>
    </row>
    <row r="162" spans="1:21" x14ac:dyDescent="0.3">
      <c r="A162" s="9" t="s">
        <v>73</v>
      </c>
      <c r="B162" s="10">
        <v>2020</v>
      </c>
      <c r="C162" s="10" t="s">
        <v>36</v>
      </c>
      <c r="D162" s="10" t="s">
        <v>52</v>
      </c>
      <c r="E162" s="10" t="s">
        <v>53</v>
      </c>
      <c r="F162" s="10" t="s">
        <v>54</v>
      </c>
      <c r="G162" s="10" t="s">
        <v>59</v>
      </c>
      <c r="H162" s="10" t="s">
        <v>56</v>
      </c>
      <c r="I162" s="10" t="s">
        <v>58</v>
      </c>
      <c r="J162" s="24">
        <v>223</v>
      </c>
      <c r="K162" s="29">
        <v>318.89</v>
      </c>
      <c r="M162" s="9">
        <v>2020</v>
      </c>
      <c r="N162" s="10" t="s">
        <v>41</v>
      </c>
      <c r="O162" s="10" t="s">
        <v>23</v>
      </c>
      <c r="P162" s="10" t="s">
        <v>26</v>
      </c>
      <c r="Q162" s="10">
        <v>46</v>
      </c>
      <c r="R162" s="24">
        <v>200</v>
      </c>
      <c r="S162" s="24">
        <v>224</v>
      </c>
      <c r="T162" s="24">
        <v>40</v>
      </c>
      <c r="U162" s="11" t="s">
        <v>33</v>
      </c>
    </row>
    <row r="163" spans="1:21" x14ac:dyDescent="0.3">
      <c r="A163" s="12" t="s">
        <v>76</v>
      </c>
      <c r="B163" s="13">
        <v>2020</v>
      </c>
      <c r="C163" s="13" t="s">
        <v>36</v>
      </c>
      <c r="D163" s="13" t="s">
        <v>52</v>
      </c>
      <c r="E163" s="13" t="s">
        <v>53</v>
      </c>
      <c r="F163" s="13" t="s">
        <v>54</v>
      </c>
      <c r="G163" s="13" t="s">
        <v>59</v>
      </c>
      <c r="H163" s="13" t="s">
        <v>56</v>
      </c>
      <c r="I163" s="13" t="s">
        <v>58</v>
      </c>
      <c r="J163" s="25">
        <v>271</v>
      </c>
      <c r="K163" s="30">
        <v>387.53</v>
      </c>
      <c r="M163" s="12">
        <v>2020</v>
      </c>
      <c r="N163" s="13" t="s">
        <v>41</v>
      </c>
      <c r="O163" s="13" t="s">
        <v>23</v>
      </c>
      <c r="P163" s="13" t="s">
        <v>27</v>
      </c>
      <c r="Q163" s="13">
        <v>34</v>
      </c>
      <c r="R163" s="25">
        <v>4576.8</v>
      </c>
      <c r="S163" s="25">
        <v>5126.0160000000005</v>
      </c>
      <c r="T163" s="25">
        <v>915.36000000000013</v>
      </c>
      <c r="U163" s="14" t="s">
        <v>33</v>
      </c>
    </row>
    <row r="164" spans="1:21" x14ac:dyDescent="0.3">
      <c r="A164" s="9" t="s">
        <v>73</v>
      </c>
      <c r="B164" s="10">
        <v>2020</v>
      </c>
      <c r="C164" s="10" t="s">
        <v>36</v>
      </c>
      <c r="D164" s="10" t="s">
        <v>52</v>
      </c>
      <c r="E164" s="10" t="s">
        <v>53</v>
      </c>
      <c r="F164" s="10" t="s">
        <v>54</v>
      </c>
      <c r="G164" s="10" t="s">
        <v>59</v>
      </c>
      <c r="H164" s="10" t="s">
        <v>56</v>
      </c>
      <c r="I164" s="10" t="s">
        <v>58</v>
      </c>
      <c r="J164" s="24">
        <v>199</v>
      </c>
      <c r="K164" s="29">
        <v>284.57</v>
      </c>
      <c r="M164" s="9">
        <v>2020</v>
      </c>
      <c r="N164" s="10" t="s">
        <v>41</v>
      </c>
      <c r="O164" s="10" t="s">
        <v>14</v>
      </c>
      <c r="P164" s="10" t="s">
        <v>28</v>
      </c>
      <c r="Q164" s="10">
        <v>7</v>
      </c>
      <c r="R164" s="24">
        <v>200</v>
      </c>
      <c r="S164" s="24">
        <v>224</v>
      </c>
      <c r="T164" s="24">
        <v>40</v>
      </c>
      <c r="U164" s="11" t="s">
        <v>33</v>
      </c>
    </row>
    <row r="165" spans="1:21" x14ac:dyDescent="0.3">
      <c r="A165" s="12" t="s">
        <v>74</v>
      </c>
      <c r="B165" s="13">
        <v>2020</v>
      </c>
      <c r="C165" s="13" t="s">
        <v>36</v>
      </c>
      <c r="D165" s="13" t="s">
        <v>52</v>
      </c>
      <c r="E165" s="13" t="s">
        <v>53</v>
      </c>
      <c r="F165" s="13" t="s">
        <v>54</v>
      </c>
      <c r="G165" s="13" t="s">
        <v>59</v>
      </c>
      <c r="H165" s="13" t="s">
        <v>56</v>
      </c>
      <c r="I165" s="13" t="s">
        <v>57</v>
      </c>
      <c r="J165" s="25">
        <v>882</v>
      </c>
      <c r="K165" s="30">
        <v>1261.26</v>
      </c>
      <c r="M165" s="12">
        <v>2020</v>
      </c>
      <c r="N165" s="13" t="s">
        <v>41</v>
      </c>
      <c r="O165" s="13" t="s">
        <v>23</v>
      </c>
      <c r="P165" s="13" t="s">
        <v>30</v>
      </c>
      <c r="Q165" s="13">
        <v>3</v>
      </c>
      <c r="R165" s="25">
        <v>4577.3</v>
      </c>
      <c r="S165" s="25">
        <v>5126.576</v>
      </c>
      <c r="T165" s="25">
        <v>915.46</v>
      </c>
      <c r="U165" s="14" t="s">
        <v>33</v>
      </c>
    </row>
    <row r="166" spans="1:21" x14ac:dyDescent="0.3">
      <c r="A166" s="9" t="s">
        <v>72</v>
      </c>
      <c r="B166" s="10">
        <v>2020</v>
      </c>
      <c r="C166" s="10" t="s">
        <v>36</v>
      </c>
      <c r="D166" s="10" t="s">
        <v>52</v>
      </c>
      <c r="E166" s="10" t="s">
        <v>53</v>
      </c>
      <c r="F166" s="10" t="s">
        <v>54</v>
      </c>
      <c r="G166" s="10" t="s">
        <v>59</v>
      </c>
      <c r="H166" s="10" t="s">
        <v>56</v>
      </c>
      <c r="I166" s="10" t="s">
        <v>57</v>
      </c>
      <c r="J166" s="24">
        <v>883</v>
      </c>
      <c r="K166" s="29">
        <v>1262.69</v>
      </c>
      <c r="M166" s="9">
        <v>2020</v>
      </c>
      <c r="N166" s="10" t="s">
        <v>41</v>
      </c>
      <c r="O166" s="10" t="s">
        <v>29</v>
      </c>
      <c r="P166" s="10" t="s">
        <v>29</v>
      </c>
      <c r="Q166" s="10">
        <v>2</v>
      </c>
      <c r="R166" s="24">
        <v>6600</v>
      </c>
      <c r="S166" s="24">
        <v>7392</v>
      </c>
      <c r="T166" s="24">
        <v>1320</v>
      </c>
      <c r="U166" s="11" t="s">
        <v>12</v>
      </c>
    </row>
    <row r="167" spans="1:21" x14ac:dyDescent="0.3">
      <c r="A167" s="12" t="s">
        <v>74</v>
      </c>
      <c r="B167" s="13">
        <v>2020</v>
      </c>
      <c r="C167" s="13" t="s">
        <v>36</v>
      </c>
      <c r="D167" s="13" t="s">
        <v>52</v>
      </c>
      <c r="E167" s="13" t="s">
        <v>53</v>
      </c>
      <c r="F167" s="13" t="s">
        <v>54</v>
      </c>
      <c r="G167" s="13" t="s">
        <v>59</v>
      </c>
      <c r="H167" s="13" t="s">
        <v>56</v>
      </c>
      <c r="I167" s="13" t="s">
        <v>58</v>
      </c>
      <c r="J167" s="25">
        <v>227</v>
      </c>
      <c r="K167" s="30">
        <v>324.61</v>
      </c>
      <c r="M167" s="12">
        <v>2020</v>
      </c>
      <c r="N167" s="13" t="s">
        <v>42</v>
      </c>
      <c r="O167" s="13" t="s">
        <v>10</v>
      </c>
      <c r="P167" s="13" t="s">
        <v>11</v>
      </c>
      <c r="Q167" s="13">
        <v>3566</v>
      </c>
      <c r="R167" s="25">
        <v>4577.3</v>
      </c>
      <c r="S167" s="25">
        <v>5126.576</v>
      </c>
      <c r="T167" s="25">
        <v>915.46</v>
      </c>
      <c r="U167" s="14" t="s">
        <v>12</v>
      </c>
    </row>
    <row r="168" spans="1:21" x14ac:dyDescent="0.3">
      <c r="A168" s="9" t="s">
        <v>73</v>
      </c>
      <c r="B168" s="10">
        <v>2020</v>
      </c>
      <c r="C168" s="10" t="s">
        <v>36</v>
      </c>
      <c r="D168" s="10" t="s">
        <v>52</v>
      </c>
      <c r="E168" s="10" t="s">
        <v>53</v>
      </c>
      <c r="F168" s="10" t="s">
        <v>54</v>
      </c>
      <c r="G168" s="10" t="s">
        <v>59</v>
      </c>
      <c r="H168" s="10" t="s">
        <v>56</v>
      </c>
      <c r="I168" s="10" t="s">
        <v>58</v>
      </c>
      <c r="J168" s="24">
        <v>774</v>
      </c>
      <c r="K168" s="29">
        <v>1106.82</v>
      </c>
      <c r="M168" s="9">
        <v>2020</v>
      </c>
      <c r="N168" s="10" t="s">
        <v>42</v>
      </c>
      <c r="O168" s="10" t="s">
        <v>10</v>
      </c>
      <c r="P168" s="10" t="s">
        <v>13</v>
      </c>
      <c r="Q168" s="10">
        <v>2498</v>
      </c>
      <c r="R168" s="24">
        <v>8000</v>
      </c>
      <c r="S168" s="24">
        <v>8960</v>
      </c>
      <c r="T168" s="24">
        <v>1600</v>
      </c>
      <c r="U168" s="11" t="s">
        <v>12</v>
      </c>
    </row>
    <row r="169" spans="1:21" x14ac:dyDescent="0.3">
      <c r="A169" s="12" t="s">
        <v>74</v>
      </c>
      <c r="B169" s="13">
        <v>2020</v>
      </c>
      <c r="C169" s="13" t="s">
        <v>32</v>
      </c>
      <c r="D169" s="13" t="s">
        <v>52</v>
      </c>
      <c r="E169" s="13" t="s">
        <v>53</v>
      </c>
      <c r="F169" s="13" t="s">
        <v>54</v>
      </c>
      <c r="G169" s="13" t="s">
        <v>59</v>
      </c>
      <c r="H169" s="13" t="s">
        <v>56</v>
      </c>
      <c r="I169" s="13" t="s">
        <v>58</v>
      </c>
      <c r="J169" s="25">
        <v>368</v>
      </c>
      <c r="K169" s="30">
        <v>526.24</v>
      </c>
      <c r="M169" s="12">
        <v>2020</v>
      </c>
      <c r="N169" s="13" t="s">
        <v>42</v>
      </c>
      <c r="O169" s="13" t="s">
        <v>14</v>
      </c>
      <c r="P169" s="13" t="s">
        <v>15</v>
      </c>
      <c r="Q169" s="13">
        <v>1245</v>
      </c>
      <c r="R169" s="25">
        <v>4577.2</v>
      </c>
      <c r="S169" s="25">
        <v>5126.4639999999999</v>
      </c>
      <c r="T169" s="25">
        <v>915.44</v>
      </c>
      <c r="U169" s="14" t="s">
        <v>12</v>
      </c>
    </row>
    <row r="170" spans="1:21" x14ac:dyDescent="0.3">
      <c r="A170" s="9" t="s">
        <v>74</v>
      </c>
      <c r="B170" s="10">
        <v>2020</v>
      </c>
      <c r="C170" s="10" t="s">
        <v>32</v>
      </c>
      <c r="D170" s="10" t="s">
        <v>52</v>
      </c>
      <c r="E170" s="10" t="s">
        <v>53</v>
      </c>
      <c r="F170" s="10" t="s">
        <v>54</v>
      </c>
      <c r="G170" s="10" t="s">
        <v>59</v>
      </c>
      <c r="H170" s="10" t="s">
        <v>56</v>
      </c>
      <c r="I170" s="10" t="s">
        <v>57</v>
      </c>
      <c r="J170" s="24">
        <v>362</v>
      </c>
      <c r="K170" s="29">
        <v>517.66</v>
      </c>
      <c r="M170" s="9">
        <v>2020</v>
      </c>
      <c r="N170" s="10" t="s">
        <v>42</v>
      </c>
      <c r="O170" s="10" t="s">
        <v>16</v>
      </c>
      <c r="P170" s="10" t="s">
        <v>17</v>
      </c>
      <c r="Q170" s="10">
        <v>644</v>
      </c>
      <c r="R170" s="24">
        <v>5743.5</v>
      </c>
      <c r="S170" s="24">
        <v>6432.72</v>
      </c>
      <c r="T170" s="24">
        <v>1148.7</v>
      </c>
      <c r="U170" s="11" t="s">
        <v>12</v>
      </c>
    </row>
    <row r="171" spans="1:21" x14ac:dyDescent="0.3">
      <c r="A171" s="12" t="s">
        <v>74</v>
      </c>
      <c r="B171" s="13">
        <v>2020</v>
      </c>
      <c r="C171" s="13" t="s">
        <v>32</v>
      </c>
      <c r="D171" s="13" t="s">
        <v>52</v>
      </c>
      <c r="E171" s="13" t="s">
        <v>53</v>
      </c>
      <c r="F171" s="13" t="s">
        <v>54</v>
      </c>
      <c r="G171" s="13" t="s">
        <v>59</v>
      </c>
      <c r="H171" s="13" t="s">
        <v>56</v>
      </c>
      <c r="I171" s="13" t="s">
        <v>57</v>
      </c>
      <c r="J171" s="25">
        <v>356</v>
      </c>
      <c r="K171" s="30">
        <v>509.08</v>
      </c>
      <c r="M171" s="12">
        <v>2020</v>
      </c>
      <c r="N171" s="13" t="s">
        <v>42</v>
      </c>
      <c r="O171" s="13" t="s">
        <v>18</v>
      </c>
      <c r="P171" s="13" t="s">
        <v>19</v>
      </c>
      <c r="Q171" s="13">
        <v>643</v>
      </c>
      <c r="R171" s="25">
        <v>7000</v>
      </c>
      <c r="S171" s="25">
        <v>7840</v>
      </c>
      <c r="T171" s="25">
        <v>1400</v>
      </c>
      <c r="U171" s="14" t="s">
        <v>33</v>
      </c>
    </row>
    <row r="172" spans="1:21" x14ac:dyDescent="0.3">
      <c r="A172" s="9" t="s">
        <v>75</v>
      </c>
      <c r="B172" s="10">
        <v>2020</v>
      </c>
      <c r="C172" s="10" t="s">
        <v>32</v>
      </c>
      <c r="D172" s="10" t="s">
        <v>52</v>
      </c>
      <c r="E172" s="10" t="s">
        <v>53</v>
      </c>
      <c r="F172" s="10" t="s">
        <v>54</v>
      </c>
      <c r="G172" s="10" t="s">
        <v>59</v>
      </c>
      <c r="H172" s="10" t="s">
        <v>56</v>
      </c>
      <c r="I172" s="10" t="s">
        <v>58</v>
      </c>
      <c r="J172" s="24">
        <v>242</v>
      </c>
      <c r="K172" s="29">
        <v>346.06</v>
      </c>
      <c r="M172" s="9">
        <v>2020</v>
      </c>
      <c r="N172" s="10" t="s">
        <v>42</v>
      </c>
      <c r="O172" s="10" t="s">
        <v>16</v>
      </c>
      <c r="P172" s="10" t="s">
        <v>20</v>
      </c>
      <c r="Q172" s="10">
        <v>455</v>
      </c>
      <c r="R172" s="24">
        <v>4578.6000000000004</v>
      </c>
      <c r="S172" s="24">
        <v>5128.0320000000002</v>
      </c>
      <c r="T172" s="24">
        <v>915.72000000000014</v>
      </c>
      <c r="U172" s="11" t="s">
        <v>33</v>
      </c>
    </row>
    <row r="173" spans="1:21" x14ac:dyDescent="0.3">
      <c r="A173" s="12" t="s">
        <v>72</v>
      </c>
      <c r="B173" s="13">
        <v>2020</v>
      </c>
      <c r="C173" s="13" t="s">
        <v>32</v>
      </c>
      <c r="D173" s="13" t="s">
        <v>52</v>
      </c>
      <c r="E173" s="13" t="s">
        <v>53</v>
      </c>
      <c r="F173" s="13" t="s">
        <v>54</v>
      </c>
      <c r="G173" s="13" t="s">
        <v>59</v>
      </c>
      <c r="H173" s="13" t="s">
        <v>56</v>
      </c>
      <c r="I173" s="13" t="s">
        <v>58</v>
      </c>
      <c r="J173" s="25">
        <v>290</v>
      </c>
      <c r="K173" s="30">
        <v>414.7</v>
      </c>
      <c r="M173" s="12">
        <v>2020</v>
      </c>
      <c r="N173" s="13" t="s">
        <v>42</v>
      </c>
      <c r="O173" s="13" t="s">
        <v>18</v>
      </c>
      <c r="P173" s="13" t="s">
        <v>21</v>
      </c>
      <c r="Q173" s="13">
        <v>345</v>
      </c>
      <c r="R173" s="25">
        <v>7000</v>
      </c>
      <c r="S173" s="25">
        <v>7840</v>
      </c>
      <c r="T173" s="25">
        <v>1400</v>
      </c>
      <c r="U173" s="14" t="s">
        <v>33</v>
      </c>
    </row>
    <row r="174" spans="1:21" x14ac:dyDescent="0.3">
      <c r="A174" s="9" t="s">
        <v>73</v>
      </c>
      <c r="B174" s="10">
        <v>2020</v>
      </c>
      <c r="C174" s="10" t="s">
        <v>32</v>
      </c>
      <c r="D174" s="10" t="s">
        <v>52</v>
      </c>
      <c r="E174" s="10" t="s">
        <v>53</v>
      </c>
      <c r="F174" s="10" t="s">
        <v>54</v>
      </c>
      <c r="G174" s="10" t="s">
        <v>59</v>
      </c>
      <c r="H174" s="10" t="s">
        <v>56</v>
      </c>
      <c r="I174" s="10" t="s">
        <v>58</v>
      </c>
      <c r="J174" s="24">
        <v>212</v>
      </c>
      <c r="K174" s="29">
        <v>303.15999999999997</v>
      </c>
      <c r="M174" s="9">
        <v>2020</v>
      </c>
      <c r="N174" s="10" t="s">
        <v>42</v>
      </c>
      <c r="O174" s="10" t="s">
        <v>14</v>
      </c>
      <c r="P174" s="10" t="s">
        <v>22</v>
      </c>
      <c r="Q174" s="10">
        <v>122</v>
      </c>
      <c r="R174" s="24">
        <v>100</v>
      </c>
      <c r="S174" s="24">
        <v>112</v>
      </c>
      <c r="T174" s="24">
        <v>20</v>
      </c>
      <c r="U174" s="11" t="s">
        <v>33</v>
      </c>
    </row>
    <row r="175" spans="1:21" x14ac:dyDescent="0.3">
      <c r="A175" s="12" t="s">
        <v>76</v>
      </c>
      <c r="B175" s="13">
        <v>2020</v>
      </c>
      <c r="C175" s="13" t="s">
        <v>32</v>
      </c>
      <c r="D175" s="13" t="s">
        <v>52</v>
      </c>
      <c r="E175" s="13" t="s">
        <v>53</v>
      </c>
      <c r="F175" s="13" t="s">
        <v>54</v>
      </c>
      <c r="G175" s="13" t="s">
        <v>59</v>
      </c>
      <c r="H175" s="13" t="s">
        <v>56</v>
      </c>
      <c r="I175" s="13" t="s">
        <v>58</v>
      </c>
      <c r="J175" s="25">
        <v>286</v>
      </c>
      <c r="K175" s="30">
        <v>408.98</v>
      </c>
      <c r="M175" s="12">
        <v>2020</v>
      </c>
      <c r="N175" s="13" t="s">
        <v>42</v>
      </c>
      <c r="O175" s="13" t="s">
        <v>23</v>
      </c>
      <c r="P175" s="13" t="s">
        <v>24</v>
      </c>
      <c r="Q175" s="13">
        <v>78</v>
      </c>
      <c r="R175" s="25">
        <v>4577.2</v>
      </c>
      <c r="S175" s="25">
        <v>5126.4639999999999</v>
      </c>
      <c r="T175" s="25">
        <v>915.44</v>
      </c>
      <c r="U175" s="14" t="s">
        <v>33</v>
      </c>
    </row>
    <row r="176" spans="1:21" x14ac:dyDescent="0.3">
      <c r="A176" s="9" t="s">
        <v>75</v>
      </c>
      <c r="B176" s="10">
        <v>2020</v>
      </c>
      <c r="C176" s="10" t="s">
        <v>32</v>
      </c>
      <c r="D176" s="10" t="s">
        <v>52</v>
      </c>
      <c r="E176" s="10" t="s">
        <v>53</v>
      </c>
      <c r="F176" s="10" t="s">
        <v>54</v>
      </c>
      <c r="G176" s="10" t="s">
        <v>59</v>
      </c>
      <c r="H176" s="10" t="s">
        <v>56</v>
      </c>
      <c r="I176" s="10" t="s">
        <v>58</v>
      </c>
      <c r="J176" s="24">
        <v>214</v>
      </c>
      <c r="K176" s="29">
        <v>306.02</v>
      </c>
      <c r="M176" s="9">
        <v>2020</v>
      </c>
      <c r="N176" s="10" t="s">
        <v>42</v>
      </c>
      <c r="O176" s="10" t="s">
        <v>23</v>
      </c>
      <c r="P176" s="10" t="s">
        <v>25</v>
      </c>
      <c r="Q176" s="10">
        <v>76</v>
      </c>
      <c r="R176" s="24">
        <v>4576.8999999999996</v>
      </c>
      <c r="S176" s="24">
        <v>5126.1279999999997</v>
      </c>
      <c r="T176" s="24">
        <v>915.38</v>
      </c>
      <c r="U176" s="11" t="s">
        <v>33</v>
      </c>
    </row>
    <row r="177" spans="1:21" x14ac:dyDescent="0.3">
      <c r="A177" s="12" t="s">
        <v>73</v>
      </c>
      <c r="B177" s="13">
        <v>2020</v>
      </c>
      <c r="C177" s="13" t="s">
        <v>32</v>
      </c>
      <c r="D177" s="13" t="s">
        <v>52</v>
      </c>
      <c r="E177" s="13" t="s">
        <v>53</v>
      </c>
      <c r="F177" s="13" t="s">
        <v>54</v>
      </c>
      <c r="G177" s="13" t="s">
        <v>59</v>
      </c>
      <c r="H177" s="13" t="s">
        <v>56</v>
      </c>
      <c r="I177" s="13" t="s">
        <v>58</v>
      </c>
      <c r="J177" s="25">
        <v>366</v>
      </c>
      <c r="K177" s="30">
        <v>526.24</v>
      </c>
      <c r="M177" s="12">
        <v>2020</v>
      </c>
      <c r="N177" s="13" t="s">
        <v>42</v>
      </c>
      <c r="O177" s="13" t="s">
        <v>23</v>
      </c>
      <c r="P177" s="13" t="s">
        <v>26</v>
      </c>
      <c r="Q177" s="13">
        <v>46</v>
      </c>
      <c r="R177" s="25">
        <v>200</v>
      </c>
      <c r="S177" s="25">
        <v>224</v>
      </c>
      <c r="T177" s="25">
        <v>40</v>
      </c>
      <c r="U177" s="14" t="s">
        <v>33</v>
      </c>
    </row>
    <row r="178" spans="1:21" x14ac:dyDescent="0.3">
      <c r="A178" s="9" t="s">
        <v>73</v>
      </c>
      <c r="B178" s="10">
        <v>2020</v>
      </c>
      <c r="C178" s="10" t="s">
        <v>32</v>
      </c>
      <c r="D178" s="10" t="s">
        <v>52</v>
      </c>
      <c r="E178" s="10" t="s">
        <v>53</v>
      </c>
      <c r="F178" s="10" t="s">
        <v>54</v>
      </c>
      <c r="G178" s="10" t="s">
        <v>59</v>
      </c>
      <c r="H178" s="10" t="s">
        <v>56</v>
      </c>
      <c r="I178" s="10" t="s">
        <v>57</v>
      </c>
      <c r="J178" s="24">
        <v>360</v>
      </c>
      <c r="K178" s="29">
        <v>526.24</v>
      </c>
      <c r="M178" s="9">
        <v>2020</v>
      </c>
      <c r="N178" s="10" t="s">
        <v>42</v>
      </c>
      <c r="O178" s="10" t="s">
        <v>23</v>
      </c>
      <c r="P178" s="10" t="s">
        <v>27</v>
      </c>
      <c r="Q178" s="10">
        <v>34</v>
      </c>
      <c r="R178" s="24">
        <v>4576.8</v>
      </c>
      <c r="S178" s="24">
        <v>5126.0160000000005</v>
      </c>
      <c r="T178" s="24">
        <v>915.36000000000013</v>
      </c>
      <c r="U178" s="11" t="s">
        <v>33</v>
      </c>
    </row>
    <row r="179" spans="1:21" x14ac:dyDescent="0.3">
      <c r="A179" s="12" t="s">
        <v>74</v>
      </c>
      <c r="B179" s="13">
        <v>2020</v>
      </c>
      <c r="C179" s="13" t="s">
        <v>32</v>
      </c>
      <c r="D179" s="13" t="s">
        <v>52</v>
      </c>
      <c r="E179" s="13" t="s">
        <v>53</v>
      </c>
      <c r="F179" s="13" t="s">
        <v>54</v>
      </c>
      <c r="G179" s="13" t="s">
        <v>59</v>
      </c>
      <c r="H179" s="13" t="s">
        <v>56</v>
      </c>
      <c r="I179" s="13" t="s">
        <v>58</v>
      </c>
      <c r="J179" s="25">
        <v>676</v>
      </c>
      <c r="K179" s="30">
        <v>966.68000000000006</v>
      </c>
      <c r="M179" s="12">
        <v>2020</v>
      </c>
      <c r="N179" s="13" t="s">
        <v>42</v>
      </c>
      <c r="O179" s="13" t="s">
        <v>14</v>
      </c>
      <c r="P179" s="13" t="s">
        <v>28</v>
      </c>
      <c r="Q179" s="13">
        <v>7</v>
      </c>
      <c r="R179" s="25">
        <v>200</v>
      </c>
      <c r="S179" s="25">
        <v>224</v>
      </c>
      <c r="T179" s="25">
        <v>40</v>
      </c>
      <c r="U179" s="14" t="s">
        <v>33</v>
      </c>
    </row>
    <row r="180" spans="1:21" x14ac:dyDescent="0.3">
      <c r="A180" s="9" t="s">
        <v>74</v>
      </c>
      <c r="B180" s="10">
        <v>2020</v>
      </c>
      <c r="C180" s="10" t="s">
        <v>32</v>
      </c>
      <c r="D180" s="10" t="s">
        <v>52</v>
      </c>
      <c r="E180" s="10" t="s">
        <v>53</v>
      </c>
      <c r="F180" s="10" t="s">
        <v>54</v>
      </c>
      <c r="G180" s="10" t="s">
        <v>59</v>
      </c>
      <c r="H180" s="10" t="s">
        <v>56</v>
      </c>
      <c r="I180" s="10" t="s">
        <v>58</v>
      </c>
      <c r="J180" s="24">
        <v>709</v>
      </c>
      <c r="K180" s="29">
        <v>1013.87</v>
      </c>
      <c r="M180" s="9">
        <v>2020</v>
      </c>
      <c r="N180" s="10" t="s">
        <v>42</v>
      </c>
      <c r="O180" s="10" t="s">
        <v>23</v>
      </c>
      <c r="P180" s="10" t="s">
        <v>30</v>
      </c>
      <c r="Q180" s="10">
        <v>3</v>
      </c>
      <c r="R180" s="24">
        <v>4577.3</v>
      </c>
      <c r="S180" s="24">
        <v>5126.576</v>
      </c>
      <c r="T180" s="24">
        <v>915.46</v>
      </c>
      <c r="U180" s="11" t="s">
        <v>12</v>
      </c>
    </row>
    <row r="181" spans="1:21" x14ac:dyDescent="0.3">
      <c r="A181" s="12" t="s">
        <v>72</v>
      </c>
      <c r="B181" s="13">
        <v>2020</v>
      </c>
      <c r="C181" s="13" t="s">
        <v>32</v>
      </c>
      <c r="D181" s="13" t="s">
        <v>52</v>
      </c>
      <c r="E181" s="13" t="s">
        <v>53</v>
      </c>
      <c r="F181" s="13" t="s">
        <v>54</v>
      </c>
      <c r="G181" s="13" t="s">
        <v>59</v>
      </c>
      <c r="H181" s="13" t="s">
        <v>56</v>
      </c>
      <c r="I181" s="13" t="s">
        <v>58</v>
      </c>
      <c r="J181" s="25">
        <v>762</v>
      </c>
      <c r="K181" s="30">
        <v>1089.6599999999999</v>
      </c>
      <c r="M181" s="12">
        <v>2020</v>
      </c>
      <c r="N181" s="13" t="s">
        <v>42</v>
      </c>
      <c r="O181" s="13" t="s">
        <v>29</v>
      </c>
      <c r="P181" s="13" t="s">
        <v>29</v>
      </c>
      <c r="Q181" s="13">
        <v>2</v>
      </c>
      <c r="R181" s="25">
        <v>6600</v>
      </c>
      <c r="S181" s="25">
        <v>7392</v>
      </c>
      <c r="T181" s="25">
        <v>1320</v>
      </c>
      <c r="U181" s="14" t="s">
        <v>33</v>
      </c>
    </row>
    <row r="182" spans="1:21" x14ac:dyDescent="0.3">
      <c r="A182" s="9" t="s">
        <v>72</v>
      </c>
      <c r="B182" s="10">
        <v>2020</v>
      </c>
      <c r="C182" s="10" t="s">
        <v>32</v>
      </c>
      <c r="D182" s="10" t="s">
        <v>52</v>
      </c>
      <c r="E182" s="10" t="s">
        <v>53</v>
      </c>
      <c r="F182" s="10" t="s">
        <v>54</v>
      </c>
      <c r="G182" s="10" t="s">
        <v>59</v>
      </c>
      <c r="H182" s="10" t="s">
        <v>56</v>
      </c>
      <c r="I182" s="10" t="s">
        <v>58</v>
      </c>
      <c r="J182" s="24">
        <v>369</v>
      </c>
      <c r="K182" s="29">
        <v>527.66999999999996</v>
      </c>
      <c r="M182" s="9">
        <v>2021</v>
      </c>
      <c r="N182" s="10" t="s">
        <v>9</v>
      </c>
      <c r="O182" s="10" t="s">
        <v>10</v>
      </c>
      <c r="P182" s="10" t="s">
        <v>11</v>
      </c>
      <c r="Q182" s="10">
        <v>6591.1679999999997</v>
      </c>
      <c r="R182" s="24">
        <v>4577.3</v>
      </c>
      <c r="S182" s="24">
        <v>5126.576</v>
      </c>
      <c r="T182" s="24">
        <v>915.46</v>
      </c>
      <c r="U182" s="11" t="s">
        <v>12</v>
      </c>
    </row>
    <row r="183" spans="1:21" x14ac:dyDescent="0.3">
      <c r="A183" s="12" t="s">
        <v>74</v>
      </c>
      <c r="B183" s="13">
        <v>2020</v>
      </c>
      <c r="C183" s="13" t="s">
        <v>32</v>
      </c>
      <c r="D183" s="13" t="s">
        <v>52</v>
      </c>
      <c r="E183" s="13" t="s">
        <v>53</v>
      </c>
      <c r="F183" s="13" t="s">
        <v>54</v>
      </c>
      <c r="G183" s="13" t="s">
        <v>59</v>
      </c>
      <c r="H183" s="13" t="s">
        <v>56</v>
      </c>
      <c r="I183" s="13" t="s">
        <v>58</v>
      </c>
      <c r="J183" s="25">
        <v>363</v>
      </c>
      <c r="K183" s="30">
        <v>519.09</v>
      </c>
      <c r="M183" s="12">
        <v>2021</v>
      </c>
      <c r="N183" s="13" t="s">
        <v>9</v>
      </c>
      <c r="O183" s="13" t="s">
        <v>10</v>
      </c>
      <c r="P183" s="13" t="s">
        <v>13</v>
      </c>
      <c r="Q183" s="13">
        <v>8270.64</v>
      </c>
      <c r="R183" s="25">
        <v>8800</v>
      </c>
      <c r="S183" s="25">
        <v>8960</v>
      </c>
      <c r="T183" s="25">
        <v>1760</v>
      </c>
      <c r="U183" s="14" t="s">
        <v>12</v>
      </c>
    </row>
    <row r="184" spans="1:21" x14ac:dyDescent="0.3">
      <c r="A184" s="9" t="s">
        <v>76</v>
      </c>
      <c r="B184" s="10">
        <v>2020</v>
      </c>
      <c r="C184" s="10" t="s">
        <v>32</v>
      </c>
      <c r="D184" s="10" t="s">
        <v>52</v>
      </c>
      <c r="E184" s="10" t="s">
        <v>53</v>
      </c>
      <c r="F184" s="10" t="s">
        <v>54</v>
      </c>
      <c r="G184" s="10" t="s">
        <v>59</v>
      </c>
      <c r="H184" s="10" t="s">
        <v>56</v>
      </c>
      <c r="I184" s="10" t="s">
        <v>57</v>
      </c>
      <c r="J184" s="24">
        <v>357</v>
      </c>
      <c r="K184" s="29">
        <v>510.51</v>
      </c>
      <c r="M184" s="9">
        <v>2021</v>
      </c>
      <c r="N184" s="10" t="s">
        <v>9</v>
      </c>
      <c r="O184" s="10" t="s">
        <v>14</v>
      </c>
      <c r="P184" s="10" t="s">
        <v>15</v>
      </c>
      <c r="Q184" s="10">
        <v>8470</v>
      </c>
      <c r="R184" s="24">
        <v>5034.92</v>
      </c>
      <c r="S184" s="24">
        <v>5126.4639999999999</v>
      </c>
      <c r="T184" s="24">
        <v>1006.984</v>
      </c>
      <c r="U184" s="11" t="s">
        <v>12</v>
      </c>
    </row>
    <row r="185" spans="1:21" x14ac:dyDescent="0.3">
      <c r="A185" s="12" t="s">
        <v>72</v>
      </c>
      <c r="B185" s="13">
        <v>2020</v>
      </c>
      <c r="C185" s="13" t="s">
        <v>32</v>
      </c>
      <c r="D185" s="13" t="s">
        <v>52</v>
      </c>
      <c r="E185" s="13" t="s">
        <v>53</v>
      </c>
      <c r="F185" s="13" t="s">
        <v>54</v>
      </c>
      <c r="G185" s="13" t="s">
        <v>59</v>
      </c>
      <c r="H185" s="13" t="s">
        <v>56</v>
      </c>
      <c r="I185" s="13" t="s">
        <v>58</v>
      </c>
      <c r="J185" s="25">
        <v>243</v>
      </c>
      <c r="K185" s="30">
        <v>347.49</v>
      </c>
      <c r="M185" s="12">
        <v>2021</v>
      </c>
      <c r="N185" s="13" t="s">
        <v>9</v>
      </c>
      <c r="O185" s="13" t="s">
        <v>16</v>
      </c>
      <c r="P185" s="13" t="s">
        <v>17</v>
      </c>
      <c r="Q185" s="13">
        <v>6055.1985000000004</v>
      </c>
      <c r="R185" s="25">
        <v>6317.85</v>
      </c>
      <c r="S185" s="25">
        <v>6432.72</v>
      </c>
      <c r="T185" s="25">
        <v>1263.5700000000002</v>
      </c>
      <c r="U185" s="14" t="s">
        <v>12</v>
      </c>
    </row>
    <row r="186" spans="1:21" x14ac:dyDescent="0.3">
      <c r="A186" s="9" t="s">
        <v>74</v>
      </c>
      <c r="B186" s="10">
        <v>2020</v>
      </c>
      <c r="C186" s="10" t="s">
        <v>32</v>
      </c>
      <c r="D186" s="10" t="s">
        <v>52</v>
      </c>
      <c r="E186" s="10" t="s">
        <v>53</v>
      </c>
      <c r="F186" s="10" t="s">
        <v>54</v>
      </c>
      <c r="G186" s="10" t="s">
        <v>59</v>
      </c>
      <c r="H186" s="10" t="s">
        <v>56</v>
      </c>
      <c r="I186" s="10" t="s">
        <v>58</v>
      </c>
      <c r="J186" s="24">
        <v>802</v>
      </c>
      <c r="K186" s="29">
        <v>526.24</v>
      </c>
      <c r="M186" s="9">
        <v>2021</v>
      </c>
      <c r="N186" s="10" t="s">
        <v>9</v>
      </c>
      <c r="O186" s="10" t="s">
        <v>18</v>
      </c>
      <c r="P186" s="10" t="s">
        <v>19</v>
      </c>
      <c r="Q186" s="10">
        <v>10368.4</v>
      </c>
      <c r="R186" s="24">
        <v>7700</v>
      </c>
      <c r="S186" s="24">
        <v>7840</v>
      </c>
      <c r="T186" s="24">
        <v>1540</v>
      </c>
      <c r="U186" s="11" t="s">
        <v>12</v>
      </c>
    </row>
    <row r="187" spans="1:21" x14ac:dyDescent="0.3">
      <c r="A187" s="12" t="s">
        <v>75</v>
      </c>
      <c r="B187" s="13">
        <v>2020</v>
      </c>
      <c r="C187" s="13" t="s">
        <v>32</v>
      </c>
      <c r="D187" s="13" t="s">
        <v>52</v>
      </c>
      <c r="E187" s="13" t="s">
        <v>53</v>
      </c>
      <c r="F187" s="13" t="s">
        <v>54</v>
      </c>
      <c r="G187" s="13" t="s">
        <v>59</v>
      </c>
      <c r="H187" s="13" t="s">
        <v>56</v>
      </c>
      <c r="I187" s="13" t="s">
        <v>58</v>
      </c>
      <c r="J187" s="25">
        <v>241</v>
      </c>
      <c r="K187" s="30">
        <v>344.63</v>
      </c>
      <c r="M187" s="12">
        <v>2021</v>
      </c>
      <c r="N187" s="13" t="s">
        <v>9</v>
      </c>
      <c r="O187" s="13" t="s">
        <v>16</v>
      </c>
      <c r="P187" s="13" t="s">
        <v>20</v>
      </c>
      <c r="Q187" s="13">
        <v>3101.2624999999998</v>
      </c>
      <c r="R187" s="25">
        <v>5036.46</v>
      </c>
      <c r="S187" s="25">
        <v>5128.0320000000002</v>
      </c>
      <c r="T187" s="25">
        <v>1007.292</v>
      </c>
      <c r="U187" s="14" t="s">
        <v>12</v>
      </c>
    </row>
    <row r="188" spans="1:21" x14ac:dyDescent="0.3">
      <c r="A188" s="9" t="s">
        <v>73</v>
      </c>
      <c r="B188" s="10">
        <v>2020</v>
      </c>
      <c r="C188" s="10" t="s">
        <v>32</v>
      </c>
      <c r="D188" s="10" t="s">
        <v>52</v>
      </c>
      <c r="E188" s="10" t="s">
        <v>53</v>
      </c>
      <c r="F188" s="10" t="s">
        <v>54</v>
      </c>
      <c r="G188" s="10" t="s">
        <v>59</v>
      </c>
      <c r="H188" s="10" t="s">
        <v>56</v>
      </c>
      <c r="I188" s="10" t="s">
        <v>58</v>
      </c>
      <c r="J188" s="24">
        <v>289</v>
      </c>
      <c r="K188" s="29">
        <v>413.27</v>
      </c>
      <c r="M188" s="9">
        <v>2021</v>
      </c>
      <c r="N188" s="10" t="s">
        <v>9</v>
      </c>
      <c r="O188" s="10" t="s">
        <v>18</v>
      </c>
      <c r="P188" s="10" t="s">
        <v>21</v>
      </c>
      <c r="Q188" s="10">
        <v>6591.1679999999997</v>
      </c>
      <c r="R188" s="24">
        <v>7700</v>
      </c>
      <c r="S188" s="24">
        <v>7840</v>
      </c>
      <c r="T188" s="24">
        <v>1540</v>
      </c>
      <c r="U188" s="11" t="s">
        <v>12</v>
      </c>
    </row>
    <row r="189" spans="1:21" x14ac:dyDescent="0.3">
      <c r="A189" s="12" t="s">
        <v>74</v>
      </c>
      <c r="B189" s="13">
        <v>2020</v>
      </c>
      <c r="C189" s="13" t="s">
        <v>32</v>
      </c>
      <c r="D189" s="13" t="s">
        <v>52</v>
      </c>
      <c r="E189" s="13" t="s">
        <v>53</v>
      </c>
      <c r="F189" s="13" t="s">
        <v>54</v>
      </c>
      <c r="G189" s="13" t="s">
        <v>59</v>
      </c>
      <c r="H189" s="13" t="s">
        <v>56</v>
      </c>
      <c r="I189" s="13" t="s">
        <v>58</v>
      </c>
      <c r="J189" s="25">
        <v>874</v>
      </c>
      <c r="K189" s="30">
        <v>1249.82</v>
      </c>
      <c r="M189" s="12">
        <v>2021</v>
      </c>
      <c r="N189" s="13" t="s">
        <v>9</v>
      </c>
      <c r="O189" s="13" t="s">
        <v>14</v>
      </c>
      <c r="P189" s="13" t="s">
        <v>22</v>
      </c>
      <c r="Q189" s="13">
        <v>6590.7359999999999</v>
      </c>
      <c r="R189" s="25">
        <v>110</v>
      </c>
      <c r="S189" s="25">
        <v>112</v>
      </c>
      <c r="T189" s="25">
        <v>22</v>
      </c>
      <c r="U189" s="14" t="s">
        <v>12</v>
      </c>
    </row>
    <row r="190" spans="1:21" x14ac:dyDescent="0.3">
      <c r="A190" s="9" t="s">
        <v>72</v>
      </c>
      <c r="B190" s="10">
        <v>2020</v>
      </c>
      <c r="C190" s="10" t="s">
        <v>32</v>
      </c>
      <c r="D190" s="10" t="s">
        <v>52</v>
      </c>
      <c r="E190" s="10" t="s">
        <v>53</v>
      </c>
      <c r="F190" s="10" t="s">
        <v>54</v>
      </c>
      <c r="G190" s="10" t="s">
        <v>59</v>
      </c>
      <c r="H190" s="10" t="s">
        <v>56</v>
      </c>
      <c r="I190" s="10" t="s">
        <v>57</v>
      </c>
      <c r="J190" s="24">
        <v>875</v>
      </c>
      <c r="K190" s="29">
        <v>1251.25</v>
      </c>
      <c r="M190" s="9">
        <v>2021</v>
      </c>
      <c r="N190" s="10" t="s">
        <v>9</v>
      </c>
      <c r="O190" s="10" t="s">
        <v>23</v>
      </c>
      <c r="P190" s="10" t="s">
        <v>24</v>
      </c>
      <c r="Q190" s="10">
        <v>288</v>
      </c>
      <c r="R190" s="24">
        <v>5034.92</v>
      </c>
      <c r="S190" s="24">
        <v>5126.4639999999999</v>
      </c>
      <c r="T190" s="24">
        <v>1006.984</v>
      </c>
      <c r="U190" s="11" t="s">
        <v>12</v>
      </c>
    </row>
    <row r="191" spans="1:21" x14ac:dyDescent="0.3">
      <c r="A191" s="12" t="s">
        <v>73</v>
      </c>
      <c r="B191" s="13">
        <v>2020</v>
      </c>
      <c r="C191" s="13" t="s">
        <v>32</v>
      </c>
      <c r="D191" s="13" t="s">
        <v>52</v>
      </c>
      <c r="E191" s="13" t="s">
        <v>53</v>
      </c>
      <c r="F191" s="13" t="s">
        <v>54</v>
      </c>
      <c r="G191" s="13" t="s">
        <v>59</v>
      </c>
      <c r="H191" s="13" t="s">
        <v>56</v>
      </c>
      <c r="I191" s="13" t="s">
        <v>58</v>
      </c>
      <c r="J191" s="25">
        <v>239</v>
      </c>
      <c r="K191" s="30">
        <v>341.77</v>
      </c>
      <c r="M191" s="12">
        <v>2021</v>
      </c>
      <c r="N191" s="13" t="s">
        <v>9</v>
      </c>
      <c r="O191" s="13" t="s">
        <v>23</v>
      </c>
      <c r="P191" s="13" t="s">
        <v>25</v>
      </c>
      <c r="Q191" s="13">
        <v>6590.5919999999996</v>
      </c>
      <c r="R191" s="25">
        <v>4576.8999999999996</v>
      </c>
      <c r="S191" s="25">
        <v>5126.1279999999997</v>
      </c>
      <c r="T191" s="25">
        <v>915.38</v>
      </c>
      <c r="U191" s="14" t="s">
        <v>12</v>
      </c>
    </row>
    <row r="192" spans="1:21" x14ac:dyDescent="0.3">
      <c r="A192" s="9" t="s">
        <v>73</v>
      </c>
      <c r="B192" s="10">
        <v>2020</v>
      </c>
      <c r="C192" s="10" t="s">
        <v>32</v>
      </c>
      <c r="D192" s="10" t="s">
        <v>52</v>
      </c>
      <c r="E192" s="10" t="s">
        <v>53</v>
      </c>
      <c r="F192" s="10" t="s">
        <v>54</v>
      </c>
      <c r="G192" s="10" t="s">
        <v>59</v>
      </c>
      <c r="H192" s="10" t="s">
        <v>56</v>
      </c>
      <c r="I192" s="10" t="s">
        <v>58</v>
      </c>
      <c r="J192" s="24">
        <v>287</v>
      </c>
      <c r="K192" s="29">
        <v>410.40999999999997</v>
      </c>
      <c r="M192" s="9">
        <v>2021</v>
      </c>
      <c r="N192" s="10" t="s">
        <v>9</v>
      </c>
      <c r="O192" s="10" t="s">
        <v>23</v>
      </c>
      <c r="P192" s="10" t="s">
        <v>26</v>
      </c>
      <c r="Q192" s="10">
        <v>4032.9300000000003</v>
      </c>
      <c r="R192" s="24">
        <v>200</v>
      </c>
      <c r="S192" s="24">
        <v>224</v>
      </c>
      <c r="T192" s="24">
        <v>40</v>
      </c>
      <c r="U192" s="11" t="s">
        <v>12</v>
      </c>
    </row>
    <row r="193" spans="1:21" x14ac:dyDescent="0.3">
      <c r="A193" s="12" t="s">
        <v>75</v>
      </c>
      <c r="B193" s="13">
        <v>2020</v>
      </c>
      <c r="C193" s="13" t="s">
        <v>32</v>
      </c>
      <c r="D193" s="13" t="s">
        <v>52</v>
      </c>
      <c r="E193" s="13" t="s">
        <v>53</v>
      </c>
      <c r="F193" s="13" t="s">
        <v>54</v>
      </c>
      <c r="G193" s="13" t="s">
        <v>59</v>
      </c>
      <c r="H193" s="13" t="s">
        <v>56</v>
      </c>
      <c r="I193" s="13" t="s">
        <v>58</v>
      </c>
      <c r="J193" s="25">
        <v>771</v>
      </c>
      <c r="K193" s="30">
        <v>1102.53</v>
      </c>
      <c r="M193" s="12">
        <v>2021</v>
      </c>
      <c r="N193" s="13" t="s">
        <v>9</v>
      </c>
      <c r="O193" s="13" t="s">
        <v>23</v>
      </c>
      <c r="P193" s="13" t="s">
        <v>27</v>
      </c>
      <c r="Q193" s="13">
        <v>7986</v>
      </c>
      <c r="R193" s="25">
        <v>4576.8</v>
      </c>
      <c r="S193" s="25">
        <v>5126.0160000000005</v>
      </c>
      <c r="T193" s="25">
        <v>915.36000000000013</v>
      </c>
      <c r="U193" s="14" t="s">
        <v>12</v>
      </c>
    </row>
    <row r="194" spans="1:21" x14ac:dyDescent="0.3">
      <c r="A194" s="9" t="s">
        <v>72</v>
      </c>
      <c r="B194" s="10">
        <v>2020</v>
      </c>
      <c r="C194" s="10" t="s">
        <v>35</v>
      </c>
      <c r="D194" s="10" t="s">
        <v>52</v>
      </c>
      <c r="E194" s="10" t="s">
        <v>53</v>
      </c>
      <c r="F194" s="10" t="s">
        <v>54</v>
      </c>
      <c r="G194" s="10" t="s">
        <v>59</v>
      </c>
      <c r="H194" s="10" t="s">
        <v>56</v>
      </c>
      <c r="I194" s="10" t="s">
        <v>57</v>
      </c>
      <c r="J194" s="24">
        <v>338</v>
      </c>
      <c r="K194" s="29">
        <v>483.34000000000003</v>
      </c>
      <c r="M194" s="9">
        <v>2021</v>
      </c>
      <c r="N194" s="10" t="s">
        <v>9</v>
      </c>
      <c r="O194" s="10" t="s">
        <v>14</v>
      </c>
      <c r="P194" s="10" t="s">
        <v>28</v>
      </c>
      <c r="Q194" s="10">
        <v>5538.5330000000004</v>
      </c>
      <c r="R194" s="24">
        <v>200</v>
      </c>
      <c r="S194" s="24">
        <v>224</v>
      </c>
      <c r="T194" s="24">
        <v>40</v>
      </c>
      <c r="U194" s="11" t="s">
        <v>12</v>
      </c>
    </row>
    <row r="195" spans="1:21" x14ac:dyDescent="0.3">
      <c r="A195" s="12" t="s">
        <v>72</v>
      </c>
      <c r="B195" s="13">
        <v>2020</v>
      </c>
      <c r="C195" s="13" t="s">
        <v>35</v>
      </c>
      <c r="D195" s="13" t="s">
        <v>52</v>
      </c>
      <c r="E195" s="13" t="s">
        <v>53</v>
      </c>
      <c r="F195" s="13" t="s">
        <v>54</v>
      </c>
      <c r="G195" s="13" t="s">
        <v>59</v>
      </c>
      <c r="H195" s="13" t="s">
        <v>56</v>
      </c>
      <c r="I195" s="13" t="s">
        <v>57</v>
      </c>
      <c r="J195" s="25">
        <v>332</v>
      </c>
      <c r="K195" s="30">
        <v>474.76</v>
      </c>
      <c r="M195" s="12">
        <v>2021</v>
      </c>
      <c r="N195" s="13" t="s">
        <v>9</v>
      </c>
      <c r="O195" s="13" t="s">
        <v>29</v>
      </c>
      <c r="P195" s="13" t="s">
        <v>29</v>
      </c>
      <c r="Q195" s="13">
        <v>3</v>
      </c>
      <c r="R195" s="25">
        <v>6600</v>
      </c>
      <c r="S195" s="25">
        <v>7392</v>
      </c>
      <c r="T195" s="25">
        <v>1320</v>
      </c>
      <c r="U195" s="14" t="s">
        <v>12</v>
      </c>
    </row>
    <row r="196" spans="1:21" x14ac:dyDescent="0.3">
      <c r="A196" s="9" t="s">
        <v>73</v>
      </c>
      <c r="B196" s="10">
        <v>2020</v>
      </c>
      <c r="C196" s="10" t="s">
        <v>35</v>
      </c>
      <c r="D196" s="10" t="s">
        <v>52</v>
      </c>
      <c r="E196" s="10" t="s">
        <v>53</v>
      </c>
      <c r="F196" s="10" t="s">
        <v>54</v>
      </c>
      <c r="G196" s="10" t="s">
        <v>59</v>
      </c>
      <c r="H196" s="10" t="s">
        <v>56</v>
      </c>
      <c r="I196" s="10" t="s">
        <v>57</v>
      </c>
      <c r="J196" s="24">
        <v>326</v>
      </c>
      <c r="K196" s="29">
        <v>466.18</v>
      </c>
      <c r="M196" s="9">
        <v>2021</v>
      </c>
      <c r="N196" s="10" t="s">
        <v>9</v>
      </c>
      <c r="O196" s="10" t="s">
        <v>23</v>
      </c>
      <c r="P196" s="10" t="s">
        <v>30</v>
      </c>
      <c r="Q196" s="10">
        <v>3</v>
      </c>
      <c r="R196" s="24">
        <v>4577.3</v>
      </c>
      <c r="S196" s="24">
        <v>5126.576</v>
      </c>
      <c r="T196" s="24">
        <v>915.46</v>
      </c>
      <c r="U196" s="11" t="s">
        <v>12</v>
      </c>
    </row>
    <row r="197" spans="1:21" x14ac:dyDescent="0.3">
      <c r="A197" s="12" t="s">
        <v>73</v>
      </c>
      <c r="B197" s="13">
        <v>2020</v>
      </c>
      <c r="C197" s="13" t="s">
        <v>35</v>
      </c>
      <c r="D197" s="13" t="s">
        <v>52</v>
      </c>
      <c r="E197" s="13" t="s">
        <v>53</v>
      </c>
      <c r="F197" s="13" t="s">
        <v>54</v>
      </c>
      <c r="G197" s="13" t="s">
        <v>59</v>
      </c>
      <c r="H197" s="13" t="s">
        <v>56</v>
      </c>
      <c r="I197" s="13" t="s">
        <v>58</v>
      </c>
      <c r="J197" s="25">
        <v>230</v>
      </c>
      <c r="K197" s="30">
        <v>328.9</v>
      </c>
      <c r="M197" s="12">
        <v>2021</v>
      </c>
      <c r="N197" s="13" t="s">
        <v>31</v>
      </c>
      <c r="O197" s="13" t="s">
        <v>10</v>
      </c>
      <c r="P197" s="13" t="s">
        <v>11</v>
      </c>
      <c r="Q197" s="13">
        <v>3566</v>
      </c>
      <c r="R197" s="25">
        <v>4577.3</v>
      </c>
      <c r="S197" s="25">
        <v>5126.576</v>
      </c>
      <c r="T197" s="25">
        <v>915.46</v>
      </c>
      <c r="U197" s="14" t="s">
        <v>12</v>
      </c>
    </row>
    <row r="198" spans="1:21" x14ac:dyDescent="0.3">
      <c r="A198" s="9" t="s">
        <v>74</v>
      </c>
      <c r="B198" s="10">
        <v>2020</v>
      </c>
      <c r="C198" s="10" t="s">
        <v>35</v>
      </c>
      <c r="D198" s="10" t="s">
        <v>52</v>
      </c>
      <c r="E198" s="10" t="s">
        <v>53</v>
      </c>
      <c r="F198" s="10" t="s">
        <v>54</v>
      </c>
      <c r="G198" s="10" t="s">
        <v>59</v>
      </c>
      <c r="H198" s="10" t="s">
        <v>56</v>
      </c>
      <c r="I198" s="10" t="s">
        <v>58</v>
      </c>
      <c r="J198" s="24">
        <v>278</v>
      </c>
      <c r="K198" s="29">
        <v>397.53999999999996</v>
      </c>
      <c r="M198" s="9">
        <v>2021</v>
      </c>
      <c r="N198" s="10" t="s">
        <v>31</v>
      </c>
      <c r="O198" s="10" t="s">
        <v>10</v>
      </c>
      <c r="P198" s="10" t="s">
        <v>13</v>
      </c>
      <c r="Q198" s="10">
        <v>2498</v>
      </c>
      <c r="R198" s="24">
        <v>8000</v>
      </c>
      <c r="S198" s="24">
        <v>8960</v>
      </c>
      <c r="T198" s="24">
        <v>1600</v>
      </c>
      <c r="U198" s="11" t="s">
        <v>12</v>
      </c>
    </row>
    <row r="199" spans="1:21" x14ac:dyDescent="0.3">
      <c r="A199" s="12" t="s">
        <v>73</v>
      </c>
      <c r="B199" s="13">
        <v>2020</v>
      </c>
      <c r="C199" s="13" t="s">
        <v>35</v>
      </c>
      <c r="D199" s="13" t="s">
        <v>52</v>
      </c>
      <c r="E199" s="13" t="s">
        <v>53</v>
      </c>
      <c r="F199" s="13" t="s">
        <v>54</v>
      </c>
      <c r="G199" s="13" t="s">
        <v>59</v>
      </c>
      <c r="H199" s="13" t="s">
        <v>56</v>
      </c>
      <c r="I199" s="13" t="s">
        <v>58</v>
      </c>
      <c r="J199" s="25">
        <v>206</v>
      </c>
      <c r="K199" s="30">
        <v>294.58</v>
      </c>
      <c r="M199" s="12">
        <v>2021</v>
      </c>
      <c r="N199" s="13" t="s">
        <v>31</v>
      </c>
      <c r="O199" s="13" t="s">
        <v>14</v>
      </c>
      <c r="P199" s="13" t="s">
        <v>15</v>
      </c>
      <c r="Q199" s="13">
        <v>1245</v>
      </c>
      <c r="R199" s="25">
        <v>4577.2</v>
      </c>
      <c r="S199" s="25">
        <v>5126.4639999999999</v>
      </c>
      <c r="T199" s="25">
        <v>915.44</v>
      </c>
      <c r="U199" s="14" t="s">
        <v>12</v>
      </c>
    </row>
    <row r="200" spans="1:21" x14ac:dyDescent="0.3">
      <c r="A200" s="9" t="s">
        <v>72</v>
      </c>
      <c r="B200" s="10">
        <v>2020</v>
      </c>
      <c r="C200" s="10" t="s">
        <v>35</v>
      </c>
      <c r="D200" s="10" t="s">
        <v>52</v>
      </c>
      <c r="E200" s="10" t="s">
        <v>53</v>
      </c>
      <c r="F200" s="10" t="s">
        <v>54</v>
      </c>
      <c r="G200" s="10" t="s">
        <v>59</v>
      </c>
      <c r="H200" s="10" t="s">
        <v>56</v>
      </c>
      <c r="I200" s="10" t="s">
        <v>58</v>
      </c>
      <c r="J200" s="24">
        <v>232</v>
      </c>
      <c r="K200" s="29">
        <v>331.76</v>
      </c>
      <c r="M200" s="9">
        <v>2021</v>
      </c>
      <c r="N200" s="10" t="s">
        <v>31</v>
      </c>
      <c r="O200" s="10" t="s">
        <v>16</v>
      </c>
      <c r="P200" s="10" t="s">
        <v>17</v>
      </c>
      <c r="Q200" s="10">
        <v>644</v>
      </c>
      <c r="R200" s="24">
        <v>5743.5</v>
      </c>
      <c r="S200" s="24">
        <v>6432.72</v>
      </c>
      <c r="T200" s="24">
        <v>1148.7</v>
      </c>
      <c r="U200" s="11" t="s">
        <v>12</v>
      </c>
    </row>
    <row r="201" spans="1:21" x14ac:dyDescent="0.3">
      <c r="A201" s="12" t="s">
        <v>72</v>
      </c>
      <c r="B201" s="13">
        <v>2020</v>
      </c>
      <c r="C201" s="13" t="s">
        <v>35</v>
      </c>
      <c r="D201" s="13" t="s">
        <v>52</v>
      </c>
      <c r="E201" s="13" t="s">
        <v>53</v>
      </c>
      <c r="F201" s="13" t="s">
        <v>54</v>
      </c>
      <c r="G201" s="13" t="s">
        <v>59</v>
      </c>
      <c r="H201" s="13" t="s">
        <v>56</v>
      </c>
      <c r="I201" s="13" t="s">
        <v>58</v>
      </c>
      <c r="J201" s="25">
        <v>202</v>
      </c>
      <c r="K201" s="30">
        <v>288.86</v>
      </c>
      <c r="M201" s="12">
        <v>2021</v>
      </c>
      <c r="N201" s="13" t="s">
        <v>31</v>
      </c>
      <c r="O201" s="13" t="s">
        <v>18</v>
      </c>
      <c r="P201" s="13" t="s">
        <v>19</v>
      </c>
      <c r="Q201" s="13">
        <v>643</v>
      </c>
      <c r="R201" s="25">
        <v>7000</v>
      </c>
      <c r="S201" s="25">
        <v>7840</v>
      </c>
      <c r="T201" s="25">
        <v>1400</v>
      </c>
      <c r="U201" s="14" t="s">
        <v>12</v>
      </c>
    </row>
    <row r="202" spans="1:21" x14ac:dyDescent="0.3">
      <c r="A202" s="9" t="s">
        <v>74</v>
      </c>
      <c r="B202" s="10">
        <v>2020</v>
      </c>
      <c r="C202" s="10" t="s">
        <v>35</v>
      </c>
      <c r="D202" s="10" t="s">
        <v>52</v>
      </c>
      <c r="E202" s="10" t="s">
        <v>53</v>
      </c>
      <c r="F202" s="10" t="s">
        <v>54</v>
      </c>
      <c r="G202" s="10" t="s">
        <v>59</v>
      </c>
      <c r="H202" s="10" t="s">
        <v>56</v>
      </c>
      <c r="I202" s="10" t="s">
        <v>57</v>
      </c>
      <c r="J202" s="24">
        <v>336</v>
      </c>
      <c r="K202" s="29">
        <v>526.24</v>
      </c>
      <c r="M202" s="9">
        <v>2021</v>
      </c>
      <c r="N202" s="10" t="s">
        <v>31</v>
      </c>
      <c r="O202" s="10" t="s">
        <v>16</v>
      </c>
      <c r="P202" s="10" t="s">
        <v>20</v>
      </c>
      <c r="Q202" s="10">
        <v>455</v>
      </c>
      <c r="R202" s="24">
        <v>4578.6000000000004</v>
      </c>
      <c r="S202" s="24">
        <v>5128.0320000000002</v>
      </c>
      <c r="T202" s="24">
        <v>915.72000000000014</v>
      </c>
      <c r="U202" s="11" t="s">
        <v>12</v>
      </c>
    </row>
    <row r="203" spans="1:21" x14ac:dyDescent="0.3">
      <c r="A203" s="12" t="s">
        <v>73</v>
      </c>
      <c r="B203" s="13">
        <v>2020</v>
      </c>
      <c r="C203" s="13" t="s">
        <v>35</v>
      </c>
      <c r="D203" s="13" t="s">
        <v>52</v>
      </c>
      <c r="E203" s="13" t="s">
        <v>53</v>
      </c>
      <c r="F203" s="13" t="s">
        <v>54</v>
      </c>
      <c r="G203" s="13" t="s">
        <v>59</v>
      </c>
      <c r="H203" s="13" t="s">
        <v>56</v>
      </c>
      <c r="I203" s="13" t="s">
        <v>57</v>
      </c>
      <c r="J203" s="25">
        <v>330</v>
      </c>
      <c r="K203" s="30">
        <v>526.24</v>
      </c>
      <c r="M203" s="12">
        <v>2021</v>
      </c>
      <c r="N203" s="13" t="s">
        <v>31</v>
      </c>
      <c r="O203" s="13" t="s">
        <v>18</v>
      </c>
      <c r="P203" s="13" t="s">
        <v>21</v>
      </c>
      <c r="Q203" s="13">
        <v>345</v>
      </c>
      <c r="R203" s="25">
        <v>7000</v>
      </c>
      <c r="S203" s="25">
        <v>7840</v>
      </c>
      <c r="T203" s="25">
        <v>1400</v>
      </c>
      <c r="U203" s="14" t="s">
        <v>12</v>
      </c>
    </row>
    <row r="204" spans="1:21" x14ac:dyDescent="0.3">
      <c r="A204" s="9" t="s">
        <v>72</v>
      </c>
      <c r="B204" s="10">
        <v>2020</v>
      </c>
      <c r="C204" s="10" t="s">
        <v>35</v>
      </c>
      <c r="D204" s="10" t="s">
        <v>52</v>
      </c>
      <c r="E204" s="10" t="s">
        <v>53</v>
      </c>
      <c r="F204" s="10" t="s">
        <v>54</v>
      </c>
      <c r="G204" s="10" t="s">
        <v>59</v>
      </c>
      <c r="H204" s="10" t="s">
        <v>56</v>
      </c>
      <c r="I204" s="10" t="s">
        <v>57</v>
      </c>
      <c r="J204" s="24">
        <v>324</v>
      </c>
      <c r="K204" s="29">
        <v>526.24</v>
      </c>
      <c r="M204" s="9">
        <v>2021</v>
      </c>
      <c r="N204" s="10" t="s">
        <v>31</v>
      </c>
      <c r="O204" s="10" t="s">
        <v>14</v>
      </c>
      <c r="P204" s="10" t="s">
        <v>22</v>
      </c>
      <c r="Q204" s="10">
        <v>122</v>
      </c>
      <c r="R204" s="24">
        <v>100</v>
      </c>
      <c r="S204" s="24">
        <v>112</v>
      </c>
      <c r="T204" s="24">
        <v>20</v>
      </c>
      <c r="U204" s="11" t="s">
        <v>12</v>
      </c>
    </row>
    <row r="205" spans="1:21" x14ac:dyDescent="0.3">
      <c r="A205" s="12" t="s">
        <v>73</v>
      </c>
      <c r="B205" s="13">
        <v>2020</v>
      </c>
      <c r="C205" s="13" t="s">
        <v>35</v>
      </c>
      <c r="D205" s="13" t="s">
        <v>52</v>
      </c>
      <c r="E205" s="13" t="s">
        <v>53</v>
      </c>
      <c r="F205" s="13" t="s">
        <v>54</v>
      </c>
      <c r="G205" s="13" t="s">
        <v>59</v>
      </c>
      <c r="H205" s="13" t="s">
        <v>56</v>
      </c>
      <c r="I205" s="13" t="s">
        <v>58</v>
      </c>
      <c r="J205" s="25">
        <v>678</v>
      </c>
      <c r="K205" s="30">
        <v>969.54</v>
      </c>
      <c r="M205" s="12">
        <v>2021</v>
      </c>
      <c r="N205" s="13" t="s">
        <v>31</v>
      </c>
      <c r="O205" s="13" t="s">
        <v>23</v>
      </c>
      <c r="P205" s="13" t="s">
        <v>24</v>
      </c>
      <c r="Q205" s="13">
        <v>78</v>
      </c>
      <c r="R205" s="25">
        <v>4577.2</v>
      </c>
      <c r="S205" s="25">
        <v>5126.4639999999999</v>
      </c>
      <c r="T205" s="25">
        <v>915.44</v>
      </c>
      <c r="U205" s="14" t="s">
        <v>12</v>
      </c>
    </row>
    <row r="206" spans="1:21" x14ac:dyDescent="0.3">
      <c r="A206" s="9" t="s">
        <v>74</v>
      </c>
      <c r="B206" s="10">
        <v>2020</v>
      </c>
      <c r="C206" s="10" t="s">
        <v>35</v>
      </c>
      <c r="D206" s="10" t="s">
        <v>52</v>
      </c>
      <c r="E206" s="10" t="s">
        <v>53</v>
      </c>
      <c r="F206" s="10" t="s">
        <v>54</v>
      </c>
      <c r="G206" s="10" t="s">
        <v>59</v>
      </c>
      <c r="H206" s="10" t="s">
        <v>56</v>
      </c>
      <c r="I206" s="10" t="s">
        <v>58</v>
      </c>
      <c r="J206" s="24">
        <v>711</v>
      </c>
      <c r="K206" s="29">
        <v>1016.73</v>
      </c>
      <c r="M206" s="9">
        <v>2021</v>
      </c>
      <c r="N206" s="10" t="s">
        <v>31</v>
      </c>
      <c r="O206" s="10" t="s">
        <v>23</v>
      </c>
      <c r="P206" s="10" t="s">
        <v>25</v>
      </c>
      <c r="Q206" s="10">
        <v>240</v>
      </c>
      <c r="R206" s="24">
        <v>4576.8999999999996</v>
      </c>
      <c r="S206" s="24">
        <v>5126.1279999999997</v>
      </c>
      <c r="T206" s="24">
        <v>915.38</v>
      </c>
      <c r="U206" s="11" t="s">
        <v>12</v>
      </c>
    </row>
    <row r="207" spans="1:21" x14ac:dyDescent="0.3">
      <c r="A207" s="12" t="s">
        <v>73</v>
      </c>
      <c r="B207" s="13">
        <v>2020</v>
      </c>
      <c r="C207" s="13" t="s">
        <v>35</v>
      </c>
      <c r="D207" s="13" t="s">
        <v>52</v>
      </c>
      <c r="E207" s="13" t="s">
        <v>53</v>
      </c>
      <c r="F207" s="13" t="s">
        <v>54</v>
      </c>
      <c r="G207" s="13" t="s">
        <v>59</v>
      </c>
      <c r="H207" s="13" t="s">
        <v>56</v>
      </c>
      <c r="I207" s="13" t="s">
        <v>58</v>
      </c>
      <c r="J207" s="25">
        <v>764</v>
      </c>
      <c r="K207" s="30">
        <v>1092.52</v>
      </c>
      <c r="M207" s="12">
        <v>2021</v>
      </c>
      <c r="N207" s="13" t="s">
        <v>31</v>
      </c>
      <c r="O207" s="13" t="s">
        <v>23</v>
      </c>
      <c r="P207" s="13" t="s">
        <v>26</v>
      </c>
      <c r="Q207" s="13">
        <v>5492.16</v>
      </c>
      <c r="R207" s="25">
        <v>200</v>
      </c>
      <c r="S207" s="25">
        <v>224</v>
      </c>
      <c r="T207" s="25">
        <v>40</v>
      </c>
      <c r="U207" s="14" t="s">
        <v>12</v>
      </c>
    </row>
    <row r="208" spans="1:21" x14ac:dyDescent="0.3">
      <c r="A208" s="9" t="s">
        <v>74</v>
      </c>
      <c r="B208" s="10">
        <v>2020</v>
      </c>
      <c r="C208" s="10" t="s">
        <v>35</v>
      </c>
      <c r="D208" s="10" t="s">
        <v>52</v>
      </c>
      <c r="E208" s="10" t="s">
        <v>53</v>
      </c>
      <c r="F208" s="10" t="s">
        <v>54</v>
      </c>
      <c r="G208" s="10" t="s">
        <v>59</v>
      </c>
      <c r="H208" s="10" t="s">
        <v>56</v>
      </c>
      <c r="I208" s="10" t="s">
        <v>57</v>
      </c>
      <c r="J208" s="24">
        <v>333</v>
      </c>
      <c r="K208" s="29">
        <v>476.19</v>
      </c>
      <c r="M208" s="9">
        <v>2021</v>
      </c>
      <c r="N208" s="10" t="s">
        <v>31</v>
      </c>
      <c r="O208" s="10" t="s">
        <v>23</v>
      </c>
      <c r="P208" s="10" t="s">
        <v>27</v>
      </c>
      <c r="Q208" s="10">
        <v>240</v>
      </c>
      <c r="R208" s="24">
        <v>4576.8</v>
      </c>
      <c r="S208" s="24">
        <v>5126.0160000000005</v>
      </c>
      <c r="T208" s="24">
        <v>915.36000000000013</v>
      </c>
      <c r="U208" s="11" t="s">
        <v>12</v>
      </c>
    </row>
    <row r="209" spans="1:21" x14ac:dyDescent="0.3">
      <c r="A209" s="12" t="s">
        <v>74</v>
      </c>
      <c r="B209" s="13">
        <v>2020</v>
      </c>
      <c r="C209" s="13" t="s">
        <v>35</v>
      </c>
      <c r="D209" s="13" t="s">
        <v>52</v>
      </c>
      <c r="E209" s="13" t="s">
        <v>53</v>
      </c>
      <c r="F209" s="13" t="s">
        <v>54</v>
      </c>
      <c r="G209" s="13" t="s">
        <v>59</v>
      </c>
      <c r="H209" s="13" t="s">
        <v>56</v>
      </c>
      <c r="I209" s="13" t="s">
        <v>57</v>
      </c>
      <c r="J209" s="25">
        <v>327</v>
      </c>
      <c r="K209" s="30">
        <v>467.61</v>
      </c>
      <c r="M209" s="12">
        <v>2021</v>
      </c>
      <c r="N209" s="13" t="s">
        <v>31</v>
      </c>
      <c r="O209" s="13" t="s">
        <v>14</v>
      </c>
      <c r="P209" s="13" t="s">
        <v>28</v>
      </c>
      <c r="Q209" s="13">
        <v>5492.76</v>
      </c>
      <c r="R209" s="25">
        <v>200</v>
      </c>
      <c r="S209" s="25">
        <v>224</v>
      </c>
      <c r="T209" s="25">
        <v>40</v>
      </c>
      <c r="U209" s="14" t="s">
        <v>12</v>
      </c>
    </row>
    <row r="210" spans="1:21" x14ac:dyDescent="0.3">
      <c r="A210" s="9" t="s">
        <v>73</v>
      </c>
      <c r="B210" s="10">
        <v>2020</v>
      </c>
      <c r="C210" s="10" t="s">
        <v>35</v>
      </c>
      <c r="D210" s="10" t="s">
        <v>52</v>
      </c>
      <c r="E210" s="10" t="s">
        <v>53</v>
      </c>
      <c r="F210" s="10" t="s">
        <v>54</v>
      </c>
      <c r="G210" s="10" t="s">
        <v>59</v>
      </c>
      <c r="H210" s="10" t="s">
        <v>56</v>
      </c>
      <c r="I210" s="10" t="s">
        <v>58</v>
      </c>
      <c r="J210" s="24">
        <v>231</v>
      </c>
      <c r="K210" s="29">
        <v>330.33</v>
      </c>
      <c r="M210" s="9">
        <v>2021</v>
      </c>
      <c r="N210" s="10" t="s">
        <v>31</v>
      </c>
      <c r="O210" s="10" t="s">
        <v>23</v>
      </c>
      <c r="P210" s="10" t="s">
        <v>30</v>
      </c>
      <c r="Q210" s="10">
        <v>7920</v>
      </c>
      <c r="R210" s="24">
        <v>4577.3</v>
      </c>
      <c r="S210" s="24">
        <v>5126.576</v>
      </c>
      <c r="T210" s="24">
        <v>915.46</v>
      </c>
      <c r="U210" s="11" t="s">
        <v>12</v>
      </c>
    </row>
    <row r="211" spans="1:21" x14ac:dyDescent="0.3">
      <c r="A211" s="12" t="s">
        <v>74</v>
      </c>
      <c r="B211" s="13">
        <v>2020</v>
      </c>
      <c r="C211" s="13" t="s">
        <v>35</v>
      </c>
      <c r="D211" s="13" t="s">
        <v>52</v>
      </c>
      <c r="E211" s="13" t="s">
        <v>53</v>
      </c>
      <c r="F211" s="13" t="s">
        <v>54</v>
      </c>
      <c r="G211" s="13" t="s">
        <v>59</v>
      </c>
      <c r="H211" s="13" t="s">
        <v>56</v>
      </c>
      <c r="I211" s="13" t="s">
        <v>58</v>
      </c>
      <c r="J211" s="25">
        <v>750</v>
      </c>
      <c r="K211" s="30">
        <v>526.24</v>
      </c>
      <c r="M211" s="12">
        <v>2021</v>
      </c>
      <c r="N211" s="13" t="s">
        <v>31</v>
      </c>
      <c r="O211" s="13" t="s">
        <v>29</v>
      </c>
      <c r="P211" s="13" t="s">
        <v>29</v>
      </c>
      <c r="Q211" s="13">
        <v>5492.76</v>
      </c>
      <c r="R211" s="25">
        <v>6600</v>
      </c>
      <c r="S211" s="25">
        <v>7392</v>
      </c>
      <c r="T211" s="25">
        <v>1320</v>
      </c>
      <c r="U211" s="14" t="s">
        <v>12</v>
      </c>
    </row>
    <row r="212" spans="1:21" x14ac:dyDescent="0.3">
      <c r="A212" s="9" t="s">
        <v>73</v>
      </c>
      <c r="B212" s="10">
        <v>2020</v>
      </c>
      <c r="C212" s="10" t="s">
        <v>35</v>
      </c>
      <c r="D212" s="10" t="s">
        <v>52</v>
      </c>
      <c r="E212" s="10" t="s">
        <v>53</v>
      </c>
      <c r="F212" s="10" t="s">
        <v>54</v>
      </c>
      <c r="G212" s="10" t="s">
        <v>59</v>
      </c>
      <c r="H212" s="10" t="s">
        <v>56</v>
      </c>
      <c r="I212" s="10" t="s">
        <v>58</v>
      </c>
      <c r="J212" s="24">
        <v>804</v>
      </c>
      <c r="K212" s="29">
        <v>526.24</v>
      </c>
      <c r="M212" s="9">
        <v>2021</v>
      </c>
      <c r="N212" s="10" t="s">
        <v>32</v>
      </c>
      <c r="O212" s="10" t="s">
        <v>10</v>
      </c>
      <c r="P212" s="10" t="s">
        <v>11</v>
      </c>
      <c r="Q212" s="10">
        <v>9600</v>
      </c>
      <c r="R212" s="24">
        <v>4577.3</v>
      </c>
      <c r="S212" s="24">
        <v>5126.576</v>
      </c>
      <c r="T212" s="24">
        <v>915.46</v>
      </c>
      <c r="U212" s="11" t="s">
        <v>12</v>
      </c>
    </row>
    <row r="213" spans="1:21" x14ac:dyDescent="0.3">
      <c r="A213" s="12" t="s">
        <v>72</v>
      </c>
      <c r="B213" s="13">
        <v>2020</v>
      </c>
      <c r="C213" s="13" t="s">
        <v>35</v>
      </c>
      <c r="D213" s="13" t="s">
        <v>52</v>
      </c>
      <c r="E213" s="13" t="s">
        <v>53</v>
      </c>
      <c r="F213" s="13" t="s">
        <v>54</v>
      </c>
      <c r="G213" s="13" t="s">
        <v>59</v>
      </c>
      <c r="H213" s="13" t="s">
        <v>56</v>
      </c>
      <c r="I213" s="13" t="s">
        <v>58</v>
      </c>
      <c r="J213" s="25">
        <v>229</v>
      </c>
      <c r="K213" s="30">
        <v>327.47000000000003</v>
      </c>
      <c r="M213" s="12">
        <v>2021</v>
      </c>
      <c r="N213" s="13" t="s">
        <v>32</v>
      </c>
      <c r="O213" s="13" t="s">
        <v>10</v>
      </c>
      <c r="P213" s="13" t="s">
        <v>13</v>
      </c>
      <c r="Q213" s="13">
        <v>5492.6399999999994</v>
      </c>
      <c r="R213" s="25">
        <v>8000</v>
      </c>
      <c r="S213" s="25">
        <v>8960</v>
      </c>
      <c r="T213" s="25">
        <v>1600</v>
      </c>
      <c r="U213" s="14" t="s">
        <v>12</v>
      </c>
    </row>
    <row r="214" spans="1:21" x14ac:dyDescent="0.3">
      <c r="A214" s="9" t="s">
        <v>73</v>
      </c>
      <c r="B214" s="10">
        <v>2020</v>
      </c>
      <c r="C214" s="10" t="s">
        <v>35</v>
      </c>
      <c r="D214" s="10" t="s">
        <v>52</v>
      </c>
      <c r="E214" s="10" t="s">
        <v>53</v>
      </c>
      <c r="F214" s="10" t="s">
        <v>54</v>
      </c>
      <c r="G214" s="10" t="s">
        <v>59</v>
      </c>
      <c r="H214" s="10" t="s">
        <v>56</v>
      </c>
      <c r="I214" s="10" t="s">
        <v>58</v>
      </c>
      <c r="J214" s="24">
        <v>277</v>
      </c>
      <c r="K214" s="29">
        <v>396.11</v>
      </c>
      <c r="M214" s="9">
        <v>2021</v>
      </c>
      <c r="N214" s="10" t="s">
        <v>32</v>
      </c>
      <c r="O214" s="10" t="s">
        <v>14</v>
      </c>
      <c r="P214" s="10" t="s">
        <v>15</v>
      </c>
      <c r="Q214" s="10">
        <v>6892.2</v>
      </c>
      <c r="R214" s="24">
        <v>4577.2</v>
      </c>
      <c r="S214" s="24">
        <v>5126.4639999999999</v>
      </c>
      <c r="T214" s="24">
        <v>915.44</v>
      </c>
      <c r="U214" s="11" t="s">
        <v>12</v>
      </c>
    </row>
    <row r="215" spans="1:21" x14ac:dyDescent="0.3">
      <c r="A215" s="12" t="s">
        <v>72</v>
      </c>
      <c r="B215" s="13">
        <v>2020</v>
      </c>
      <c r="C215" s="13" t="s">
        <v>35</v>
      </c>
      <c r="D215" s="13" t="s">
        <v>52</v>
      </c>
      <c r="E215" s="13" t="s">
        <v>53</v>
      </c>
      <c r="F215" s="13" t="s">
        <v>54</v>
      </c>
      <c r="G215" s="13" t="s">
        <v>55</v>
      </c>
      <c r="H215" s="13" t="s">
        <v>56</v>
      </c>
      <c r="I215" s="13" t="s">
        <v>58</v>
      </c>
      <c r="J215" s="25">
        <v>205</v>
      </c>
      <c r="K215" s="30">
        <v>293.14999999999998</v>
      </c>
      <c r="M215" s="12">
        <v>2021</v>
      </c>
      <c r="N215" s="13" t="s">
        <v>32</v>
      </c>
      <c r="O215" s="13" t="s">
        <v>16</v>
      </c>
      <c r="P215" s="13" t="s">
        <v>17</v>
      </c>
      <c r="Q215" s="13">
        <v>644</v>
      </c>
      <c r="R215" s="25">
        <v>5743.5</v>
      </c>
      <c r="S215" s="25">
        <v>6432.72</v>
      </c>
      <c r="T215" s="25">
        <v>1148.7</v>
      </c>
      <c r="U215" s="14" t="s">
        <v>12</v>
      </c>
    </row>
    <row r="216" spans="1:21" x14ac:dyDescent="0.3">
      <c r="A216" s="9" t="s">
        <v>72</v>
      </c>
      <c r="B216" s="10">
        <v>2020</v>
      </c>
      <c r="C216" s="10" t="s">
        <v>35</v>
      </c>
      <c r="D216" s="10" t="s">
        <v>52</v>
      </c>
      <c r="E216" s="10" t="s">
        <v>53</v>
      </c>
      <c r="F216" s="10" t="s">
        <v>54</v>
      </c>
      <c r="G216" s="10" t="s">
        <v>55</v>
      </c>
      <c r="H216" s="10" t="s">
        <v>56</v>
      </c>
      <c r="I216" s="10" t="s">
        <v>57</v>
      </c>
      <c r="J216" s="24">
        <v>879</v>
      </c>
      <c r="K216" s="29">
        <v>1256.97</v>
      </c>
      <c r="M216" s="9">
        <v>2021</v>
      </c>
      <c r="N216" s="10" t="s">
        <v>32</v>
      </c>
      <c r="O216" s="10" t="s">
        <v>18</v>
      </c>
      <c r="P216" s="10" t="s">
        <v>19</v>
      </c>
      <c r="Q216" s="10">
        <v>643</v>
      </c>
      <c r="R216" s="24">
        <v>7000</v>
      </c>
      <c r="S216" s="24">
        <v>7840</v>
      </c>
      <c r="T216" s="24">
        <v>1400</v>
      </c>
      <c r="U216" s="11" t="s">
        <v>12</v>
      </c>
    </row>
    <row r="217" spans="1:21" x14ac:dyDescent="0.3">
      <c r="A217" s="12" t="s">
        <v>76</v>
      </c>
      <c r="B217" s="13">
        <v>2020</v>
      </c>
      <c r="C217" s="13" t="s">
        <v>35</v>
      </c>
      <c r="D217" s="13" t="s">
        <v>52</v>
      </c>
      <c r="E217" s="13" t="s">
        <v>53</v>
      </c>
      <c r="F217" s="13" t="s">
        <v>54</v>
      </c>
      <c r="G217" s="13" t="s">
        <v>55</v>
      </c>
      <c r="H217" s="13" t="s">
        <v>56</v>
      </c>
      <c r="I217" s="13" t="s">
        <v>57</v>
      </c>
      <c r="J217" s="25">
        <v>880</v>
      </c>
      <c r="K217" s="30">
        <v>1258.4000000000001</v>
      </c>
      <c r="M217" s="12">
        <v>2021</v>
      </c>
      <c r="N217" s="13" t="s">
        <v>32</v>
      </c>
      <c r="O217" s="13" t="s">
        <v>16</v>
      </c>
      <c r="P217" s="13" t="s">
        <v>20</v>
      </c>
      <c r="Q217" s="13">
        <v>455</v>
      </c>
      <c r="R217" s="25">
        <v>4578.6000000000004</v>
      </c>
      <c r="S217" s="25">
        <v>5128.0320000000002</v>
      </c>
      <c r="T217" s="25">
        <v>915.72000000000014</v>
      </c>
      <c r="U217" s="14" t="s">
        <v>12</v>
      </c>
    </row>
    <row r="218" spans="1:21" x14ac:dyDescent="0.3">
      <c r="A218" s="9" t="s">
        <v>73</v>
      </c>
      <c r="B218" s="10">
        <v>2020</v>
      </c>
      <c r="C218" s="10" t="s">
        <v>35</v>
      </c>
      <c r="D218" s="10" t="s">
        <v>52</v>
      </c>
      <c r="E218" s="10" t="s">
        <v>53</v>
      </c>
      <c r="F218" s="10" t="s">
        <v>54</v>
      </c>
      <c r="G218" s="10" t="s">
        <v>55</v>
      </c>
      <c r="H218" s="10" t="s">
        <v>56</v>
      </c>
      <c r="I218" s="10" t="s">
        <v>57</v>
      </c>
      <c r="J218" s="24">
        <v>881</v>
      </c>
      <c r="K218" s="29">
        <v>1259.83</v>
      </c>
      <c r="M218" s="9">
        <v>2021</v>
      </c>
      <c r="N218" s="10" t="s">
        <v>32</v>
      </c>
      <c r="O218" s="10" t="s">
        <v>18</v>
      </c>
      <c r="P218" s="10" t="s">
        <v>21</v>
      </c>
      <c r="Q218" s="10">
        <v>345</v>
      </c>
      <c r="R218" s="24">
        <v>7000</v>
      </c>
      <c r="S218" s="24">
        <v>7840</v>
      </c>
      <c r="T218" s="24">
        <v>1400</v>
      </c>
      <c r="U218" s="11" t="s">
        <v>12</v>
      </c>
    </row>
    <row r="219" spans="1:21" x14ac:dyDescent="0.3">
      <c r="A219" s="12" t="s">
        <v>73</v>
      </c>
      <c r="B219" s="13">
        <v>2020</v>
      </c>
      <c r="C219" s="13" t="s">
        <v>35</v>
      </c>
      <c r="D219" s="13" t="s">
        <v>52</v>
      </c>
      <c r="E219" s="13" t="s">
        <v>53</v>
      </c>
      <c r="F219" s="13" t="s">
        <v>54</v>
      </c>
      <c r="G219" s="13" t="s">
        <v>55</v>
      </c>
      <c r="H219" s="13" t="s">
        <v>56</v>
      </c>
      <c r="I219" s="13" t="s">
        <v>58</v>
      </c>
      <c r="J219" s="25">
        <v>233</v>
      </c>
      <c r="K219" s="30">
        <v>333.19</v>
      </c>
      <c r="M219" s="12">
        <v>2021</v>
      </c>
      <c r="N219" s="13" t="s">
        <v>32</v>
      </c>
      <c r="O219" s="13" t="s">
        <v>14</v>
      </c>
      <c r="P219" s="13" t="s">
        <v>22</v>
      </c>
      <c r="Q219" s="13">
        <v>122</v>
      </c>
      <c r="R219" s="25">
        <v>100</v>
      </c>
      <c r="S219" s="25">
        <v>112</v>
      </c>
      <c r="T219" s="25">
        <v>20</v>
      </c>
      <c r="U219" s="14" t="s">
        <v>12</v>
      </c>
    </row>
    <row r="220" spans="1:21" x14ac:dyDescent="0.3">
      <c r="A220" s="9" t="s">
        <v>72</v>
      </c>
      <c r="B220" s="10">
        <v>2020</v>
      </c>
      <c r="C220" s="10" t="s">
        <v>35</v>
      </c>
      <c r="D220" s="10" t="s">
        <v>52</v>
      </c>
      <c r="E220" s="10" t="s">
        <v>53</v>
      </c>
      <c r="F220" s="10" t="s">
        <v>54</v>
      </c>
      <c r="G220" s="10" t="s">
        <v>55</v>
      </c>
      <c r="H220" s="10" t="s">
        <v>56</v>
      </c>
      <c r="I220" s="10" t="s">
        <v>58</v>
      </c>
      <c r="J220" s="24">
        <v>275</v>
      </c>
      <c r="K220" s="29">
        <v>393.25</v>
      </c>
      <c r="M220" s="9">
        <v>2021</v>
      </c>
      <c r="N220" s="10" t="s">
        <v>32</v>
      </c>
      <c r="O220" s="10" t="s">
        <v>23</v>
      </c>
      <c r="P220" s="10" t="s">
        <v>24</v>
      </c>
      <c r="Q220" s="10">
        <v>78</v>
      </c>
      <c r="R220" s="24">
        <v>4577.2</v>
      </c>
      <c r="S220" s="24">
        <v>5126.4639999999999</v>
      </c>
      <c r="T220" s="24">
        <v>915.44</v>
      </c>
      <c r="U220" s="11" t="s">
        <v>12</v>
      </c>
    </row>
    <row r="221" spans="1:21" x14ac:dyDescent="0.3">
      <c r="A221" s="12" t="s">
        <v>73</v>
      </c>
      <c r="B221" s="13">
        <v>2020</v>
      </c>
      <c r="C221" s="13" t="s">
        <v>35</v>
      </c>
      <c r="D221" s="13" t="s">
        <v>52</v>
      </c>
      <c r="E221" s="13" t="s">
        <v>53</v>
      </c>
      <c r="F221" s="13" t="s">
        <v>54</v>
      </c>
      <c r="G221" s="13" t="s">
        <v>55</v>
      </c>
      <c r="H221" s="13" t="s">
        <v>56</v>
      </c>
      <c r="I221" s="13" t="s">
        <v>58</v>
      </c>
      <c r="J221" s="25">
        <v>773</v>
      </c>
      <c r="K221" s="30">
        <v>1105.3899999999999</v>
      </c>
      <c r="M221" s="12">
        <v>2021</v>
      </c>
      <c r="N221" s="13" t="s">
        <v>32</v>
      </c>
      <c r="O221" s="13" t="s">
        <v>23</v>
      </c>
      <c r="P221" s="13" t="s">
        <v>25</v>
      </c>
      <c r="Q221" s="13">
        <v>76</v>
      </c>
      <c r="R221" s="25">
        <v>4576.8999999999996</v>
      </c>
      <c r="S221" s="25">
        <v>5126.1279999999997</v>
      </c>
      <c r="T221" s="25">
        <v>915.38</v>
      </c>
      <c r="U221" s="14" t="s">
        <v>12</v>
      </c>
    </row>
    <row r="222" spans="1:21" x14ac:dyDescent="0.3">
      <c r="A222" s="9" t="s">
        <v>75</v>
      </c>
      <c r="B222" s="10">
        <v>2020</v>
      </c>
      <c r="C222" s="10" t="s">
        <v>41</v>
      </c>
      <c r="D222" s="10" t="s">
        <v>52</v>
      </c>
      <c r="E222" s="10" t="s">
        <v>53</v>
      </c>
      <c r="F222" s="10" t="s">
        <v>54</v>
      </c>
      <c r="G222" s="10" t="s">
        <v>55</v>
      </c>
      <c r="H222" s="10" t="s">
        <v>56</v>
      </c>
      <c r="I222" s="10" t="s">
        <v>57</v>
      </c>
      <c r="J222" s="24">
        <v>242</v>
      </c>
      <c r="K222" s="29">
        <v>526.24</v>
      </c>
      <c r="M222" s="9">
        <v>2021</v>
      </c>
      <c r="N222" s="10" t="s">
        <v>32</v>
      </c>
      <c r="O222" s="10" t="s">
        <v>23</v>
      </c>
      <c r="P222" s="10" t="s">
        <v>26</v>
      </c>
      <c r="Q222" s="10">
        <v>46</v>
      </c>
      <c r="R222" s="24">
        <v>200</v>
      </c>
      <c r="S222" s="24">
        <v>224</v>
      </c>
      <c r="T222" s="24">
        <v>40</v>
      </c>
      <c r="U222" s="11" t="s">
        <v>12</v>
      </c>
    </row>
    <row r="223" spans="1:21" x14ac:dyDescent="0.3">
      <c r="A223" s="12" t="s">
        <v>73</v>
      </c>
      <c r="B223" s="13">
        <v>2020</v>
      </c>
      <c r="C223" s="13" t="s">
        <v>41</v>
      </c>
      <c r="D223" s="13" t="s">
        <v>52</v>
      </c>
      <c r="E223" s="13" t="s">
        <v>53</v>
      </c>
      <c r="F223" s="13" t="s">
        <v>54</v>
      </c>
      <c r="G223" s="13" t="s">
        <v>55</v>
      </c>
      <c r="H223" s="13" t="s">
        <v>56</v>
      </c>
      <c r="I223" s="13" t="s">
        <v>57</v>
      </c>
      <c r="J223" s="25">
        <v>236</v>
      </c>
      <c r="K223" s="30">
        <v>526.24</v>
      </c>
      <c r="M223" s="12">
        <v>2021</v>
      </c>
      <c r="N223" s="13" t="s">
        <v>32</v>
      </c>
      <c r="O223" s="13" t="s">
        <v>23</v>
      </c>
      <c r="P223" s="13" t="s">
        <v>27</v>
      </c>
      <c r="Q223" s="13">
        <v>34</v>
      </c>
      <c r="R223" s="25">
        <v>4576.8</v>
      </c>
      <c r="S223" s="25">
        <v>5126.0160000000005</v>
      </c>
      <c r="T223" s="25">
        <v>915.36000000000013</v>
      </c>
      <c r="U223" s="14" t="s">
        <v>12</v>
      </c>
    </row>
    <row r="224" spans="1:21" x14ac:dyDescent="0.3">
      <c r="A224" s="9" t="s">
        <v>74</v>
      </c>
      <c r="B224" s="10">
        <v>2020</v>
      </c>
      <c r="C224" s="10" t="s">
        <v>41</v>
      </c>
      <c r="D224" s="10" t="s">
        <v>52</v>
      </c>
      <c r="E224" s="10" t="s">
        <v>53</v>
      </c>
      <c r="F224" s="10" t="s">
        <v>54</v>
      </c>
      <c r="G224" s="10" t="s">
        <v>55</v>
      </c>
      <c r="H224" s="10" t="s">
        <v>56</v>
      </c>
      <c r="I224" s="10" t="s">
        <v>57</v>
      </c>
      <c r="J224" s="24">
        <v>230</v>
      </c>
      <c r="K224" s="29">
        <v>526.24</v>
      </c>
      <c r="M224" s="9">
        <v>2021</v>
      </c>
      <c r="N224" s="10" t="s">
        <v>32</v>
      </c>
      <c r="O224" s="10" t="s">
        <v>14</v>
      </c>
      <c r="P224" s="10" t="s">
        <v>28</v>
      </c>
      <c r="Q224" s="10">
        <v>7</v>
      </c>
      <c r="R224" s="24">
        <v>200</v>
      </c>
      <c r="S224" s="24">
        <v>224</v>
      </c>
      <c r="T224" s="24">
        <v>40</v>
      </c>
      <c r="U224" s="11" t="s">
        <v>12</v>
      </c>
    </row>
    <row r="225" spans="1:21" x14ac:dyDescent="0.3">
      <c r="A225" s="12" t="s">
        <v>75</v>
      </c>
      <c r="B225" s="13">
        <v>2020</v>
      </c>
      <c r="C225" s="13" t="s">
        <v>41</v>
      </c>
      <c r="D225" s="13" t="s">
        <v>52</v>
      </c>
      <c r="E225" s="13" t="s">
        <v>53</v>
      </c>
      <c r="F225" s="13" t="s">
        <v>54</v>
      </c>
      <c r="G225" s="13" t="s">
        <v>55</v>
      </c>
      <c r="H225" s="13" t="s">
        <v>56</v>
      </c>
      <c r="I225" s="13" t="s">
        <v>58</v>
      </c>
      <c r="J225" s="25">
        <v>200</v>
      </c>
      <c r="K225" s="30">
        <v>286</v>
      </c>
      <c r="M225" s="12">
        <v>2021</v>
      </c>
      <c r="N225" s="13" t="s">
        <v>32</v>
      </c>
      <c r="O225" s="13" t="s">
        <v>23</v>
      </c>
      <c r="P225" s="13" t="s">
        <v>30</v>
      </c>
      <c r="Q225" s="13">
        <v>3</v>
      </c>
      <c r="R225" s="25">
        <v>4577.3</v>
      </c>
      <c r="S225" s="25">
        <v>5126.576</v>
      </c>
      <c r="T225" s="25">
        <v>915.46</v>
      </c>
      <c r="U225" s="14" t="s">
        <v>12</v>
      </c>
    </row>
    <row r="226" spans="1:21" x14ac:dyDescent="0.3">
      <c r="A226" s="9" t="s">
        <v>74</v>
      </c>
      <c r="B226" s="10">
        <v>2020</v>
      </c>
      <c r="C226" s="10" t="s">
        <v>41</v>
      </c>
      <c r="D226" s="10" t="s">
        <v>52</v>
      </c>
      <c r="E226" s="10" t="s">
        <v>53</v>
      </c>
      <c r="F226" s="10" t="s">
        <v>54</v>
      </c>
      <c r="G226" s="10" t="s">
        <v>55</v>
      </c>
      <c r="H226" s="10" t="s">
        <v>56</v>
      </c>
      <c r="I226" s="10" t="s">
        <v>58</v>
      </c>
      <c r="J226" s="24">
        <v>170</v>
      </c>
      <c r="K226" s="29">
        <v>243.1</v>
      </c>
      <c r="M226" s="9">
        <v>2021</v>
      </c>
      <c r="N226" s="10" t="s">
        <v>32</v>
      </c>
      <c r="O226" s="10" t="s">
        <v>29</v>
      </c>
      <c r="P226" s="10" t="s">
        <v>29</v>
      </c>
      <c r="Q226" s="10">
        <v>2</v>
      </c>
      <c r="R226" s="24">
        <v>6600</v>
      </c>
      <c r="S226" s="24">
        <v>7392</v>
      </c>
      <c r="T226" s="24">
        <v>1320</v>
      </c>
      <c r="U226" s="11" t="s">
        <v>12</v>
      </c>
    </row>
    <row r="227" spans="1:21" x14ac:dyDescent="0.3">
      <c r="A227" s="12" t="s">
        <v>74</v>
      </c>
      <c r="B227" s="13">
        <v>2020</v>
      </c>
      <c r="C227" s="13" t="s">
        <v>41</v>
      </c>
      <c r="D227" s="13" t="s">
        <v>52</v>
      </c>
      <c r="E227" s="13" t="s">
        <v>53</v>
      </c>
      <c r="F227" s="13" t="s">
        <v>54</v>
      </c>
      <c r="G227" s="13" t="s">
        <v>55</v>
      </c>
      <c r="H227" s="13" t="s">
        <v>56</v>
      </c>
      <c r="I227" s="13" t="s">
        <v>58</v>
      </c>
      <c r="J227" s="25">
        <v>196</v>
      </c>
      <c r="K227" s="30">
        <v>280.27999999999997</v>
      </c>
      <c r="M227" s="12">
        <v>2021</v>
      </c>
      <c r="N227" s="13" t="s">
        <v>34</v>
      </c>
      <c r="O227" s="13" t="s">
        <v>10</v>
      </c>
      <c r="P227" s="13" t="s">
        <v>11</v>
      </c>
      <c r="Q227" s="13">
        <v>3566</v>
      </c>
      <c r="R227" s="25">
        <v>4577.3</v>
      </c>
      <c r="S227" s="25">
        <v>5126.576</v>
      </c>
      <c r="T227" s="25">
        <v>915.46</v>
      </c>
      <c r="U227" s="14" t="s">
        <v>12</v>
      </c>
    </row>
    <row r="228" spans="1:21" x14ac:dyDescent="0.3">
      <c r="A228" s="9" t="s">
        <v>73</v>
      </c>
      <c r="B228" s="10">
        <v>2020</v>
      </c>
      <c r="C228" s="10" t="s">
        <v>41</v>
      </c>
      <c r="D228" s="10" t="s">
        <v>52</v>
      </c>
      <c r="E228" s="10" t="s">
        <v>53</v>
      </c>
      <c r="F228" s="10" t="s">
        <v>54</v>
      </c>
      <c r="G228" s="10" t="s">
        <v>55</v>
      </c>
      <c r="H228" s="10" t="s">
        <v>56</v>
      </c>
      <c r="I228" s="10" t="s">
        <v>58</v>
      </c>
      <c r="J228" s="24">
        <v>244</v>
      </c>
      <c r="K228" s="29">
        <v>348.92</v>
      </c>
      <c r="M228" s="9">
        <v>2021</v>
      </c>
      <c r="N228" s="10" t="s">
        <v>34</v>
      </c>
      <c r="O228" s="10" t="s">
        <v>10</v>
      </c>
      <c r="P228" s="10" t="s">
        <v>13</v>
      </c>
      <c r="Q228" s="10">
        <v>2498</v>
      </c>
      <c r="R228" s="24">
        <v>8000</v>
      </c>
      <c r="S228" s="24">
        <v>8960</v>
      </c>
      <c r="T228" s="24">
        <v>1600</v>
      </c>
      <c r="U228" s="11" t="s">
        <v>12</v>
      </c>
    </row>
    <row r="229" spans="1:21" x14ac:dyDescent="0.3">
      <c r="A229" s="12" t="s">
        <v>72</v>
      </c>
      <c r="B229" s="13">
        <v>2020</v>
      </c>
      <c r="C229" s="13" t="s">
        <v>41</v>
      </c>
      <c r="D229" s="13" t="s">
        <v>52</v>
      </c>
      <c r="E229" s="13" t="s">
        <v>53</v>
      </c>
      <c r="F229" s="13" t="s">
        <v>54</v>
      </c>
      <c r="G229" s="13" t="s">
        <v>55</v>
      </c>
      <c r="H229" s="13" t="s">
        <v>56</v>
      </c>
      <c r="I229" s="13" t="s">
        <v>58</v>
      </c>
      <c r="J229" s="25">
        <v>172</v>
      </c>
      <c r="K229" s="30">
        <v>245.95999999999998</v>
      </c>
      <c r="M229" s="12">
        <v>2021</v>
      </c>
      <c r="N229" s="13" t="s">
        <v>34</v>
      </c>
      <c r="O229" s="13" t="s">
        <v>14</v>
      </c>
      <c r="P229" s="13" t="s">
        <v>15</v>
      </c>
      <c r="Q229" s="13">
        <v>1245</v>
      </c>
      <c r="R229" s="25">
        <v>4577.2</v>
      </c>
      <c r="S229" s="25">
        <v>5126.4639999999999</v>
      </c>
      <c r="T229" s="25">
        <v>915.44</v>
      </c>
      <c r="U229" s="14" t="s">
        <v>12</v>
      </c>
    </row>
    <row r="230" spans="1:21" x14ac:dyDescent="0.3">
      <c r="A230" s="9" t="s">
        <v>72</v>
      </c>
      <c r="B230" s="10">
        <v>2020</v>
      </c>
      <c r="C230" s="10" t="s">
        <v>41</v>
      </c>
      <c r="D230" s="10" t="s">
        <v>52</v>
      </c>
      <c r="E230" s="10" t="s">
        <v>53</v>
      </c>
      <c r="F230" s="10" t="s">
        <v>54</v>
      </c>
      <c r="G230" s="10" t="s">
        <v>55</v>
      </c>
      <c r="H230" s="10" t="s">
        <v>56</v>
      </c>
      <c r="I230" s="10" t="s">
        <v>57</v>
      </c>
      <c r="J230" s="24">
        <v>240</v>
      </c>
      <c r="K230" s="29">
        <v>526.24</v>
      </c>
      <c r="M230" s="9">
        <v>2021</v>
      </c>
      <c r="N230" s="10" t="s">
        <v>34</v>
      </c>
      <c r="O230" s="10" t="s">
        <v>16</v>
      </c>
      <c r="P230" s="10" t="s">
        <v>17</v>
      </c>
      <c r="Q230" s="10">
        <v>644</v>
      </c>
      <c r="R230" s="24">
        <v>5743.5</v>
      </c>
      <c r="S230" s="24">
        <v>6432.72</v>
      </c>
      <c r="T230" s="24">
        <v>1148.7</v>
      </c>
      <c r="U230" s="11" t="s">
        <v>12</v>
      </c>
    </row>
    <row r="231" spans="1:21" x14ac:dyDescent="0.3">
      <c r="A231" s="12" t="s">
        <v>74</v>
      </c>
      <c r="B231" s="13">
        <v>2020</v>
      </c>
      <c r="C231" s="13" t="s">
        <v>41</v>
      </c>
      <c r="D231" s="13" t="s">
        <v>52</v>
      </c>
      <c r="E231" s="13" t="s">
        <v>53</v>
      </c>
      <c r="F231" s="13" t="s">
        <v>54</v>
      </c>
      <c r="G231" s="13" t="s">
        <v>55</v>
      </c>
      <c r="H231" s="13" t="s">
        <v>56</v>
      </c>
      <c r="I231" s="13" t="s">
        <v>57</v>
      </c>
      <c r="J231" s="25">
        <v>234</v>
      </c>
      <c r="K231" s="30">
        <v>526.24</v>
      </c>
      <c r="M231" s="12">
        <v>2021</v>
      </c>
      <c r="N231" s="13" t="s">
        <v>34</v>
      </c>
      <c r="O231" s="13" t="s">
        <v>18</v>
      </c>
      <c r="P231" s="13" t="s">
        <v>19</v>
      </c>
      <c r="Q231" s="13">
        <v>643</v>
      </c>
      <c r="R231" s="25">
        <v>7000</v>
      </c>
      <c r="S231" s="25">
        <v>7840</v>
      </c>
      <c r="T231" s="25">
        <v>1400</v>
      </c>
      <c r="U231" s="14" t="s">
        <v>12</v>
      </c>
    </row>
    <row r="232" spans="1:21" x14ac:dyDescent="0.3">
      <c r="A232" s="9" t="s">
        <v>73</v>
      </c>
      <c r="B232" s="10">
        <v>2020</v>
      </c>
      <c r="C232" s="10" t="s">
        <v>41</v>
      </c>
      <c r="D232" s="10" t="s">
        <v>52</v>
      </c>
      <c r="E232" s="10" t="s">
        <v>53</v>
      </c>
      <c r="F232" s="10" t="s">
        <v>54</v>
      </c>
      <c r="G232" s="10" t="s">
        <v>55</v>
      </c>
      <c r="H232" s="10" t="s">
        <v>56</v>
      </c>
      <c r="I232" s="10" t="s">
        <v>57</v>
      </c>
      <c r="J232" s="24">
        <v>228</v>
      </c>
      <c r="K232" s="29">
        <v>526.24</v>
      </c>
      <c r="M232" s="9">
        <v>2021</v>
      </c>
      <c r="N232" s="10" t="s">
        <v>34</v>
      </c>
      <c r="O232" s="10" t="s">
        <v>16</v>
      </c>
      <c r="P232" s="10" t="s">
        <v>20</v>
      </c>
      <c r="Q232" s="10">
        <v>455</v>
      </c>
      <c r="R232" s="24">
        <v>4578.6000000000004</v>
      </c>
      <c r="S232" s="24">
        <v>5128.0320000000002</v>
      </c>
      <c r="T232" s="24">
        <v>915.72000000000014</v>
      </c>
      <c r="U232" s="11" t="s">
        <v>12</v>
      </c>
    </row>
    <row r="233" spans="1:21" x14ac:dyDescent="0.3">
      <c r="A233" s="12" t="s">
        <v>72</v>
      </c>
      <c r="B233" s="13">
        <v>2020</v>
      </c>
      <c r="C233" s="13" t="s">
        <v>41</v>
      </c>
      <c r="D233" s="13" t="s">
        <v>52</v>
      </c>
      <c r="E233" s="13" t="s">
        <v>53</v>
      </c>
      <c r="F233" s="13" t="s">
        <v>54</v>
      </c>
      <c r="G233" s="13" t="s">
        <v>55</v>
      </c>
      <c r="H233" s="13" t="s">
        <v>56</v>
      </c>
      <c r="I233" s="13" t="s">
        <v>58</v>
      </c>
      <c r="J233" s="25">
        <v>683</v>
      </c>
      <c r="K233" s="30">
        <v>976.69</v>
      </c>
      <c r="M233" s="12">
        <v>2021</v>
      </c>
      <c r="N233" s="13" t="s">
        <v>34</v>
      </c>
      <c r="O233" s="13" t="s">
        <v>18</v>
      </c>
      <c r="P233" s="13" t="s">
        <v>21</v>
      </c>
      <c r="Q233" s="13">
        <v>345</v>
      </c>
      <c r="R233" s="25">
        <v>7000</v>
      </c>
      <c r="S233" s="25">
        <v>7840</v>
      </c>
      <c r="T233" s="25">
        <v>1400</v>
      </c>
      <c r="U233" s="14" t="s">
        <v>12</v>
      </c>
    </row>
    <row r="234" spans="1:21" x14ac:dyDescent="0.3">
      <c r="A234" s="9" t="s">
        <v>73</v>
      </c>
      <c r="B234" s="10">
        <v>2020</v>
      </c>
      <c r="C234" s="10" t="s">
        <v>41</v>
      </c>
      <c r="D234" s="10" t="s">
        <v>52</v>
      </c>
      <c r="E234" s="10" t="s">
        <v>53</v>
      </c>
      <c r="F234" s="10" t="s">
        <v>54</v>
      </c>
      <c r="G234" s="10" t="s">
        <v>55</v>
      </c>
      <c r="H234" s="10" t="s">
        <v>56</v>
      </c>
      <c r="I234" s="10" t="s">
        <v>58</v>
      </c>
      <c r="J234" s="24">
        <v>716</v>
      </c>
      <c r="K234" s="29">
        <v>1023.88</v>
      </c>
      <c r="M234" s="9">
        <v>2021</v>
      </c>
      <c r="N234" s="10" t="s">
        <v>34</v>
      </c>
      <c r="O234" s="10" t="s">
        <v>14</v>
      </c>
      <c r="P234" s="10" t="s">
        <v>22</v>
      </c>
      <c r="Q234" s="10">
        <v>122</v>
      </c>
      <c r="R234" s="24">
        <v>100</v>
      </c>
      <c r="S234" s="24">
        <v>112</v>
      </c>
      <c r="T234" s="24">
        <v>20</v>
      </c>
      <c r="U234" s="11" t="s">
        <v>12</v>
      </c>
    </row>
    <row r="235" spans="1:21" x14ac:dyDescent="0.3">
      <c r="A235" s="12" t="s">
        <v>74</v>
      </c>
      <c r="B235" s="13">
        <v>2020</v>
      </c>
      <c r="C235" s="13" t="s">
        <v>41</v>
      </c>
      <c r="D235" s="13" t="s">
        <v>52</v>
      </c>
      <c r="E235" s="13" t="s">
        <v>53</v>
      </c>
      <c r="F235" s="13" t="s">
        <v>54</v>
      </c>
      <c r="G235" s="13" t="s">
        <v>55</v>
      </c>
      <c r="H235" s="13" t="s">
        <v>56</v>
      </c>
      <c r="I235" s="13" t="s">
        <v>58</v>
      </c>
      <c r="J235" s="25">
        <v>769</v>
      </c>
      <c r="K235" s="30">
        <v>1099.67</v>
      </c>
      <c r="M235" s="12">
        <v>2021</v>
      </c>
      <c r="N235" s="13" t="s">
        <v>34</v>
      </c>
      <c r="O235" s="13" t="s">
        <v>23</v>
      </c>
      <c r="P235" s="13" t="s">
        <v>24</v>
      </c>
      <c r="Q235" s="13">
        <v>78</v>
      </c>
      <c r="R235" s="25">
        <v>4577.2</v>
      </c>
      <c r="S235" s="25">
        <v>5126.4639999999999</v>
      </c>
      <c r="T235" s="25">
        <v>915.44</v>
      </c>
      <c r="U235" s="14" t="s">
        <v>12</v>
      </c>
    </row>
    <row r="236" spans="1:21" x14ac:dyDescent="0.3">
      <c r="A236" s="9" t="s">
        <v>73</v>
      </c>
      <c r="B236" s="10">
        <v>2020</v>
      </c>
      <c r="C236" s="10" t="s">
        <v>41</v>
      </c>
      <c r="D236" s="10" t="s">
        <v>52</v>
      </c>
      <c r="E236" s="10" t="s">
        <v>53</v>
      </c>
      <c r="F236" s="10" t="s">
        <v>54</v>
      </c>
      <c r="G236" s="10" t="s">
        <v>55</v>
      </c>
      <c r="H236" s="10" t="s">
        <v>56</v>
      </c>
      <c r="I236" s="10" t="s">
        <v>57</v>
      </c>
      <c r="J236" s="24">
        <v>237</v>
      </c>
      <c r="K236" s="29">
        <v>338.90999999999997</v>
      </c>
      <c r="M236" s="9">
        <v>2021</v>
      </c>
      <c r="N236" s="10" t="s">
        <v>34</v>
      </c>
      <c r="O236" s="10" t="s">
        <v>23</v>
      </c>
      <c r="P236" s="10" t="s">
        <v>25</v>
      </c>
      <c r="Q236" s="10">
        <v>76</v>
      </c>
      <c r="R236" s="24">
        <v>4576.8999999999996</v>
      </c>
      <c r="S236" s="24">
        <v>5126.1279999999997</v>
      </c>
      <c r="T236" s="24">
        <v>915.38</v>
      </c>
      <c r="U236" s="11" t="s">
        <v>12</v>
      </c>
    </row>
    <row r="237" spans="1:21" x14ac:dyDescent="0.3">
      <c r="A237" s="12" t="s">
        <v>73</v>
      </c>
      <c r="B237" s="13">
        <v>2020</v>
      </c>
      <c r="C237" s="13" t="s">
        <v>41</v>
      </c>
      <c r="D237" s="13" t="s">
        <v>52</v>
      </c>
      <c r="E237" s="13" t="s">
        <v>53</v>
      </c>
      <c r="F237" s="13" t="s">
        <v>54</v>
      </c>
      <c r="G237" s="13" t="s">
        <v>55</v>
      </c>
      <c r="H237" s="13" t="s">
        <v>56</v>
      </c>
      <c r="I237" s="13" t="s">
        <v>57</v>
      </c>
      <c r="J237" s="25">
        <v>231</v>
      </c>
      <c r="K237" s="30">
        <v>330.33</v>
      </c>
      <c r="M237" s="12">
        <v>2021</v>
      </c>
      <c r="N237" s="13" t="s">
        <v>34</v>
      </c>
      <c r="O237" s="13" t="s">
        <v>23</v>
      </c>
      <c r="P237" s="13" t="s">
        <v>26</v>
      </c>
      <c r="Q237" s="13">
        <v>46</v>
      </c>
      <c r="R237" s="25">
        <v>200</v>
      </c>
      <c r="S237" s="25">
        <v>224</v>
      </c>
      <c r="T237" s="25">
        <v>40</v>
      </c>
      <c r="U237" s="14" t="s">
        <v>12</v>
      </c>
    </row>
    <row r="238" spans="1:21" x14ac:dyDescent="0.3">
      <c r="A238" s="9" t="s">
        <v>74</v>
      </c>
      <c r="B238" s="10">
        <v>2020</v>
      </c>
      <c r="C238" s="10" t="s">
        <v>41</v>
      </c>
      <c r="D238" s="10" t="s">
        <v>52</v>
      </c>
      <c r="E238" s="10" t="s">
        <v>53</v>
      </c>
      <c r="F238" s="10" t="s">
        <v>54</v>
      </c>
      <c r="G238" s="10" t="s">
        <v>55</v>
      </c>
      <c r="H238" s="10" t="s">
        <v>56</v>
      </c>
      <c r="I238" s="10" t="s">
        <v>58</v>
      </c>
      <c r="J238" s="24">
        <v>201</v>
      </c>
      <c r="K238" s="29">
        <v>287.43</v>
      </c>
      <c r="M238" s="9">
        <v>2021</v>
      </c>
      <c r="N238" s="10" t="s">
        <v>34</v>
      </c>
      <c r="O238" s="10" t="s">
        <v>23</v>
      </c>
      <c r="P238" s="10" t="s">
        <v>27</v>
      </c>
      <c r="Q238" s="10">
        <v>34</v>
      </c>
      <c r="R238" s="24">
        <v>4576.8</v>
      </c>
      <c r="S238" s="24">
        <v>5126.0160000000005</v>
      </c>
      <c r="T238" s="24">
        <v>915.36000000000013</v>
      </c>
      <c r="U238" s="11" t="s">
        <v>12</v>
      </c>
    </row>
    <row r="239" spans="1:21" x14ac:dyDescent="0.3">
      <c r="A239" s="12" t="s">
        <v>73</v>
      </c>
      <c r="B239" s="13">
        <v>2020</v>
      </c>
      <c r="C239" s="13" t="s">
        <v>41</v>
      </c>
      <c r="D239" s="13" t="s">
        <v>52</v>
      </c>
      <c r="E239" s="13" t="s">
        <v>53</v>
      </c>
      <c r="F239" s="13" t="s">
        <v>54</v>
      </c>
      <c r="G239" s="13" t="s">
        <v>55</v>
      </c>
      <c r="H239" s="13" t="s">
        <v>56</v>
      </c>
      <c r="I239" s="13" t="s">
        <v>58</v>
      </c>
      <c r="J239" s="25">
        <v>756</v>
      </c>
      <c r="K239" s="30">
        <v>526.24</v>
      </c>
      <c r="M239" s="12">
        <v>2021</v>
      </c>
      <c r="N239" s="13" t="s">
        <v>34</v>
      </c>
      <c r="O239" s="13" t="s">
        <v>14</v>
      </c>
      <c r="P239" s="13" t="s">
        <v>28</v>
      </c>
      <c r="Q239" s="13">
        <v>7</v>
      </c>
      <c r="R239" s="25">
        <v>200</v>
      </c>
      <c r="S239" s="25">
        <v>224</v>
      </c>
      <c r="T239" s="25">
        <v>40</v>
      </c>
      <c r="U239" s="14" t="s">
        <v>12</v>
      </c>
    </row>
    <row r="240" spans="1:21" x14ac:dyDescent="0.3">
      <c r="A240" s="9" t="s">
        <v>72</v>
      </c>
      <c r="B240" s="10">
        <v>2020</v>
      </c>
      <c r="C240" s="10" t="s">
        <v>41</v>
      </c>
      <c r="D240" s="10" t="s">
        <v>52</v>
      </c>
      <c r="E240" s="10" t="s">
        <v>53</v>
      </c>
      <c r="F240" s="10" t="s">
        <v>54</v>
      </c>
      <c r="G240" s="10" t="s">
        <v>55</v>
      </c>
      <c r="H240" s="10" t="s">
        <v>56</v>
      </c>
      <c r="I240" s="10" t="s">
        <v>58</v>
      </c>
      <c r="J240" s="24">
        <v>809</v>
      </c>
      <c r="K240" s="29">
        <v>526.24</v>
      </c>
      <c r="M240" s="9">
        <v>2021</v>
      </c>
      <c r="N240" s="10" t="s">
        <v>34</v>
      </c>
      <c r="O240" s="10" t="s">
        <v>23</v>
      </c>
      <c r="P240" s="10" t="s">
        <v>30</v>
      </c>
      <c r="Q240" s="10">
        <v>3</v>
      </c>
      <c r="R240" s="24">
        <v>4577.3</v>
      </c>
      <c r="S240" s="24">
        <v>5126.576</v>
      </c>
      <c r="T240" s="24">
        <v>915.46</v>
      </c>
      <c r="U240" s="11" t="s">
        <v>12</v>
      </c>
    </row>
    <row r="241" spans="1:21" x14ac:dyDescent="0.3">
      <c r="A241" s="12" t="s">
        <v>72</v>
      </c>
      <c r="B241" s="13">
        <v>2020</v>
      </c>
      <c r="C241" s="13" t="s">
        <v>41</v>
      </c>
      <c r="D241" s="13" t="s">
        <v>52</v>
      </c>
      <c r="E241" s="13" t="s">
        <v>53</v>
      </c>
      <c r="F241" s="13" t="s">
        <v>54</v>
      </c>
      <c r="G241" s="13" t="s">
        <v>55</v>
      </c>
      <c r="H241" s="13" t="s">
        <v>56</v>
      </c>
      <c r="I241" s="13" t="s">
        <v>58</v>
      </c>
      <c r="J241" s="25">
        <v>199</v>
      </c>
      <c r="K241" s="30">
        <v>284.57</v>
      </c>
      <c r="M241" s="12">
        <v>2021</v>
      </c>
      <c r="N241" s="13" t="s">
        <v>34</v>
      </c>
      <c r="O241" s="13" t="s">
        <v>29</v>
      </c>
      <c r="P241" s="13" t="s">
        <v>29</v>
      </c>
      <c r="Q241" s="13">
        <v>2</v>
      </c>
      <c r="R241" s="25">
        <v>7920</v>
      </c>
      <c r="S241" s="25">
        <v>10296</v>
      </c>
      <c r="T241" s="25">
        <v>1584</v>
      </c>
      <c r="U241" s="14" t="s">
        <v>12</v>
      </c>
    </row>
    <row r="242" spans="1:21" x14ac:dyDescent="0.3">
      <c r="A242" s="9" t="s">
        <v>72</v>
      </c>
      <c r="B242" s="10">
        <v>2020</v>
      </c>
      <c r="C242" s="10" t="s">
        <v>41</v>
      </c>
      <c r="D242" s="10" t="s">
        <v>52</v>
      </c>
      <c r="E242" s="10" t="s">
        <v>53</v>
      </c>
      <c r="F242" s="10" t="s">
        <v>54</v>
      </c>
      <c r="G242" s="10" t="s">
        <v>55</v>
      </c>
      <c r="H242" s="10" t="s">
        <v>56</v>
      </c>
      <c r="I242" s="10" t="s">
        <v>58</v>
      </c>
      <c r="J242" s="24">
        <v>247</v>
      </c>
      <c r="K242" s="29">
        <v>353.21</v>
      </c>
      <c r="M242" s="9">
        <v>2021</v>
      </c>
      <c r="N242" s="10" t="s">
        <v>35</v>
      </c>
      <c r="O242" s="10" t="s">
        <v>10</v>
      </c>
      <c r="P242" s="10" t="s">
        <v>11</v>
      </c>
      <c r="Q242" s="10">
        <v>3566</v>
      </c>
      <c r="R242" s="24">
        <v>5492.76</v>
      </c>
      <c r="S242" s="24">
        <v>7140.5879999999997</v>
      </c>
      <c r="T242" s="24">
        <v>1098.5520000000001</v>
      </c>
      <c r="U242" s="11" t="s">
        <v>12</v>
      </c>
    </row>
    <row r="243" spans="1:21" x14ac:dyDescent="0.3">
      <c r="A243" s="12" t="s">
        <v>74</v>
      </c>
      <c r="B243" s="13">
        <v>2020</v>
      </c>
      <c r="C243" s="13" t="s">
        <v>41</v>
      </c>
      <c r="D243" s="13" t="s">
        <v>52</v>
      </c>
      <c r="E243" s="13" t="s">
        <v>53</v>
      </c>
      <c r="F243" s="13" t="s">
        <v>54</v>
      </c>
      <c r="G243" s="13" t="s">
        <v>55</v>
      </c>
      <c r="H243" s="13" t="s">
        <v>56</v>
      </c>
      <c r="I243" s="13" t="s">
        <v>58</v>
      </c>
      <c r="J243" s="25">
        <v>169</v>
      </c>
      <c r="K243" s="30">
        <v>241.67000000000002</v>
      </c>
      <c r="M243" s="12">
        <v>2021</v>
      </c>
      <c r="N243" s="13" t="s">
        <v>35</v>
      </c>
      <c r="O243" s="13" t="s">
        <v>10</v>
      </c>
      <c r="P243" s="13" t="s">
        <v>13</v>
      </c>
      <c r="Q243" s="13">
        <v>2498</v>
      </c>
      <c r="R243" s="25">
        <v>9600</v>
      </c>
      <c r="S243" s="25">
        <v>12480</v>
      </c>
      <c r="T243" s="25">
        <v>1920</v>
      </c>
      <c r="U243" s="14" t="s">
        <v>12</v>
      </c>
    </row>
    <row r="244" spans="1:21" x14ac:dyDescent="0.3">
      <c r="A244" s="9" t="s">
        <v>72</v>
      </c>
      <c r="B244" s="10">
        <v>2020</v>
      </c>
      <c r="C244" s="10" t="s">
        <v>41</v>
      </c>
      <c r="D244" s="10" t="s">
        <v>52</v>
      </c>
      <c r="E244" s="10" t="s">
        <v>53</v>
      </c>
      <c r="F244" s="10" t="s">
        <v>54</v>
      </c>
      <c r="G244" s="10" t="s">
        <v>55</v>
      </c>
      <c r="H244" s="10" t="s">
        <v>56</v>
      </c>
      <c r="I244" s="10" t="s">
        <v>57</v>
      </c>
      <c r="J244" s="24">
        <v>239</v>
      </c>
      <c r="K244" s="29">
        <v>341.77</v>
      </c>
      <c r="M244" s="9">
        <v>2021</v>
      </c>
      <c r="N244" s="10" t="s">
        <v>35</v>
      </c>
      <c r="O244" s="10" t="s">
        <v>14</v>
      </c>
      <c r="P244" s="10" t="s">
        <v>15</v>
      </c>
      <c r="Q244" s="10">
        <v>1245</v>
      </c>
      <c r="R244" s="24">
        <v>5492.6399999999994</v>
      </c>
      <c r="S244" s="24">
        <v>7140.4319999999989</v>
      </c>
      <c r="T244" s="24">
        <v>1098.528</v>
      </c>
      <c r="U244" s="11" t="s">
        <v>12</v>
      </c>
    </row>
    <row r="245" spans="1:21" x14ac:dyDescent="0.3">
      <c r="A245" s="12" t="s">
        <v>73</v>
      </c>
      <c r="B245" s="13">
        <v>2020</v>
      </c>
      <c r="C245" s="13" t="s">
        <v>41</v>
      </c>
      <c r="D245" s="13" t="s">
        <v>52</v>
      </c>
      <c r="E245" s="13" t="s">
        <v>53</v>
      </c>
      <c r="F245" s="13" t="s">
        <v>54</v>
      </c>
      <c r="G245" s="13" t="s">
        <v>55</v>
      </c>
      <c r="H245" s="13" t="s">
        <v>56</v>
      </c>
      <c r="I245" s="13" t="s">
        <v>57</v>
      </c>
      <c r="J245" s="25">
        <v>233</v>
      </c>
      <c r="K245" s="30">
        <v>333.19</v>
      </c>
      <c r="M245" s="12">
        <v>2021</v>
      </c>
      <c r="N245" s="13" t="s">
        <v>35</v>
      </c>
      <c r="O245" s="13" t="s">
        <v>16</v>
      </c>
      <c r="P245" s="13" t="s">
        <v>17</v>
      </c>
      <c r="Q245" s="13">
        <v>644</v>
      </c>
      <c r="R245" s="25">
        <v>6892.2</v>
      </c>
      <c r="S245" s="25">
        <v>8959.86</v>
      </c>
      <c r="T245" s="25">
        <v>1378.44</v>
      </c>
      <c r="U245" s="14" t="s">
        <v>12</v>
      </c>
    </row>
    <row r="246" spans="1:21" x14ac:dyDescent="0.3">
      <c r="A246" s="9" t="s">
        <v>74</v>
      </c>
      <c r="B246" s="10">
        <v>2020</v>
      </c>
      <c r="C246" s="10" t="s">
        <v>41</v>
      </c>
      <c r="D246" s="10" t="s">
        <v>52</v>
      </c>
      <c r="E246" s="10" t="s">
        <v>53</v>
      </c>
      <c r="F246" s="10" t="s">
        <v>54</v>
      </c>
      <c r="G246" s="10" t="s">
        <v>55</v>
      </c>
      <c r="H246" s="10" t="s">
        <v>56</v>
      </c>
      <c r="I246" s="10" t="s">
        <v>57</v>
      </c>
      <c r="J246" s="24">
        <v>227</v>
      </c>
      <c r="K246" s="29">
        <v>324.61</v>
      </c>
      <c r="M246" s="9">
        <v>2021</v>
      </c>
      <c r="N246" s="10" t="s">
        <v>35</v>
      </c>
      <c r="O246" s="10" t="s">
        <v>18</v>
      </c>
      <c r="P246" s="10" t="s">
        <v>19</v>
      </c>
      <c r="Q246" s="10">
        <v>643</v>
      </c>
      <c r="R246" s="24">
        <v>8400</v>
      </c>
      <c r="S246" s="24">
        <v>10920</v>
      </c>
      <c r="T246" s="24">
        <v>1680</v>
      </c>
      <c r="U246" s="11" t="s">
        <v>12</v>
      </c>
    </row>
    <row r="247" spans="1:21" x14ac:dyDescent="0.3">
      <c r="A247" s="12" t="s">
        <v>74</v>
      </c>
      <c r="B247" s="13">
        <v>2020</v>
      </c>
      <c r="C247" s="13" t="s">
        <v>41</v>
      </c>
      <c r="D247" s="13" t="s">
        <v>52</v>
      </c>
      <c r="E247" s="13" t="s">
        <v>53</v>
      </c>
      <c r="F247" s="13" t="s">
        <v>54</v>
      </c>
      <c r="G247" s="13" t="s">
        <v>55</v>
      </c>
      <c r="H247" s="13" t="s">
        <v>56</v>
      </c>
      <c r="I247" s="13" t="s">
        <v>58</v>
      </c>
      <c r="J247" s="25">
        <v>197</v>
      </c>
      <c r="K247" s="30">
        <v>281.70999999999998</v>
      </c>
      <c r="M247" s="12">
        <v>2021</v>
      </c>
      <c r="N247" s="13" t="s">
        <v>35</v>
      </c>
      <c r="O247" s="13" t="s">
        <v>16</v>
      </c>
      <c r="P247" s="13" t="s">
        <v>20</v>
      </c>
      <c r="Q247" s="13">
        <v>455</v>
      </c>
      <c r="R247" s="25">
        <v>5494.3200000000006</v>
      </c>
      <c r="S247" s="25">
        <v>7142.6160000000009</v>
      </c>
      <c r="T247" s="25">
        <v>1098.8640000000003</v>
      </c>
      <c r="U247" s="14" t="s">
        <v>12</v>
      </c>
    </row>
    <row r="248" spans="1:21" x14ac:dyDescent="0.3">
      <c r="A248" s="9" t="s">
        <v>74</v>
      </c>
      <c r="B248" s="10">
        <v>2020</v>
      </c>
      <c r="C248" s="10" t="s">
        <v>41</v>
      </c>
      <c r="D248" s="10" t="s">
        <v>52</v>
      </c>
      <c r="E248" s="10" t="s">
        <v>53</v>
      </c>
      <c r="F248" s="10" t="s">
        <v>54</v>
      </c>
      <c r="G248" s="10" t="s">
        <v>55</v>
      </c>
      <c r="H248" s="10" t="s">
        <v>56</v>
      </c>
      <c r="I248" s="10" t="s">
        <v>58</v>
      </c>
      <c r="J248" s="24">
        <v>245</v>
      </c>
      <c r="K248" s="29">
        <v>350.35</v>
      </c>
      <c r="M248" s="9">
        <v>2021</v>
      </c>
      <c r="N248" s="10" t="s">
        <v>35</v>
      </c>
      <c r="O248" s="10" t="s">
        <v>18</v>
      </c>
      <c r="P248" s="10" t="s">
        <v>21</v>
      </c>
      <c r="Q248" s="10">
        <v>345</v>
      </c>
      <c r="R248" s="24">
        <v>8400</v>
      </c>
      <c r="S248" s="24">
        <v>10920</v>
      </c>
      <c r="T248" s="24">
        <v>1680</v>
      </c>
      <c r="U248" s="11" t="s">
        <v>12</v>
      </c>
    </row>
    <row r="249" spans="1:21" x14ac:dyDescent="0.3">
      <c r="A249" s="12" t="s">
        <v>75</v>
      </c>
      <c r="B249" s="13">
        <v>2020</v>
      </c>
      <c r="C249" s="13" t="s">
        <v>41</v>
      </c>
      <c r="D249" s="13" t="s">
        <v>52</v>
      </c>
      <c r="E249" s="13" t="s">
        <v>53</v>
      </c>
      <c r="F249" s="13" t="s">
        <v>54</v>
      </c>
      <c r="G249" s="13" t="s">
        <v>55</v>
      </c>
      <c r="H249" s="13" t="s">
        <v>56</v>
      </c>
      <c r="I249" s="13" t="s">
        <v>58</v>
      </c>
      <c r="J249" s="25">
        <v>778</v>
      </c>
      <c r="K249" s="30">
        <v>1112.54</v>
      </c>
      <c r="M249" s="12">
        <v>2021</v>
      </c>
      <c r="N249" s="13" t="s">
        <v>35</v>
      </c>
      <c r="O249" s="13" t="s">
        <v>14</v>
      </c>
      <c r="P249" s="13" t="s">
        <v>22</v>
      </c>
      <c r="Q249" s="13">
        <v>122</v>
      </c>
      <c r="R249" s="25">
        <v>120</v>
      </c>
      <c r="S249" s="25">
        <v>156</v>
      </c>
      <c r="T249" s="25">
        <v>24</v>
      </c>
      <c r="U249" s="14" t="s">
        <v>12</v>
      </c>
    </row>
    <row r="250" spans="1:21" x14ac:dyDescent="0.3">
      <c r="A250" s="9" t="s">
        <v>73</v>
      </c>
      <c r="B250" s="10">
        <v>2020</v>
      </c>
      <c r="C250" s="10" t="s">
        <v>40</v>
      </c>
      <c r="D250" s="10" t="s">
        <v>52</v>
      </c>
      <c r="E250" s="10" t="s">
        <v>53</v>
      </c>
      <c r="F250" s="10" t="s">
        <v>54</v>
      </c>
      <c r="G250" s="10" t="s">
        <v>55</v>
      </c>
      <c r="H250" s="10" t="s">
        <v>56</v>
      </c>
      <c r="I250" s="10" t="s">
        <v>57</v>
      </c>
      <c r="J250" s="24">
        <v>254</v>
      </c>
      <c r="K250" s="29">
        <v>526.24</v>
      </c>
      <c r="M250" s="9">
        <v>2021</v>
      </c>
      <c r="N250" s="10" t="s">
        <v>35</v>
      </c>
      <c r="O250" s="10" t="s">
        <v>23</v>
      </c>
      <c r="P250" s="10" t="s">
        <v>24</v>
      </c>
      <c r="Q250" s="10">
        <v>78</v>
      </c>
      <c r="R250" s="24">
        <v>4577.2</v>
      </c>
      <c r="S250" s="24">
        <v>5126.4639999999999</v>
      </c>
      <c r="T250" s="24">
        <v>915.44</v>
      </c>
      <c r="U250" s="11" t="s">
        <v>12</v>
      </c>
    </row>
    <row r="251" spans="1:21" x14ac:dyDescent="0.3">
      <c r="A251" s="12" t="s">
        <v>73</v>
      </c>
      <c r="B251" s="13">
        <v>2020</v>
      </c>
      <c r="C251" s="13" t="s">
        <v>40</v>
      </c>
      <c r="D251" s="13" t="s">
        <v>52</v>
      </c>
      <c r="E251" s="13" t="s">
        <v>53</v>
      </c>
      <c r="F251" s="13" t="s">
        <v>54</v>
      </c>
      <c r="G251" s="13" t="s">
        <v>55</v>
      </c>
      <c r="H251" s="13" t="s">
        <v>56</v>
      </c>
      <c r="I251" s="13" t="s">
        <v>57</v>
      </c>
      <c r="J251" s="25">
        <v>248</v>
      </c>
      <c r="K251" s="30">
        <v>526.24</v>
      </c>
      <c r="M251" s="12">
        <v>2021</v>
      </c>
      <c r="N251" s="13" t="s">
        <v>35</v>
      </c>
      <c r="O251" s="13" t="s">
        <v>23</v>
      </c>
      <c r="P251" s="13" t="s">
        <v>25</v>
      </c>
      <c r="Q251" s="13">
        <v>76</v>
      </c>
      <c r="R251" s="25">
        <v>4576.8999999999996</v>
      </c>
      <c r="S251" s="25">
        <v>5126.1279999999997</v>
      </c>
      <c r="T251" s="25">
        <v>915.38</v>
      </c>
      <c r="U251" s="14" t="s">
        <v>12</v>
      </c>
    </row>
    <row r="252" spans="1:21" x14ac:dyDescent="0.3">
      <c r="A252" s="9" t="s">
        <v>73</v>
      </c>
      <c r="B252" s="10">
        <v>2020</v>
      </c>
      <c r="C252" s="10" t="s">
        <v>40</v>
      </c>
      <c r="D252" s="10" t="s">
        <v>52</v>
      </c>
      <c r="E252" s="10" t="s">
        <v>53</v>
      </c>
      <c r="F252" s="10" t="s">
        <v>54</v>
      </c>
      <c r="G252" s="10" t="s">
        <v>55</v>
      </c>
      <c r="H252" s="10" t="s">
        <v>56</v>
      </c>
      <c r="I252" s="10" t="s">
        <v>58</v>
      </c>
      <c r="J252" s="24">
        <v>206</v>
      </c>
      <c r="K252" s="29">
        <v>294.58</v>
      </c>
      <c r="M252" s="9">
        <v>2021</v>
      </c>
      <c r="N252" s="10" t="s">
        <v>35</v>
      </c>
      <c r="O252" s="10" t="s">
        <v>23</v>
      </c>
      <c r="P252" s="10" t="s">
        <v>26</v>
      </c>
      <c r="Q252" s="10">
        <v>46</v>
      </c>
      <c r="R252" s="24">
        <v>200</v>
      </c>
      <c r="S252" s="24">
        <v>224</v>
      </c>
      <c r="T252" s="24">
        <v>40</v>
      </c>
      <c r="U252" s="11" t="s">
        <v>12</v>
      </c>
    </row>
    <row r="253" spans="1:21" x14ac:dyDescent="0.3">
      <c r="A253" s="12" t="s">
        <v>72</v>
      </c>
      <c r="B253" s="13">
        <v>2020</v>
      </c>
      <c r="C253" s="13" t="s">
        <v>40</v>
      </c>
      <c r="D253" s="13" t="s">
        <v>52</v>
      </c>
      <c r="E253" s="13" t="s">
        <v>53</v>
      </c>
      <c r="F253" s="13" t="s">
        <v>54</v>
      </c>
      <c r="G253" s="13" t="s">
        <v>55</v>
      </c>
      <c r="H253" s="13" t="s">
        <v>56</v>
      </c>
      <c r="I253" s="13" t="s">
        <v>58</v>
      </c>
      <c r="J253" s="25">
        <v>248</v>
      </c>
      <c r="K253" s="30">
        <v>354.64</v>
      </c>
      <c r="M253" s="12">
        <v>2021</v>
      </c>
      <c r="N253" s="13" t="s">
        <v>35</v>
      </c>
      <c r="O253" s="13" t="s">
        <v>23</v>
      </c>
      <c r="P253" s="13" t="s">
        <v>27</v>
      </c>
      <c r="Q253" s="13">
        <v>34</v>
      </c>
      <c r="R253" s="25">
        <v>4576.8</v>
      </c>
      <c r="S253" s="25">
        <v>5126.0160000000005</v>
      </c>
      <c r="T253" s="25">
        <v>915.36000000000013</v>
      </c>
      <c r="U253" s="14" t="s">
        <v>12</v>
      </c>
    </row>
    <row r="254" spans="1:21" x14ac:dyDescent="0.3">
      <c r="A254" s="9" t="s">
        <v>74</v>
      </c>
      <c r="B254" s="10">
        <v>2020</v>
      </c>
      <c r="C254" s="10" t="s">
        <v>40</v>
      </c>
      <c r="D254" s="10" t="s">
        <v>52</v>
      </c>
      <c r="E254" s="10" t="s">
        <v>53</v>
      </c>
      <c r="F254" s="10" t="s">
        <v>54</v>
      </c>
      <c r="G254" s="10" t="s">
        <v>55</v>
      </c>
      <c r="H254" s="10" t="s">
        <v>56</v>
      </c>
      <c r="I254" s="10" t="s">
        <v>58</v>
      </c>
      <c r="J254" s="24">
        <v>176</v>
      </c>
      <c r="K254" s="29">
        <v>251.68</v>
      </c>
      <c r="M254" s="9">
        <v>2021</v>
      </c>
      <c r="N254" s="10" t="s">
        <v>35</v>
      </c>
      <c r="O254" s="10" t="s">
        <v>14</v>
      </c>
      <c r="P254" s="10" t="s">
        <v>28</v>
      </c>
      <c r="Q254" s="10">
        <v>7</v>
      </c>
      <c r="R254" s="24">
        <v>200</v>
      </c>
      <c r="S254" s="24">
        <v>224</v>
      </c>
      <c r="T254" s="24">
        <v>40</v>
      </c>
      <c r="U254" s="11" t="s">
        <v>12</v>
      </c>
    </row>
    <row r="255" spans="1:21" x14ac:dyDescent="0.3">
      <c r="A255" s="12" t="s">
        <v>76</v>
      </c>
      <c r="B255" s="13">
        <v>2020</v>
      </c>
      <c r="C255" s="13" t="s">
        <v>40</v>
      </c>
      <c r="D255" s="13" t="s">
        <v>52</v>
      </c>
      <c r="E255" s="13" t="s">
        <v>53</v>
      </c>
      <c r="F255" s="13" t="s">
        <v>54</v>
      </c>
      <c r="G255" s="13" t="s">
        <v>55</v>
      </c>
      <c r="H255" s="13" t="s">
        <v>56</v>
      </c>
      <c r="I255" s="13" t="s">
        <v>58</v>
      </c>
      <c r="J255" s="25">
        <v>202</v>
      </c>
      <c r="K255" s="30">
        <v>288.86</v>
      </c>
      <c r="M255" s="12">
        <v>2021</v>
      </c>
      <c r="N255" s="13" t="s">
        <v>35</v>
      </c>
      <c r="O255" s="13" t="s">
        <v>23</v>
      </c>
      <c r="P255" s="13" t="s">
        <v>30</v>
      </c>
      <c r="Q255" s="13">
        <v>3</v>
      </c>
      <c r="R255" s="25">
        <v>4577.3</v>
      </c>
      <c r="S255" s="25">
        <v>5126.576</v>
      </c>
      <c r="T255" s="25">
        <v>915.46</v>
      </c>
      <c r="U255" s="14" t="s">
        <v>12</v>
      </c>
    </row>
    <row r="256" spans="1:21" x14ac:dyDescent="0.3">
      <c r="A256" s="9" t="s">
        <v>73</v>
      </c>
      <c r="B256" s="10">
        <v>2020</v>
      </c>
      <c r="C256" s="10" t="s">
        <v>40</v>
      </c>
      <c r="D256" s="10" t="s">
        <v>52</v>
      </c>
      <c r="E256" s="10" t="s">
        <v>53</v>
      </c>
      <c r="F256" s="10" t="s">
        <v>54</v>
      </c>
      <c r="G256" s="10" t="s">
        <v>55</v>
      </c>
      <c r="H256" s="10" t="s">
        <v>56</v>
      </c>
      <c r="I256" s="10" t="s">
        <v>58</v>
      </c>
      <c r="J256" s="24">
        <v>250</v>
      </c>
      <c r="K256" s="29">
        <v>357.5</v>
      </c>
      <c r="M256" s="9">
        <v>2021</v>
      </c>
      <c r="N256" s="10" t="s">
        <v>35</v>
      </c>
      <c r="O256" s="10" t="s">
        <v>29</v>
      </c>
      <c r="P256" s="10" t="s">
        <v>29</v>
      </c>
      <c r="Q256" s="10">
        <v>2</v>
      </c>
      <c r="R256" s="24">
        <v>6600</v>
      </c>
      <c r="S256" s="24">
        <v>7392</v>
      </c>
      <c r="T256" s="24">
        <v>1320</v>
      </c>
      <c r="U256" s="11" t="s">
        <v>12</v>
      </c>
    </row>
    <row r="257" spans="1:21" x14ac:dyDescent="0.3">
      <c r="A257" s="12" t="s">
        <v>72</v>
      </c>
      <c r="B257" s="13">
        <v>2020</v>
      </c>
      <c r="C257" s="13" t="s">
        <v>40</v>
      </c>
      <c r="D257" s="13" t="s">
        <v>52</v>
      </c>
      <c r="E257" s="13" t="s">
        <v>53</v>
      </c>
      <c r="F257" s="13" t="s">
        <v>54</v>
      </c>
      <c r="G257" s="13" t="s">
        <v>55</v>
      </c>
      <c r="H257" s="13" t="s">
        <v>56</v>
      </c>
      <c r="I257" s="13" t="s">
        <v>58</v>
      </c>
      <c r="J257" s="25">
        <v>178</v>
      </c>
      <c r="K257" s="30">
        <v>254.54</v>
      </c>
      <c r="M257" s="12">
        <v>2021</v>
      </c>
      <c r="N257" s="13" t="s">
        <v>36</v>
      </c>
      <c r="O257" s="13" t="s">
        <v>10</v>
      </c>
      <c r="P257" s="13" t="s">
        <v>11</v>
      </c>
      <c r="Q257" s="13">
        <v>3566</v>
      </c>
      <c r="R257" s="25">
        <v>4577.3</v>
      </c>
      <c r="S257" s="25">
        <v>5126.576</v>
      </c>
      <c r="T257" s="25">
        <v>915.46</v>
      </c>
      <c r="U257" s="14" t="s">
        <v>12</v>
      </c>
    </row>
    <row r="258" spans="1:21" x14ac:dyDescent="0.3">
      <c r="A258" s="9" t="s">
        <v>72</v>
      </c>
      <c r="B258" s="10">
        <v>2020</v>
      </c>
      <c r="C258" s="10" t="s">
        <v>40</v>
      </c>
      <c r="D258" s="10" t="s">
        <v>52</v>
      </c>
      <c r="E258" s="10" t="s">
        <v>53</v>
      </c>
      <c r="F258" s="10" t="s">
        <v>54</v>
      </c>
      <c r="G258" s="10" t="s">
        <v>55</v>
      </c>
      <c r="H258" s="10" t="s">
        <v>56</v>
      </c>
      <c r="I258" s="10" t="s">
        <v>58</v>
      </c>
      <c r="J258" s="24">
        <v>258</v>
      </c>
      <c r="K258" s="29">
        <v>526.24</v>
      </c>
      <c r="M258" s="9">
        <v>2021</v>
      </c>
      <c r="N258" s="10" t="s">
        <v>36</v>
      </c>
      <c r="O258" s="10" t="s">
        <v>10</v>
      </c>
      <c r="P258" s="10" t="s">
        <v>13</v>
      </c>
      <c r="Q258" s="10">
        <v>2498</v>
      </c>
      <c r="R258" s="24">
        <v>8000</v>
      </c>
      <c r="S258" s="24">
        <v>8960</v>
      </c>
      <c r="T258" s="24">
        <v>1600</v>
      </c>
      <c r="U258" s="11" t="s">
        <v>12</v>
      </c>
    </row>
    <row r="259" spans="1:21" x14ac:dyDescent="0.3">
      <c r="A259" s="12" t="s">
        <v>72</v>
      </c>
      <c r="B259" s="13">
        <v>2020</v>
      </c>
      <c r="C259" s="13" t="s">
        <v>40</v>
      </c>
      <c r="D259" s="13" t="s">
        <v>52</v>
      </c>
      <c r="E259" s="13" t="s">
        <v>53</v>
      </c>
      <c r="F259" s="13" t="s">
        <v>54</v>
      </c>
      <c r="G259" s="13" t="s">
        <v>55</v>
      </c>
      <c r="H259" s="13" t="s">
        <v>56</v>
      </c>
      <c r="I259" s="13" t="s">
        <v>58</v>
      </c>
      <c r="J259" s="25">
        <v>252</v>
      </c>
      <c r="K259" s="30">
        <v>526.24</v>
      </c>
      <c r="M259" s="12">
        <v>2021</v>
      </c>
      <c r="N259" s="13" t="s">
        <v>36</v>
      </c>
      <c r="O259" s="13" t="s">
        <v>14</v>
      </c>
      <c r="P259" s="13" t="s">
        <v>15</v>
      </c>
      <c r="Q259" s="13">
        <v>1245</v>
      </c>
      <c r="R259" s="25">
        <v>4577.2</v>
      </c>
      <c r="S259" s="25">
        <v>5126.4639999999999</v>
      </c>
      <c r="T259" s="25">
        <v>915.44</v>
      </c>
      <c r="U259" s="14" t="s">
        <v>12</v>
      </c>
    </row>
    <row r="260" spans="1:21" x14ac:dyDescent="0.3">
      <c r="A260" s="9" t="s">
        <v>72</v>
      </c>
      <c r="B260" s="10">
        <v>2020</v>
      </c>
      <c r="C260" s="10" t="s">
        <v>40</v>
      </c>
      <c r="D260" s="10" t="s">
        <v>52</v>
      </c>
      <c r="E260" s="10" t="s">
        <v>53</v>
      </c>
      <c r="F260" s="10" t="s">
        <v>54</v>
      </c>
      <c r="G260" s="10" t="s">
        <v>55</v>
      </c>
      <c r="H260" s="10" t="s">
        <v>56</v>
      </c>
      <c r="I260" s="10" t="s">
        <v>57</v>
      </c>
      <c r="J260" s="24">
        <v>246</v>
      </c>
      <c r="K260" s="29">
        <v>526.24</v>
      </c>
      <c r="M260" s="9">
        <v>2021</v>
      </c>
      <c r="N260" s="10" t="s">
        <v>36</v>
      </c>
      <c r="O260" s="10" t="s">
        <v>16</v>
      </c>
      <c r="P260" s="10" t="s">
        <v>17</v>
      </c>
      <c r="Q260" s="10">
        <v>644</v>
      </c>
      <c r="R260" s="24">
        <v>5743.5</v>
      </c>
      <c r="S260" s="24">
        <v>6432.72</v>
      </c>
      <c r="T260" s="24">
        <v>1148.7</v>
      </c>
      <c r="U260" s="11" t="s">
        <v>12</v>
      </c>
    </row>
    <row r="261" spans="1:21" x14ac:dyDescent="0.3">
      <c r="A261" s="12" t="s">
        <v>74</v>
      </c>
      <c r="B261" s="13">
        <v>2020</v>
      </c>
      <c r="C261" s="13" t="s">
        <v>40</v>
      </c>
      <c r="D261" s="13" t="s">
        <v>52</v>
      </c>
      <c r="E261" s="13" t="s">
        <v>53</v>
      </c>
      <c r="F261" s="13" t="s">
        <v>54</v>
      </c>
      <c r="G261" s="13" t="s">
        <v>55</v>
      </c>
      <c r="H261" s="13" t="s">
        <v>56</v>
      </c>
      <c r="I261" s="13" t="s">
        <v>58</v>
      </c>
      <c r="J261" s="25">
        <v>682</v>
      </c>
      <c r="K261" s="30">
        <v>975.26</v>
      </c>
      <c r="M261" s="12">
        <v>2021</v>
      </c>
      <c r="N261" s="13" t="s">
        <v>36</v>
      </c>
      <c r="O261" s="13" t="s">
        <v>18</v>
      </c>
      <c r="P261" s="13" t="s">
        <v>19</v>
      </c>
      <c r="Q261" s="13">
        <v>643</v>
      </c>
      <c r="R261" s="25">
        <v>7000</v>
      </c>
      <c r="S261" s="25">
        <v>7840</v>
      </c>
      <c r="T261" s="25">
        <v>1400</v>
      </c>
      <c r="U261" s="14" t="s">
        <v>12</v>
      </c>
    </row>
    <row r="262" spans="1:21" x14ac:dyDescent="0.3">
      <c r="A262" s="9" t="s">
        <v>73</v>
      </c>
      <c r="B262" s="10">
        <v>2020</v>
      </c>
      <c r="C262" s="10" t="s">
        <v>40</v>
      </c>
      <c r="D262" s="10" t="s">
        <v>52</v>
      </c>
      <c r="E262" s="10" t="s">
        <v>53</v>
      </c>
      <c r="F262" s="10" t="s">
        <v>54</v>
      </c>
      <c r="G262" s="10" t="s">
        <v>55</v>
      </c>
      <c r="H262" s="10" t="s">
        <v>56</v>
      </c>
      <c r="I262" s="10" t="s">
        <v>58</v>
      </c>
      <c r="J262" s="24">
        <v>715</v>
      </c>
      <c r="K262" s="29">
        <v>1022.45</v>
      </c>
      <c r="M262" s="9">
        <v>2021</v>
      </c>
      <c r="N262" s="10" t="s">
        <v>36</v>
      </c>
      <c r="O262" s="10" t="s">
        <v>16</v>
      </c>
      <c r="P262" s="10" t="s">
        <v>20</v>
      </c>
      <c r="Q262" s="10">
        <v>455</v>
      </c>
      <c r="R262" s="24">
        <v>4578.6000000000004</v>
      </c>
      <c r="S262" s="24">
        <v>5128.0320000000002</v>
      </c>
      <c r="T262" s="24">
        <v>915.72000000000014</v>
      </c>
      <c r="U262" s="11" t="s">
        <v>12</v>
      </c>
    </row>
    <row r="263" spans="1:21" x14ac:dyDescent="0.3">
      <c r="A263" s="12" t="s">
        <v>73</v>
      </c>
      <c r="B263" s="13">
        <v>2020</v>
      </c>
      <c r="C263" s="13" t="s">
        <v>40</v>
      </c>
      <c r="D263" s="13" t="s">
        <v>52</v>
      </c>
      <c r="E263" s="13" t="s">
        <v>53</v>
      </c>
      <c r="F263" s="13" t="s">
        <v>54</v>
      </c>
      <c r="G263" s="13" t="s">
        <v>55</v>
      </c>
      <c r="H263" s="13" t="s">
        <v>56</v>
      </c>
      <c r="I263" s="13" t="s">
        <v>58</v>
      </c>
      <c r="J263" s="25">
        <v>255</v>
      </c>
      <c r="K263" s="30">
        <v>364.65</v>
      </c>
      <c r="M263" s="12">
        <v>2021</v>
      </c>
      <c r="N263" s="13" t="s">
        <v>36</v>
      </c>
      <c r="O263" s="13" t="s">
        <v>18</v>
      </c>
      <c r="P263" s="13" t="s">
        <v>21</v>
      </c>
      <c r="Q263" s="13">
        <v>345</v>
      </c>
      <c r="R263" s="25">
        <v>7000</v>
      </c>
      <c r="S263" s="25">
        <v>7840</v>
      </c>
      <c r="T263" s="25">
        <v>1400</v>
      </c>
      <c r="U263" s="14" t="s">
        <v>12</v>
      </c>
    </row>
    <row r="264" spans="1:21" x14ac:dyDescent="0.3">
      <c r="A264" s="9" t="s">
        <v>73</v>
      </c>
      <c r="B264" s="10">
        <v>2020</v>
      </c>
      <c r="C264" s="10" t="s">
        <v>40</v>
      </c>
      <c r="D264" s="10" t="s">
        <v>52</v>
      </c>
      <c r="E264" s="10" t="s">
        <v>53</v>
      </c>
      <c r="F264" s="10" t="s">
        <v>54</v>
      </c>
      <c r="G264" s="10" t="s">
        <v>55</v>
      </c>
      <c r="H264" s="10" t="s">
        <v>56</v>
      </c>
      <c r="I264" s="10" t="s">
        <v>58</v>
      </c>
      <c r="J264" s="24">
        <v>249</v>
      </c>
      <c r="K264" s="29">
        <v>356.07</v>
      </c>
      <c r="M264" s="9">
        <v>2021</v>
      </c>
      <c r="N264" s="10" t="s">
        <v>36</v>
      </c>
      <c r="O264" s="10" t="s">
        <v>14</v>
      </c>
      <c r="P264" s="10" t="s">
        <v>22</v>
      </c>
      <c r="Q264" s="10">
        <v>122</v>
      </c>
      <c r="R264" s="24">
        <v>100</v>
      </c>
      <c r="S264" s="24">
        <v>112</v>
      </c>
      <c r="T264" s="24">
        <v>20</v>
      </c>
      <c r="U264" s="11" t="s">
        <v>12</v>
      </c>
    </row>
    <row r="265" spans="1:21" x14ac:dyDescent="0.3">
      <c r="A265" s="12" t="s">
        <v>72</v>
      </c>
      <c r="B265" s="13">
        <v>2020</v>
      </c>
      <c r="C265" s="13" t="s">
        <v>40</v>
      </c>
      <c r="D265" s="13" t="s">
        <v>52</v>
      </c>
      <c r="E265" s="13" t="s">
        <v>53</v>
      </c>
      <c r="F265" s="13" t="s">
        <v>54</v>
      </c>
      <c r="G265" s="13" t="s">
        <v>55</v>
      </c>
      <c r="H265" s="13" t="s">
        <v>56</v>
      </c>
      <c r="I265" s="13" t="s">
        <v>57</v>
      </c>
      <c r="J265" s="25">
        <v>243</v>
      </c>
      <c r="K265" s="30">
        <v>347.49</v>
      </c>
      <c r="M265" s="12">
        <v>2021</v>
      </c>
      <c r="N265" s="13" t="s">
        <v>36</v>
      </c>
      <c r="O265" s="13" t="s">
        <v>23</v>
      </c>
      <c r="P265" s="13" t="s">
        <v>24</v>
      </c>
      <c r="Q265" s="13">
        <v>78</v>
      </c>
      <c r="R265" s="25">
        <v>4577.2</v>
      </c>
      <c r="S265" s="25">
        <v>5126.4639999999999</v>
      </c>
      <c r="T265" s="25">
        <v>915.44</v>
      </c>
      <c r="U265" s="14" t="s">
        <v>12</v>
      </c>
    </row>
    <row r="266" spans="1:21" x14ac:dyDescent="0.3">
      <c r="A266" s="9" t="s">
        <v>72</v>
      </c>
      <c r="B266" s="10">
        <v>2020</v>
      </c>
      <c r="C266" s="10" t="s">
        <v>40</v>
      </c>
      <c r="D266" s="10" t="s">
        <v>52</v>
      </c>
      <c r="E266" s="10" t="s">
        <v>53</v>
      </c>
      <c r="F266" s="10" t="s">
        <v>54</v>
      </c>
      <c r="G266" s="10" t="s">
        <v>55</v>
      </c>
      <c r="H266" s="10" t="s">
        <v>56</v>
      </c>
      <c r="I266" s="10" t="s">
        <v>58</v>
      </c>
      <c r="J266" s="24">
        <v>755</v>
      </c>
      <c r="K266" s="29">
        <v>526.24</v>
      </c>
      <c r="M266" s="9">
        <v>2021</v>
      </c>
      <c r="N266" s="10" t="s">
        <v>36</v>
      </c>
      <c r="O266" s="10" t="s">
        <v>23</v>
      </c>
      <c r="P266" s="10" t="s">
        <v>25</v>
      </c>
      <c r="Q266" s="10">
        <v>5034.5899999999992</v>
      </c>
      <c r="R266" s="24">
        <v>4576.8999999999996</v>
      </c>
      <c r="S266" s="24">
        <v>5126.1279999999997</v>
      </c>
      <c r="T266" s="24">
        <v>915.38</v>
      </c>
      <c r="U266" s="11" t="s">
        <v>12</v>
      </c>
    </row>
    <row r="267" spans="1:21" x14ac:dyDescent="0.3">
      <c r="A267" s="12" t="s">
        <v>74</v>
      </c>
      <c r="B267" s="13">
        <v>2020</v>
      </c>
      <c r="C267" s="13" t="s">
        <v>40</v>
      </c>
      <c r="D267" s="13" t="s">
        <v>52</v>
      </c>
      <c r="E267" s="13" t="s">
        <v>53</v>
      </c>
      <c r="F267" s="13" t="s">
        <v>54</v>
      </c>
      <c r="G267" s="13" t="s">
        <v>55</v>
      </c>
      <c r="H267" s="13" t="s">
        <v>56</v>
      </c>
      <c r="I267" s="13" t="s">
        <v>58</v>
      </c>
      <c r="J267" s="25">
        <v>808</v>
      </c>
      <c r="K267" s="30">
        <v>526.24</v>
      </c>
      <c r="M267" s="12">
        <v>2021</v>
      </c>
      <c r="N267" s="13" t="s">
        <v>36</v>
      </c>
      <c r="O267" s="13" t="s">
        <v>23</v>
      </c>
      <c r="P267" s="13" t="s">
        <v>26</v>
      </c>
      <c r="Q267" s="13">
        <v>220</v>
      </c>
      <c r="R267" s="25">
        <v>200</v>
      </c>
      <c r="S267" s="25">
        <v>224</v>
      </c>
      <c r="T267" s="25">
        <v>40</v>
      </c>
      <c r="U267" s="14" t="s">
        <v>12</v>
      </c>
    </row>
    <row r="268" spans="1:21" x14ac:dyDescent="0.3">
      <c r="A268" s="9" t="s">
        <v>72</v>
      </c>
      <c r="B268" s="10">
        <v>2020</v>
      </c>
      <c r="C268" s="10" t="s">
        <v>40</v>
      </c>
      <c r="D268" s="10" t="s">
        <v>52</v>
      </c>
      <c r="E268" s="10" t="s">
        <v>53</v>
      </c>
      <c r="F268" s="10" t="s">
        <v>54</v>
      </c>
      <c r="G268" s="10" t="s">
        <v>55</v>
      </c>
      <c r="H268" s="10" t="s">
        <v>56</v>
      </c>
      <c r="I268" s="10" t="s">
        <v>58</v>
      </c>
      <c r="J268" s="24">
        <v>205</v>
      </c>
      <c r="K268" s="29">
        <v>293.14999999999998</v>
      </c>
      <c r="M268" s="9">
        <v>2021</v>
      </c>
      <c r="N268" s="10" t="s">
        <v>36</v>
      </c>
      <c r="O268" s="10" t="s">
        <v>23</v>
      </c>
      <c r="P268" s="10" t="s">
        <v>27</v>
      </c>
      <c r="Q268" s="10">
        <v>5034.4800000000005</v>
      </c>
      <c r="R268" s="24">
        <v>4576.8</v>
      </c>
      <c r="S268" s="24">
        <v>5126.0160000000005</v>
      </c>
      <c r="T268" s="24">
        <v>915.36000000000013</v>
      </c>
      <c r="U268" s="11" t="s">
        <v>12</v>
      </c>
    </row>
    <row r="269" spans="1:21" x14ac:dyDescent="0.3">
      <c r="A269" s="12" t="s">
        <v>72</v>
      </c>
      <c r="B269" s="13">
        <v>2020</v>
      </c>
      <c r="C269" s="13" t="s">
        <v>40</v>
      </c>
      <c r="D269" s="13" t="s">
        <v>52</v>
      </c>
      <c r="E269" s="13" t="s">
        <v>53</v>
      </c>
      <c r="F269" s="13" t="s">
        <v>54</v>
      </c>
      <c r="G269" s="13" t="s">
        <v>55</v>
      </c>
      <c r="H269" s="13" t="s">
        <v>56</v>
      </c>
      <c r="I269" s="13" t="s">
        <v>58</v>
      </c>
      <c r="J269" s="25">
        <v>253</v>
      </c>
      <c r="K269" s="30">
        <v>361.78999999999996</v>
      </c>
      <c r="M269" s="12">
        <v>2021</v>
      </c>
      <c r="N269" s="13" t="s">
        <v>36</v>
      </c>
      <c r="O269" s="13" t="s">
        <v>14</v>
      </c>
      <c r="P269" s="13" t="s">
        <v>28</v>
      </c>
      <c r="Q269" s="13">
        <v>220</v>
      </c>
      <c r="R269" s="25">
        <v>200</v>
      </c>
      <c r="S269" s="25">
        <v>224</v>
      </c>
      <c r="T269" s="25">
        <v>40</v>
      </c>
      <c r="U269" s="14" t="s">
        <v>12</v>
      </c>
    </row>
    <row r="270" spans="1:21" x14ac:dyDescent="0.3">
      <c r="A270" s="9" t="s">
        <v>76</v>
      </c>
      <c r="B270" s="10">
        <v>2020</v>
      </c>
      <c r="C270" s="10" t="s">
        <v>40</v>
      </c>
      <c r="D270" s="10" t="s">
        <v>52</v>
      </c>
      <c r="E270" s="10" t="s">
        <v>53</v>
      </c>
      <c r="F270" s="10" t="s">
        <v>54</v>
      </c>
      <c r="G270" s="10" t="s">
        <v>55</v>
      </c>
      <c r="H270" s="10" t="s">
        <v>56</v>
      </c>
      <c r="I270" s="10" t="s">
        <v>58</v>
      </c>
      <c r="J270" s="24">
        <v>175</v>
      </c>
      <c r="K270" s="29">
        <v>250.25</v>
      </c>
      <c r="M270" s="9">
        <v>2021</v>
      </c>
      <c r="N270" s="10" t="s">
        <v>36</v>
      </c>
      <c r="O270" s="10" t="s">
        <v>29</v>
      </c>
      <c r="P270" s="10" t="s">
        <v>29</v>
      </c>
      <c r="Q270" s="10">
        <v>7260</v>
      </c>
      <c r="R270" s="24">
        <v>6600</v>
      </c>
      <c r="S270" s="24">
        <v>7392</v>
      </c>
      <c r="T270" s="24">
        <v>1320</v>
      </c>
      <c r="U270" s="11" t="s">
        <v>12</v>
      </c>
    </row>
    <row r="271" spans="1:21" x14ac:dyDescent="0.3">
      <c r="A271" s="12" t="s">
        <v>75</v>
      </c>
      <c r="B271" s="13">
        <v>2020</v>
      </c>
      <c r="C271" s="13" t="s">
        <v>40</v>
      </c>
      <c r="D271" s="13" t="s">
        <v>52</v>
      </c>
      <c r="E271" s="13" t="s">
        <v>53</v>
      </c>
      <c r="F271" s="13" t="s">
        <v>54</v>
      </c>
      <c r="G271" s="13" t="s">
        <v>55</v>
      </c>
      <c r="H271" s="13" t="s">
        <v>56</v>
      </c>
      <c r="I271" s="13" t="s">
        <v>57</v>
      </c>
      <c r="J271" s="25">
        <v>257</v>
      </c>
      <c r="K271" s="30">
        <v>367.51</v>
      </c>
      <c r="M271" s="12">
        <v>2021</v>
      </c>
      <c r="N271" s="13" t="s">
        <v>36</v>
      </c>
      <c r="O271" s="13" t="s">
        <v>23</v>
      </c>
      <c r="P271" s="13" t="s">
        <v>30</v>
      </c>
      <c r="Q271" s="13">
        <v>5035.0300000000007</v>
      </c>
      <c r="R271" s="25">
        <v>4577.3</v>
      </c>
      <c r="S271" s="25">
        <v>5126.576</v>
      </c>
      <c r="T271" s="25">
        <v>915.46</v>
      </c>
      <c r="U271" s="14" t="s">
        <v>12</v>
      </c>
    </row>
    <row r="272" spans="1:21" x14ac:dyDescent="0.3">
      <c r="A272" s="9" t="s">
        <v>75</v>
      </c>
      <c r="B272" s="10">
        <v>2020</v>
      </c>
      <c r="C272" s="10" t="s">
        <v>40</v>
      </c>
      <c r="D272" s="10" t="s">
        <v>52</v>
      </c>
      <c r="E272" s="10" t="s">
        <v>53</v>
      </c>
      <c r="F272" s="10" t="s">
        <v>54</v>
      </c>
      <c r="G272" s="10" t="s">
        <v>55</v>
      </c>
      <c r="H272" s="10" t="s">
        <v>56</v>
      </c>
      <c r="I272" s="10" t="s">
        <v>57</v>
      </c>
      <c r="J272" s="24">
        <v>251</v>
      </c>
      <c r="K272" s="29">
        <v>358.93</v>
      </c>
      <c r="M272" s="9">
        <v>2021</v>
      </c>
      <c r="N272" s="10" t="s">
        <v>37</v>
      </c>
      <c r="O272" s="10" t="s">
        <v>10</v>
      </c>
      <c r="P272" s="10" t="s">
        <v>11</v>
      </c>
      <c r="Q272" s="10">
        <v>5035.0300000000007</v>
      </c>
      <c r="R272" s="24">
        <v>4577.3</v>
      </c>
      <c r="S272" s="24">
        <v>5126.576</v>
      </c>
      <c r="T272" s="24">
        <v>915.46</v>
      </c>
      <c r="U272" s="11" t="s">
        <v>12</v>
      </c>
    </row>
    <row r="273" spans="1:21" x14ac:dyDescent="0.3">
      <c r="A273" s="12" t="s">
        <v>73</v>
      </c>
      <c r="B273" s="13">
        <v>2020</v>
      </c>
      <c r="C273" s="13" t="s">
        <v>40</v>
      </c>
      <c r="D273" s="13" t="s">
        <v>52</v>
      </c>
      <c r="E273" s="13" t="s">
        <v>53</v>
      </c>
      <c r="F273" s="13" t="s">
        <v>54</v>
      </c>
      <c r="G273" s="13" t="s">
        <v>55</v>
      </c>
      <c r="H273" s="13" t="s">
        <v>56</v>
      </c>
      <c r="I273" s="13" t="s">
        <v>57</v>
      </c>
      <c r="J273" s="25">
        <v>245</v>
      </c>
      <c r="K273" s="30">
        <v>350.35</v>
      </c>
      <c r="M273" s="12">
        <v>2021</v>
      </c>
      <c r="N273" s="13" t="s">
        <v>37</v>
      </c>
      <c r="O273" s="13" t="s">
        <v>10</v>
      </c>
      <c r="P273" s="13" t="s">
        <v>13</v>
      </c>
      <c r="Q273" s="13">
        <v>8800</v>
      </c>
      <c r="R273" s="25">
        <v>8000</v>
      </c>
      <c r="S273" s="25">
        <v>8960</v>
      </c>
      <c r="T273" s="25">
        <v>1600</v>
      </c>
      <c r="U273" s="14" t="s">
        <v>12</v>
      </c>
    </row>
    <row r="274" spans="1:21" x14ac:dyDescent="0.3">
      <c r="A274" s="9" t="s">
        <v>74</v>
      </c>
      <c r="B274" s="10">
        <v>2020</v>
      </c>
      <c r="C274" s="10" t="s">
        <v>40</v>
      </c>
      <c r="D274" s="10" t="s">
        <v>52</v>
      </c>
      <c r="E274" s="10" t="s">
        <v>53</v>
      </c>
      <c r="F274" s="10" t="s">
        <v>54</v>
      </c>
      <c r="G274" s="10" t="s">
        <v>55</v>
      </c>
      <c r="H274" s="10" t="s">
        <v>56</v>
      </c>
      <c r="I274" s="10" t="s">
        <v>58</v>
      </c>
      <c r="J274" s="24">
        <v>203</v>
      </c>
      <c r="K274" s="29">
        <v>290.28999999999996</v>
      </c>
      <c r="M274" s="9">
        <v>2021</v>
      </c>
      <c r="N274" s="10" t="s">
        <v>37</v>
      </c>
      <c r="O274" s="10" t="s">
        <v>14</v>
      </c>
      <c r="P274" s="10" t="s">
        <v>15</v>
      </c>
      <c r="Q274" s="10">
        <v>5034.92</v>
      </c>
      <c r="R274" s="24">
        <v>4577.2</v>
      </c>
      <c r="S274" s="24">
        <v>5126.4639999999999</v>
      </c>
      <c r="T274" s="24">
        <v>915.44</v>
      </c>
      <c r="U274" s="11" t="s">
        <v>12</v>
      </c>
    </row>
    <row r="275" spans="1:21" x14ac:dyDescent="0.3">
      <c r="A275" s="12" t="s">
        <v>72</v>
      </c>
      <c r="B275" s="13">
        <v>2020</v>
      </c>
      <c r="C275" s="13" t="s">
        <v>40</v>
      </c>
      <c r="D275" s="13" t="s">
        <v>52</v>
      </c>
      <c r="E275" s="13" t="s">
        <v>53</v>
      </c>
      <c r="F275" s="13" t="s">
        <v>54</v>
      </c>
      <c r="G275" s="13" t="s">
        <v>55</v>
      </c>
      <c r="H275" s="13" t="s">
        <v>56</v>
      </c>
      <c r="I275" s="13" t="s">
        <v>58</v>
      </c>
      <c r="J275" s="25">
        <v>251</v>
      </c>
      <c r="K275" s="30">
        <v>358.93</v>
      </c>
      <c r="M275" s="12">
        <v>2021</v>
      </c>
      <c r="N275" s="13" t="s">
        <v>37</v>
      </c>
      <c r="O275" s="13" t="s">
        <v>16</v>
      </c>
      <c r="P275" s="13" t="s">
        <v>17</v>
      </c>
      <c r="Q275" s="13">
        <v>644</v>
      </c>
      <c r="R275" s="25">
        <v>5743.5</v>
      </c>
      <c r="S275" s="25">
        <v>6432.72</v>
      </c>
      <c r="T275" s="25">
        <v>1148.7</v>
      </c>
      <c r="U275" s="14" t="s">
        <v>12</v>
      </c>
    </row>
    <row r="276" spans="1:21" x14ac:dyDescent="0.3">
      <c r="A276" s="9" t="s">
        <v>73</v>
      </c>
      <c r="B276" s="10">
        <v>2020</v>
      </c>
      <c r="C276" s="10" t="s">
        <v>40</v>
      </c>
      <c r="D276" s="10" t="s">
        <v>52</v>
      </c>
      <c r="E276" s="10" t="s">
        <v>53</v>
      </c>
      <c r="F276" s="10" t="s">
        <v>54</v>
      </c>
      <c r="G276" s="10" t="s">
        <v>55</v>
      </c>
      <c r="H276" s="10" t="s">
        <v>56</v>
      </c>
      <c r="I276" s="10" t="s">
        <v>58</v>
      </c>
      <c r="J276" s="24">
        <v>777</v>
      </c>
      <c r="K276" s="29">
        <v>1111.1100000000001</v>
      </c>
      <c r="M276" s="9">
        <v>2021</v>
      </c>
      <c r="N276" s="10" t="s">
        <v>37</v>
      </c>
      <c r="O276" s="10" t="s">
        <v>18</v>
      </c>
      <c r="P276" s="10" t="s">
        <v>19</v>
      </c>
      <c r="Q276" s="10">
        <v>643</v>
      </c>
      <c r="R276" s="24">
        <v>7000</v>
      </c>
      <c r="S276" s="24">
        <v>7840</v>
      </c>
      <c r="T276" s="24">
        <v>1400</v>
      </c>
      <c r="U276" s="11" t="s">
        <v>12</v>
      </c>
    </row>
    <row r="277" spans="1:21" x14ac:dyDescent="0.3">
      <c r="A277" s="12" t="s">
        <v>72</v>
      </c>
      <c r="B277" s="13">
        <v>2020</v>
      </c>
      <c r="C277" s="13" t="s">
        <v>39</v>
      </c>
      <c r="D277" s="13" t="s">
        <v>52</v>
      </c>
      <c r="E277" s="13" t="s">
        <v>53</v>
      </c>
      <c r="F277" s="13" t="s">
        <v>54</v>
      </c>
      <c r="G277" s="13" t="s">
        <v>55</v>
      </c>
      <c r="H277" s="13" t="s">
        <v>56</v>
      </c>
      <c r="I277" s="13" t="s">
        <v>57</v>
      </c>
      <c r="J277" s="25">
        <v>272</v>
      </c>
      <c r="K277" s="30">
        <v>526.24</v>
      </c>
      <c r="M277" s="12">
        <v>2021</v>
      </c>
      <c r="N277" s="13" t="s">
        <v>37</v>
      </c>
      <c r="O277" s="13" t="s">
        <v>16</v>
      </c>
      <c r="P277" s="13" t="s">
        <v>20</v>
      </c>
      <c r="Q277" s="13">
        <v>455</v>
      </c>
      <c r="R277" s="25">
        <v>4578.6000000000004</v>
      </c>
      <c r="S277" s="25">
        <v>5128.0320000000002</v>
      </c>
      <c r="T277" s="25">
        <v>915.72000000000014</v>
      </c>
      <c r="U277" s="14" t="s">
        <v>12</v>
      </c>
    </row>
    <row r="278" spans="1:21" x14ac:dyDescent="0.3">
      <c r="A278" s="9" t="s">
        <v>72</v>
      </c>
      <c r="B278" s="10">
        <v>2020</v>
      </c>
      <c r="C278" s="10" t="s">
        <v>39</v>
      </c>
      <c r="D278" s="10" t="s">
        <v>52</v>
      </c>
      <c r="E278" s="10" t="s">
        <v>53</v>
      </c>
      <c r="F278" s="10" t="s">
        <v>54</v>
      </c>
      <c r="G278" s="10" t="s">
        <v>55</v>
      </c>
      <c r="H278" s="10" t="s">
        <v>56</v>
      </c>
      <c r="I278" s="10" t="s">
        <v>57</v>
      </c>
      <c r="J278" s="24">
        <v>266</v>
      </c>
      <c r="K278" s="29">
        <v>526.24</v>
      </c>
      <c r="M278" s="9">
        <v>2021</v>
      </c>
      <c r="N278" s="10" t="s">
        <v>37</v>
      </c>
      <c r="O278" s="10" t="s">
        <v>18</v>
      </c>
      <c r="P278" s="10" t="s">
        <v>21</v>
      </c>
      <c r="Q278" s="10">
        <v>345</v>
      </c>
      <c r="R278" s="24">
        <v>7000</v>
      </c>
      <c r="S278" s="24">
        <v>7840</v>
      </c>
      <c r="T278" s="24">
        <v>1400</v>
      </c>
      <c r="U278" s="11" t="s">
        <v>12</v>
      </c>
    </row>
    <row r="279" spans="1:21" x14ac:dyDescent="0.3">
      <c r="A279" s="12" t="s">
        <v>72</v>
      </c>
      <c r="B279" s="13">
        <v>2020</v>
      </c>
      <c r="C279" s="13" t="s">
        <v>39</v>
      </c>
      <c r="D279" s="13" t="s">
        <v>52</v>
      </c>
      <c r="E279" s="13" t="s">
        <v>53</v>
      </c>
      <c r="F279" s="13" t="s">
        <v>54</v>
      </c>
      <c r="G279" s="13" t="s">
        <v>55</v>
      </c>
      <c r="H279" s="13" t="s">
        <v>56</v>
      </c>
      <c r="I279" s="13" t="s">
        <v>57</v>
      </c>
      <c r="J279" s="25">
        <v>260</v>
      </c>
      <c r="K279" s="30">
        <v>526.24</v>
      </c>
      <c r="M279" s="12">
        <v>2021</v>
      </c>
      <c r="N279" s="13" t="s">
        <v>37</v>
      </c>
      <c r="O279" s="13" t="s">
        <v>14</v>
      </c>
      <c r="P279" s="13" t="s">
        <v>22</v>
      </c>
      <c r="Q279" s="13">
        <v>122</v>
      </c>
      <c r="R279" s="25">
        <v>100</v>
      </c>
      <c r="S279" s="25">
        <v>112</v>
      </c>
      <c r="T279" s="25">
        <v>20</v>
      </c>
      <c r="U279" s="14" t="s">
        <v>12</v>
      </c>
    </row>
    <row r="280" spans="1:21" x14ac:dyDescent="0.3">
      <c r="A280" s="9" t="s">
        <v>74</v>
      </c>
      <c r="B280" s="10">
        <v>2020</v>
      </c>
      <c r="C280" s="10" t="s">
        <v>39</v>
      </c>
      <c r="D280" s="10" t="s">
        <v>52</v>
      </c>
      <c r="E280" s="10" t="s">
        <v>53</v>
      </c>
      <c r="F280" s="10" t="s">
        <v>54</v>
      </c>
      <c r="G280" s="10" t="s">
        <v>55</v>
      </c>
      <c r="H280" s="10" t="s">
        <v>56</v>
      </c>
      <c r="I280" s="10" t="s">
        <v>58</v>
      </c>
      <c r="J280" s="24">
        <v>254</v>
      </c>
      <c r="K280" s="29">
        <v>363.22</v>
      </c>
      <c r="M280" s="9">
        <v>2021</v>
      </c>
      <c r="N280" s="10" t="s">
        <v>37</v>
      </c>
      <c r="O280" s="10" t="s">
        <v>23</v>
      </c>
      <c r="P280" s="10" t="s">
        <v>24</v>
      </c>
      <c r="Q280" s="10">
        <v>78</v>
      </c>
      <c r="R280" s="24">
        <v>4577.2</v>
      </c>
      <c r="S280" s="24">
        <v>5126.4639999999999</v>
      </c>
      <c r="T280" s="24">
        <v>915.44</v>
      </c>
      <c r="U280" s="11" t="s">
        <v>12</v>
      </c>
    </row>
    <row r="281" spans="1:21" x14ac:dyDescent="0.3">
      <c r="A281" s="12" t="s">
        <v>72</v>
      </c>
      <c r="B281" s="13">
        <v>2020</v>
      </c>
      <c r="C281" s="13" t="s">
        <v>39</v>
      </c>
      <c r="D281" s="13" t="s">
        <v>52</v>
      </c>
      <c r="E281" s="13" t="s">
        <v>53</v>
      </c>
      <c r="F281" s="13" t="s">
        <v>54</v>
      </c>
      <c r="G281" s="13" t="s">
        <v>55</v>
      </c>
      <c r="H281" s="13" t="s">
        <v>56</v>
      </c>
      <c r="I281" s="13" t="s">
        <v>58</v>
      </c>
      <c r="J281" s="25">
        <v>182</v>
      </c>
      <c r="K281" s="30">
        <v>260.26</v>
      </c>
      <c r="M281" s="12">
        <v>2021</v>
      </c>
      <c r="N281" s="13" t="s">
        <v>37</v>
      </c>
      <c r="O281" s="13" t="s">
        <v>23</v>
      </c>
      <c r="P281" s="13" t="s">
        <v>25</v>
      </c>
      <c r="Q281" s="13">
        <v>76</v>
      </c>
      <c r="R281" s="25">
        <v>4576.8999999999996</v>
      </c>
      <c r="S281" s="25">
        <v>5126.1279999999997</v>
      </c>
      <c r="T281" s="25">
        <v>915.38</v>
      </c>
      <c r="U281" s="14" t="s">
        <v>12</v>
      </c>
    </row>
    <row r="282" spans="1:21" x14ac:dyDescent="0.3">
      <c r="A282" s="9" t="s">
        <v>75</v>
      </c>
      <c r="B282" s="10">
        <v>2020</v>
      </c>
      <c r="C282" s="10" t="s">
        <v>39</v>
      </c>
      <c r="D282" s="10" t="s">
        <v>52</v>
      </c>
      <c r="E282" s="10" t="s">
        <v>53</v>
      </c>
      <c r="F282" s="10" t="s">
        <v>54</v>
      </c>
      <c r="G282" s="10" t="s">
        <v>55</v>
      </c>
      <c r="H282" s="10" t="s">
        <v>56</v>
      </c>
      <c r="I282" s="10" t="s">
        <v>58</v>
      </c>
      <c r="J282" s="24">
        <v>208</v>
      </c>
      <c r="K282" s="29">
        <v>297.44</v>
      </c>
      <c r="M282" s="9">
        <v>2021</v>
      </c>
      <c r="N282" s="10" t="s">
        <v>37</v>
      </c>
      <c r="O282" s="10" t="s">
        <v>23</v>
      </c>
      <c r="P282" s="10" t="s">
        <v>26</v>
      </c>
      <c r="Q282" s="10">
        <v>46</v>
      </c>
      <c r="R282" s="24">
        <v>200</v>
      </c>
      <c r="S282" s="24">
        <v>224</v>
      </c>
      <c r="T282" s="24">
        <v>40</v>
      </c>
      <c r="U282" s="11" t="s">
        <v>12</v>
      </c>
    </row>
    <row r="283" spans="1:21" x14ac:dyDescent="0.3">
      <c r="A283" s="12" t="s">
        <v>75</v>
      </c>
      <c r="B283" s="13">
        <v>2020</v>
      </c>
      <c r="C283" s="13" t="s">
        <v>39</v>
      </c>
      <c r="D283" s="13" t="s">
        <v>52</v>
      </c>
      <c r="E283" s="13" t="s">
        <v>53</v>
      </c>
      <c r="F283" s="13" t="s">
        <v>54</v>
      </c>
      <c r="G283" s="13" t="s">
        <v>55</v>
      </c>
      <c r="H283" s="13" t="s">
        <v>56</v>
      </c>
      <c r="I283" s="13" t="s">
        <v>58</v>
      </c>
      <c r="J283" s="25">
        <v>256</v>
      </c>
      <c r="K283" s="30">
        <v>366.08</v>
      </c>
      <c r="M283" s="12">
        <v>2021</v>
      </c>
      <c r="N283" s="13" t="s">
        <v>37</v>
      </c>
      <c r="O283" s="13" t="s">
        <v>23</v>
      </c>
      <c r="P283" s="13" t="s">
        <v>27</v>
      </c>
      <c r="Q283" s="13">
        <v>34</v>
      </c>
      <c r="R283" s="25">
        <v>4576.8</v>
      </c>
      <c r="S283" s="25">
        <v>5126.0160000000005</v>
      </c>
      <c r="T283" s="25">
        <v>915.36000000000013</v>
      </c>
      <c r="U283" s="14" t="s">
        <v>12</v>
      </c>
    </row>
    <row r="284" spans="1:21" x14ac:dyDescent="0.3">
      <c r="A284" s="9" t="s">
        <v>74</v>
      </c>
      <c r="B284" s="10">
        <v>2020</v>
      </c>
      <c r="C284" s="10" t="s">
        <v>39</v>
      </c>
      <c r="D284" s="10" t="s">
        <v>52</v>
      </c>
      <c r="E284" s="10" t="s">
        <v>53</v>
      </c>
      <c r="F284" s="10" t="s">
        <v>54</v>
      </c>
      <c r="G284" s="10" t="s">
        <v>55</v>
      </c>
      <c r="H284" s="10" t="s">
        <v>56</v>
      </c>
      <c r="I284" s="10" t="s">
        <v>58</v>
      </c>
      <c r="J284" s="24">
        <v>184</v>
      </c>
      <c r="K284" s="29">
        <v>263.12</v>
      </c>
      <c r="M284" s="9">
        <v>2021</v>
      </c>
      <c r="N284" s="10" t="s">
        <v>37</v>
      </c>
      <c r="O284" s="10" t="s">
        <v>14</v>
      </c>
      <c r="P284" s="10" t="s">
        <v>28</v>
      </c>
      <c r="Q284" s="10">
        <v>7</v>
      </c>
      <c r="R284" s="24">
        <v>200</v>
      </c>
      <c r="S284" s="24">
        <v>224</v>
      </c>
      <c r="T284" s="24">
        <v>40</v>
      </c>
      <c r="U284" s="11" t="s">
        <v>12</v>
      </c>
    </row>
    <row r="285" spans="1:21" x14ac:dyDescent="0.3">
      <c r="A285" s="12" t="s">
        <v>76</v>
      </c>
      <c r="B285" s="13">
        <v>2020</v>
      </c>
      <c r="C285" s="13" t="s">
        <v>39</v>
      </c>
      <c r="D285" s="13" t="s">
        <v>52</v>
      </c>
      <c r="E285" s="13" t="s">
        <v>53</v>
      </c>
      <c r="F285" s="13" t="s">
        <v>54</v>
      </c>
      <c r="G285" s="13" t="s">
        <v>55</v>
      </c>
      <c r="H285" s="13" t="s">
        <v>56</v>
      </c>
      <c r="I285" s="13" t="s">
        <v>58</v>
      </c>
      <c r="J285" s="25">
        <v>270</v>
      </c>
      <c r="K285" s="30">
        <v>526.24</v>
      </c>
      <c r="M285" s="12">
        <v>2021</v>
      </c>
      <c r="N285" s="13" t="s">
        <v>37</v>
      </c>
      <c r="O285" s="13" t="s">
        <v>23</v>
      </c>
      <c r="P285" s="13" t="s">
        <v>30</v>
      </c>
      <c r="Q285" s="13">
        <v>3</v>
      </c>
      <c r="R285" s="25">
        <v>4577.3</v>
      </c>
      <c r="S285" s="25">
        <v>5126.576</v>
      </c>
      <c r="T285" s="25">
        <v>915.46</v>
      </c>
      <c r="U285" s="14" t="s">
        <v>12</v>
      </c>
    </row>
    <row r="286" spans="1:21" x14ac:dyDescent="0.3">
      <c r="A286" s="9" t="s">
        <v>72</v>
      </c>
      <c r="B286" s="10">
        <v>2020</v>
      </c>
      <c r="C286" s="10" t="s">
        <v>39</v>
      </c>
      <c r="D286" s="10" t="s">
        <v>52</v>
      </c>
      <c r="E286" s="10" t="s">
        <v>53</v>
      </c>
      <c r="F286" s="10" t="s">
        <v>54</v>
      </c>
      <c r="G286" s="10" t="s">
        <v>55</v>
      </c>
      <c r="H286" s="10" t="s">
        <v>56</v>
      </c>
      <c r="I286" s="10" t="s">
        <v>58</v>
      </c>
      <c r="J286" s="24">
        <v>264</v>
      </c>
      <c r="K286" s="29">
        <v>526.24</v>
      </c>
      <c r="M286" s="9">
        <v>2021</v>
      </c>
      <c r="N286" s="10" t="s">
        <v>37</v>
      </c>
      <c r="O286" s="10" t="s">
        <v>29</v>
      </c>
      <c r="P286" s="10" t="s">
        <v>29</v>
      </c>
      <c r="Q286" s="10">
        <v>2</v>
      </c>
      <c r="R286" s="24">
        <v>6600</v>
      </c>
      <c r="S286" s="24">
        <v>7392</v>
      </c>
      <c r="T286" s="24">
        <v>1320</v>
      </c>
      <c r="U286" s="11" t="s">
        <v>12</v>
      </c>
    </row>
    <row r="287" spans="1:21" x14ac:dyDescent="0.3">
      <c r="A287" s="12" t="s">
        <v>75</v>
      </c>
      <c r="B287" s="13">
        <v>2020</v>
      </c>
      <c r="C287" s="13" t="s">
        <v>39</v>
      </c>
      <c r="D287" s="13" t="s">
        <v>52</v>
      </c>
      <c r="E287" s="13" t="s">
        <v>53</v>
      </c>
      <c r="F287" s="13" t="s">
        <v>54</v>
      </c>
      <c r="G287" s="13" t="s">
        <v>55</v>
      </c>
      <c r="H287" s="13" t="s">
        <v>56</v>
      </c>
      <c r="I287" s="13" t="s">
        <v>58</v>
      </c>
      <c r="J287" s="25">
        <v>681</v>
      </c>
      <c r="K287" s="30">
        <v>973.82999999999993</v>
      </c>
      <c r="M287" s="12">
        <v>2021</v>
      </c>
      <c r="N287" s="13" t="s">
        <v>38</v>
      </c>
      <c r="O287" s="13" t="s">
        <v>10</v>
      </c>
      <c r="P287" s="13" t="s">
        <v>11</v>
      </c>
      <c r="Q287" s="13">
        <v>3566</v>
      </c>
      <c r="R287" s="25">
        <v>4577.3</v>
      </c>
      <c r="S287" s="25">
        <v>5126.576</v>
      </c>
      <c r="T287" s="25">
        <v>915.46</v>
      </c>
      <c r="U287" s="14" t="s">
        <v>12</v>
      </c>
    </row>
    <row r="288" spans="1:21" x14ac:dyDescent="0.3">
      <c r="A288" s="9" t="s">
        <v>72</v>
      </c>
      <c r="B288" s="10">
        <v>2020</v>
      </c>
      <c r="C288" s="10" t="s">
        <v>39</v>
      </c>
      <c r="D288" s="10" t="s">
        <v>52</v>
      </c>
      <c r="E288" s="10" t="s">
        <v>53</v>
      </c>
      <c r="F288" s="10" t="s">
        <v>54</v>
      </c>
      <c r="G288" s="10" t="s">
        <v>55</v>
      </c>
      <c r="H288" s="10" t="s">
        <v>56</v>
      </c>
      <c r="I288" s="10" t="s">
        <v>58</v>
      </c>
      <c r="J288" s="24">
        <v>714</v>
      </c>
      <c r="K288" s="29">
        <v>1021.02</v>
      </c>
      <c r="M288" s="9">
        <v>2021</v>
      </c>
      <c r="N288" s="10" t="s">
        <v>38</v>
      </c>
      <c r="O288" s="10" t="s">
        <v>10</v>
      </c>
      <c r="P288" s="10" t="s">
        <v>13</v>
      </c>
      <c r="Q288" s="10">
        <v>2498</v>
      </c>
      <c r="R288" s="24">
        <v>8000</v>
      </c>
      <c r="S288" s="24">
        <v>8960</v>
      </c>
      <c r="T288" s="24">
        <v>1600</v>
      </c>
      <c r="U288" s="11" t="s">
        <v>12</v>
      </c>
    </row>
    <row r="289" spans="1:21" x14ac:dyDescent="0.3">
      <c r="A289" s="12" t="s">
        <v>72</v>
      </c>
      <c r="B289" s="13">
        <v>2020</v>
      </c>
      <c r="C289" s="13" t="s">
        <v>39</v>
      </c>
      <c r="D289" s="13" t="s">
        <v>52</v>
      </c>
      <c r="E289" s="13" t="s">
        <v>53</v>
      </c>
      <c r="F289" s="13" t="s">
        <v>54</v>
      </c>
      <c r="G289" s="13" t="s">
        <v>55</v>
      </c>
      <c r="H289" s="13" t="s">
        <v>56</v>
      </c>
      <c r="I289" s="13" t="s">
        <v>58</v>
      </c>
      <c r="J289" s="25">
        <v>768</v>
      </c>
      <c r="K289" s="30">
        <v>1098.24</v>
      </c>
      <c r="M289" s="12">
        <v>2021</v>
      </c>
      <c r="N289" s="13" t="s">
        <v>38</v>
      </c>
      <c r="O289" s="13" t="s">
        <v>14</v>
      </c>
      <c r="P289" s="13" t="s">
        <v>15</v>
      </c>
      <c r="Q289" s="13">
        <v>1245</v>
      </c>
      <c r="R289" s="25">
        <v>4577.2</v>
      </c>
      <c r="S289" s="25">
        <v>5126.4639999999999</v>
      </c>
      <c r="T289" s="25">
        <v>915.44</v>
      </c>
      <c r="U289" s="14" t="s">
        <v>12</v>
      </c>
    </row>
    <row r="290" spans="1:21" x14ac:dyDescent="0.3">
      <c r="A290" s="9" t="s">
        <v>72</v>
      </c>
      <c r="B290" s="10">
        <v>2020</v>
      </c>
      <c r="C290" s="10" t="s">
        <v>39</v>
      </c>
      <c r="D290" s="10" t="s">
        <v>52</v>
      </c>
      <c r="E290" s="10" t="s">
        <v>53</v>
      </c>
      <c r="F290" s="10" t="s">
        <v>54</v>
      </c>
      <c r="G290" s="10" t="s">
        <v>55</v>
      </c>
      <c r="H290" s="10" t="s">
        <v>56</v>
      </c>
      <c r="I290" s="10" t="s">
        <v>58</v>
      </c>
      <c r="J290" s="24">
        <v>273</v>
      </c>
      <c r="K290" s="29">
        <v>390.39</v>
      </c>
      <c r="M290" s="9">
        <v>2021</v>
      </c>
      <c r="N290" s="10" t="s">
        <v>38</v>
      </c>
      <c r="O290" s="10" t="s">
        <v>16</v>
      </c>
      <c r="P290" s="10" t="s">
        <v>17</v>
      </c>
      <c r="Q290" s="10">
        <v>644</v>
      </c>
      <c r="R290" s="24">
        <v>5743.5</v>
      </c>
      <c r="S290" s="24">
        <v>6432.72</v>
      </c>
      <c r="T290" s="24">
        <v>1148.7</v>
      </c>
      <c r="U290" s="11" t="s">
        <v>12</v>
      </c>
    </row>
    <row r="291" spans="1:21" x14ac:dyDescent="0.3">
      <c r="A291" s="12" t="s">
        <v>75</v>
      </c>
      <c r="B291" s="13">
        <v>2020</v>
      </c>
      <c r="C291" s="13" t="s">
        <v>39</v>
      </c>
      <c r="D291" s="13" t="s">
        <v>52</v>
      </c>
      <c r="E291" s="13" t="s">
        <v>53</v>
      </c>
      <c r="F291" s="13" t="s">
        <v>54</v>
      </c>
      <c r="G291" s="13" t="s">
        <v>55</v>
      </c>
      <c r="H291" s="13" t="s">
        <v>56</v>
      </c>
      <c r="I291" s="13" t="s">
        <v>58</v>
      </c>
      <c r="J291" s="25">
        <v>267</v>
      </c>
      <c r="K291" s="30">
        <v>381.81</v>
      </c>
      <c r="M291" s="12">
        <v>2021</v>
      </c>
      <c r="N291" s="13" t="s">
        <v>38</v>
      </c>
      <c r="O291" s="13" t="s">
        <v>18</v>
      </c>
      <c r="P291" s="13" t="s">
        <v>19</v>
      </c>
      <c r="Q291" s="13">
        <v>643</v>
      </c>
      <c r="R291" s="25">
        <v>7000</v>
      </c>
      <c r="S291" s="25">
        <v>7840</v>
      </c>
      <c r="T291" s="25">
        <v>1400</v>
      </c>
      <c r="U291" s="14" t="s">
        <v>12</v>
      </c>
    </row>
    <row r="292" spans="1:21" x14ac:dyDescent="0.3">
      <c r="A292" s="9" t="s">
        <v>74</v>
      </c>
      <c r="B292" s="10">
        <v>2020</v>
      </c>
      <c r="C292" s="10" t="s">
        <v>39</v>
      </c>
      <c r="D292" s="10" t="s">
        <v>52</v>
      </c>
      <c r="E292" s="10" t="s">
        <v>53</v>
      </c>
      <c r="F292" s="10" t="s">
        <v>54</v>
      </c>
      <c r="G292" s="10" t="s">
        <v>55</v>
      </c>
      <c r="H292" s="10" t="s">
        <v>56</v>
      </c>
      <c r="I292" s="10" t="s">
        <v>58</v>
      </c>
      <c r="J292" s="24">
        <v>261</v>
      </c>
      <c r="K292" s="29">
        <v>373.23</v>
      </c>
      <c r="M292" s="9">
        <v>2021</v>
      </c>
      <c r="N292" s="10" t="s">
        <v>38</v>
      </c>
      <c r="O292" s="10" t="s">
        <v>16</v>
      </c>
      <c r="P292" s="10" t="s">
        <v>20</v>
      </c>
      <c r="Q292" s="10">
        <v>455</v>
      </c>
      <c r="R292" s="24">
        <v>5036.46</v>
      </c>
      <c r="S292" s="24">
        <v>5128.0320000000002</v>
      </c>
      <c r="T292" s="24">
        <v>1007.292</v>
      </c>
      <c r="U292" s="11" t="s">
        <v>12</v>
      </c>
    </row>
    <row r="293" spans="1:21" x14ac:dyDescent="0.3">
      <c r="A293" s="12" t="s">
        <v>72</v>
      </c>
      <c r="B293" s="13">
        <v>2020</v>
      </c>
      <c r="C293" s="13" t="s">
        <v>39</v>
      </c>
      <c r="D293" s="13" t="s">
        <v>52</v>
      </c>
      <c r="E293" s="13" t="s">
        <v>53</v>
      </c>
      <c r="F293" s="13" t="s">
        <v>54</v>
      </c>
      <c r="G293" s="13" t="s">
        <v>55</v>
      </c>
      <c r="H293" s="13" t="s">
        <v>56</v>
      </c>
      <c r="I293" s="13" t="s">
        <v>58</v>
      </c>
      <c r="J293" s="25">
        <v>207</v>
      </c>
      <c r="K293" s="30">
        <v>296.01</v>
      </c>
      <c r="M293" s="12">
        <v>2021</v>
      </c>
      <c r="N293" s="13" t="s">
        <v>38</v>
      </c>
      <c r="O293" s="13" t="s">
        <v>18</v>
      </c>
      <c r="P293" s="13" t="s">
        <v>21</v>
      </c>
      <c r="Q293" s="13">
        <v>345</v>
      </c>
      <c r="R293" s="25">
        <v>7700</v>
      </c>
      <c r="S293" s="25">
        <v>7840</v>
      </c>
      <c r="T293" s="25">
        <v>1540</v>
      </c>
      <c r="U293" s="14" t="s">
        <v>12</v>
      </c>
    </row>
    <row r="294" spans="1:21" x14ac:dyDescent="0.3">
      <c r="A294" s="9" t="s">
        <v>72</v>
      </c>
      <c r="B294" s="10">
        <v>2020</v>
      </c>
      <c r="C294" s="10" t="s">
        <v>39</v>
      </c>
      <c r="D294" s="10" t="s">
        <v>52</v>
      </c>
      <c r="E294" s="10" t="s">
        <v>53</v>
      </c>
      <c r="F294" s="10" t="s">
        <v>54</v>
      </c>
      <c r="G294" s="10" t="s">
        <v>55</v>
      </c>
      <c r="H294" s="10" t="s">
        <v>56</v>
      </c>
      <c r="I294" s="10" t="s">
        <v>58</v>
      </c>
      <c r="J294" s="24">
        <v>754</v>
      </c>
      <c r="K294" s="29">
        <v>526.24</v>
      </c>
      <c r="M294" s="9">
        <v>2021</v>
      </c>
      <c r="N294" s="10" t="s">
        <v>38</v>
      </c>
      <c r="O294" s="10" t="s">
        <v>14</v>
      </c>
      <c r="P294" s="10" t="s">
        <v>22</v>
      </c>
      <c r="Q294" s="10">
        <v>122</v>
      </c>
      <c r="R294" s="24">
        <v>110</v>
      </c>
      <c r="S294" s="24">
        <v>112</v>
      </c>
      <c r="T294" s="24">
        <v>22</v>
      </c>
      <c r="U294" s="11" t="s">
        <v>12</v>
      </c>
    </row>
    <row r="295" spans="1:21" x14ac:dyDescent="0.3">
      <c r="A295" s="12" t="s">
        <v>75</v>
      </c>
      <c r="B295" s="13">
        <v>2020</v>
      </c>
      <c r="C295" s="13" t="s">
        <v>39</v>
      </c>
      <c r="D295" s="13" t="s">
        <v>52</v>
      </c>
      <c r="E295" s="13" t="s">
        <v>53</v>
      </c>
      <c r="F295" s="13" t="s">
        <v>54</v>
      </c>
      <c r="G295" s="13" t="s">
        <v>55</v>
      </c>
      <c r="H295" s="13" t="s">
        <v>56</v>
      </c>
      <c r="I295" s="13" t="s">
        <v>58</v>
      </c>
      <c r="J295" s="25">
        <v>807</v>
      </c>
      <c r="K295" s="30">
        <v>526.24</v>
      </c>
      <c r="M295" s="12">
        <v>2021</v>
      </c>
      <c r="N295" s="13" t="s">
        <v>38</v>
      </c>
      <c r="O295" s="13" t="s">
        <v>23</v>
      </c>
      <c r="P295" s="13" t="s">
        <v>24</v>
      </c>
      <c r="Q295" s="13">
        <v>78</v>
      </c>
      <c r="R295" s="25">
        <v>5034.92</v>
      </c>
      <c r="S295" s="25">
        <v>5126.4639999999999</v>
      </c>
      <c r="T295" s="25">
        <v>1006.984</v>
      </c>
      <c r="U295" s="14" t="s">
        <v>12</v>
      </c>
    </row>
    <row r="296" spans="1:21" x14ac:dyDescent="0.3">
      <c r="A296" s="9" t="s">
        <v>74</v>
      </c>
      <c r="B296" s="10">
        <v>2020</v>
      </c>
      <c r="C296" s="10" t="s">
        <v>39</v>
      </c>
      <c r="D296" s="10" t="s">
        <v>52</v>
      </c>
      <c r="E296" s="10" t="s">
        <v>53</v>
      </c>
      <c r="F296" s="10" t="s">
        <v>54</v>
      </c>
      <c r="G296" s="10" t="s">
        <v>55</v>
      </c>
      <c r="H296" s="10" t="s">
        <v>56</v>
      </c>
      <c r="I296" s="10" t="s">
        <v>58</v>
      </c>
      <c r="J296" s="24">
        <v>211</v>
      </c>
      <c r="K296" s="29">
        <v>301.73</v>
      </c>
      <c r="M296" s="9">
        <v>2021</v>
      </c>
      <c r="N296" s="10" t="s">
        <v>38</v>
      </c>
      <c r="O296" s="10" t="s">
        <v>23</v>
      </c>
      <c r="P296" s="10" t="s">
        <v>25</v>
      </c>
      <c r="Q296" s="10">
        <v>76</v>
      </c>
      <c r="R296" s="24">
        <v>5034.5899999999992</v>
      </c>
      <c r="S296" s="24">
        <v>5126.1279999999997</v>
      </c>
      <c r="T296" s="24">
        <v>1006.9179999999999</v>
      </c>
      <c r="U296" s="11" t="s">
        <v>12</v>
      </c>
    </row>
    <row r="297" spans="1:21" x14ac:dyDescent="0.3">
      <c r="A297" s="12" t="s">
        <v>75</v>
      </c>
      <c r="B297" s="13">
        <v>2020</v>
      </c>
      <c r="C297" s="13" t="s">
        <v>39</v>
      </c>
      <c r="D297" s="13" t="s">
        <v>52</v>
      </c>
      <c r="E297" s="13" t="s">
        <v>53</v>
      </c>
      <c r="F297" s="13" t="s">
        <v>54</v>
      </c>
      <c r="G297" s="13" t="s">
        <v>55</v>
      </c>
      <c r="H297" s="13" t="s">
        <v>56</v>
      </c>
      <c r="I297" s="13" t="s">
        <v>58</v>
      </c>
      <c r="J297" s="25">
        <v>181</v>
      </c>
      <c r="K297" s="30">
        <v>258.83</v>
      </c>
      <c r="M297" s="12">
        <v>2021</v>
      </c>
      <c r="N297" s="13" t="s">
        <v>38</v>
      </c>
      <c r="O297" s="13" t="s">
        <v>23</v>
      </c>
      <c r="P297" s="13" t="s">
        <v>26</v>
      </c>
      <c r="Q297" s="13">
        <v>46</v>
      </c>
      <c r="R297" s="25">
        <v>230</v>
      </c>
      <c r="S297" s="25">
        <v>224</v>
      </c>
      <c r="T297" s="25">
        <v>46</v>
      </c>
      <c r="U297" s="14" t="s">
        <v>12</v>
      </c>
    </row>
    <row r="298" spans="1:21" x14ac:dyDescent="0.3">
      <c r="A298" s="9" t="s">
        <v>72</v>
      </c>
      <c r="B298" s="10">
        <v>2020</v>
      </c>
      <c r="C298" s="10" t="s">
        <v>39</v>
      </c>
      <c r="D298" s="10" t="s">
        <v>52</v>
      </c>
      <c r="E298" s="10" t="s">
        <v>53</v>
      </c>
      <c r="F298" s="10" t="s">
        <v>54</v>
      </c>
      <c r="G298" s="10" t="s">
        <v>55</v>
      </c>
      <c r="H298" s="10" t="s">
        <v>56</v>
      </c>
      <c r="I298" s="10" t="s">
        <v>57</v>
      </c>
      <c r="J298" s="24">
        <v>269</v>
      </c>
      <c r="K298" s="29">
        <v>384.67</v>
      </c>
      <c r="M298" s="9">
        <v>2021</v>
      </c>
      <c r="N298" s="10" t="s">
        <v>38</v>
      </c>
      <c r="O298" s="10" t="s">
        <v>23</v>
      </c>
      <c r="P298" s="10" t="s">
        <v>27</v>
      </c>
      <c r="Q298" s="10">
        <v>34</v>
      </c>
      <c r="R298" s="24">
        <v>5263.32</v>
      </c>
      <c r="S298" s="24">
        <v>5126.0160000000005</v>
      </c>
      <c r="T298" s="24">
        <v>1052.664</v>
      </c>
      <c r="U298" s="11" t="s">
        <v>12</v>
      </c>
    </row>
    <row r="299" spans="1:21" x14ac:dyDescent="0.3">
      <c r="A299" s="12" t="s">
        <v>73</v>
      </c>
      <c r="B299" s="13">
        <v>2020</v>
      </c>
      <c r="C299" s="13" t="s">
        <v>39</v>
      </c>
      <c r="D299" s="13" t="s">
        <v>52</v>
      </c>
      <c r="E299" s="13" t="s">
        <v>53</v>
      </c>
      <c r="F299" s="13" t="s">
        <v>54</v>
      </c>
      <c r="G299" s="13" t="s">
        <v>55</v>
      </c>
      <c r="H299" s="13" t="s">
        <v>56</v>
      </c>
      <c r="I299" s="13" t="s">
        <v>57</v>
      </c>
      <c r="J299" s="25">
        <v>263</v>
      </c>
      <c r="K299" s="30">
        <v>376.09000000000003</v>
      </c>
      <c r="M299" s="12">
        <v>2021</v>
      </c>
      <c r="N299" s="13" t="s">
        <v>38</v>
      </c>
      <c r="O299" s="13" t="s">
        <v>14</v>
      </c>
      <c r="P299" s="13" t="s">
        <v>28</v>
      </c>
      <c r="Q299" s="13">
        <v>7</v>
      </c>
      <c r="R299" s="25">
        <v>230</v>
      </c>
      <c r="S299" s="25">
        <v>224</v>
      </c>
      <c r="T299" s="25">
        <v>46</v>
      </c>
      <c r="U299" s="14" t="s">
        <v>33</v>
      </c>
    </row>
    <row r="300" spans="1:21" x14ac:dyDescent="0.3">
      <c r="A300" s="9" t="s">
        <v>72</v>
      </c>
      <c r="B300" s="10">
        <v>2020</v>
      </c>
      <c r="C300" s="10" t="s">
        <v>39</v>
      </c>
      <c r="D300" s="10" t="s">
        <v>52</v>
      </c>
      <c r="E300" s="10" t="s">
        <v>53</v>
      </c>
      <c r="F300" s="10" t="s">
        <v>54</v>
      </c>
      <c r="G300" s="10" t="s">
        <v>55</v>
      </c>
      <c r="H300" s="10" t="s">
        <v>56</v>
      </c>
      <c r="I300" s="10" t="s">
        <v>58</v>
      </c>
      <c r="J300" s="24">
        <v>209</v>
      </c>
      <c r="K300" s="29">
        <v>298.87</v>
      </c>
      <c r="M300" s="9">
        <v>2021</v>
      </c>
      <c r="N300" s="10" t="s">
        <v>38</v>
      </c>
      <c r="O300" s="10" t="s">
        <v>23</v>
      </c>
      <c r="P300" s="10" t="s">
        <v>30</v>
      </c>
      <c r="Q300" s="10">
        <v>3</v>
      </c>
      <c r="R300" s="24">
        <v>5263.8950000000004</v>
      </c>
      <c r="S300" s="24">
        <v>5126.576</v>
      </c>
      <c r="T300" s="24">
        <v>1052.7790000000002</v>
      </c>
      <c r="U300" s="11" t="s">
        <v>33</v>
      </c>
    </row>
    <row r="301" spans="1:21" x14ac:dyDescent="0.3">
      <c r="A301" s="12" t="s">
        <v>76</v>
      </c>
      <c r="B301" s="13">
        <v>2020</v>
      </c>
      <c r="C301" s="13" t="s">
        <v>39</v>
      </c>
      <c r="D301" s="13" t="s">
        <v>52</v>
      </c>
      <c r="E301" s="13" t="s">
        <v>53</v>
      </c>
      <c r="F301" s="13" t="s">
        <v>54</v>
      </c>
      <c r="G301" s="13" t="s">
        <v>55</v>
      </c>
      <c r="H301" s="13" t="s">
        <v>56</v>
      </c>
      <c r="I301" s="13" t="s">
        <v>58</v>
      </c>
      <c r="J301" s="25">
        <v>257</v>
      </c>
      <c r="K301" s="30">
        <v>367.51</v>
      </c>
      <c r="M301" s="12">
        <v>2021</v>
      </c>
      <c r="N301" s="13" t="s">
        <v>38</v>
      </c>
      <c r="O301" s="13" t="s">
        <v>29</v>
      </c>
      <c r="P301" s="13" t="s">
        <v>29</v>
      </c>
      <c r="Q301" s="13">
        <v>2</v>
      </c>
      <c r="R301" s="25">
        <v>7590</v>
      </c>
      <c r="S301" s="25">
        <v>7392</v>
      </c>
      <c r="T301" s="25">
        <v>1518</v>
      </c>
      <c r="U301" s="14" t="s">
        <v>33</v>
      </c>
    </row>
    <row r="302" spans="1:21" x14ac:dyDescent="0.3">
      <c r="A302" s="9" t="s">
        <v>72</v>
      </c>
      <c r="B302" s="10">
        <v>2020</v>
      </c>
      <c r="C302" s="10" t="s">
        <v>34</v>
      </c>
      <c r="D302" s="10" t="s">
        <v>60</v>
      </c>
      <c r="E302" s="10" t="s">
        <v>53</v>
      </c>
      <c r="F302" s="10" t="s">
        <v>54</v>
      </c>
      <c r="G302" s="10" t="s">
        <v>55</v>
      </c>
      <c r="H302" s="10" t="s">
        <v>56</v>
      </c>
      <c r="I302" s="10" t="s">
        <v>57</v>
      </c>
      <c r="J302" s="24">
        <v>128</v>
      </c>
      <c r="K302" s="29">
        <v>183.04</v>
      </c>
      <c r="M302" s="9">
        <v>2021</v>
      </c>
      <c r="N302" s="10" t="s">
        <v>39</v>
      </c>
      <c r="O302" s="10" t="s">
        <v>10</v>
      </c>
      <c r="P302" s="10" t="s">
        <v>11</v>
      </c>
      <c r="Q302" s="10">
        <v>3566</v>
      </c>
      <c r="R302" s="24">
        <v>5263.8950000000004</v>
      </c>
      <c r="S302" s="24">
        <v>5126.576</v>
      </c>
      <c r="T302" s="24">
        <v>1052.7790000000002</v>
      </c>
      <c r="U302" s="11" t="s">
        <v>33</v>
      </c>
    </row>
    <row r="303" spans="1:21" x14ac:dyDescent="0.3">
      <c r="A303" s="12" t="s">
        <v>74</v>
      </c>
      <c r="B303" s="13">
        <v>2020</v>
      </c>
      <c r="C303" s="13" t="s">
        <v>34</v>
      </c>
      <c r="D303" s="13" t="s">
        <v>60</v>
      </c>
      <c r="E303" s="13" t="s">
        <v>53</v>
      </c>
      <c r="F303" s="13" t="s">
        <v>54</v>
      </c>
      <c r="G303" s="13" t="s">
        <v>55</v>
      </c>
      <c r="H303" s="13" t="s">
        <v>56</v>
      </c>
      <c r="I303" s="13" t="s">
        <v>57</v>
      </c>
      <c r="J303" s="25">
        <v>302</v>
      </c>
      <c r="K303" s="30">
        <v>431.86</v>
      </c>
      <c r="M303" s="12">
        <v>2021</v>
      </c>
      <c r="N303" s="13" t="s">
        <v>39</v>
      </c>
      <c r="O303" s="13" t="s">
        <v>10</v>
      </c>
      <c r="P303" s="13" t="s">
        <v>13</v>
      </c>
      <c r="Q303" s="13">
        <v>2498</v>
      </c>
      <c r="R303" s="25">
        <v>8800</v>
      </c>
      <c r="S303" s="25">
        <v>8960</v>
      </c>
      <c r="T303" s="25">
        <v>1760</v>
      </c>
      <c r="U303" s="14" t="s">
        <v>33</v>
      </c>
    </row>
    <row r="304" spans="1:21" x14ac:dyDescent="0.3">
      <c r="A304" s="9" t="s">
        <v>73</v>
      </c>
      <c r="B304" s="10">
        <v>2020</v>
      </c>
      <c r="C304" s="10" t="s">
        <v>34</v>
      </c>
      <c r="D304" s="10" t="s">
        <v>60</v>
      </c>
      <c r="E304" s="10" t="s">
        <v>53</v>
      </c>
      <c r="F304" s="10" t="s">
        <v>54</v>
      </c>
      <c r="G304" s="10" t="s">
        <v>55</v>
      </c>
      <c r="H304" s="10" t="s">
        <v>56</v>
      </c>
      <c r="I304" s="10" t="s">
        <v>57</v>
      </c>
      <c r="J304" s="24">
        <v>328</v>
      </c>
      <c r="K304" s="29">
        <v>526.24</v>
      </c>
      <c r="M304" s="9">
        <v>2021</v>
      </c>
      <c r="N304" s="10" t="s">
        <v>39</v>
      </c>
      <c r="O304" s="10" t="s">
        <v>14</v>
      </c>
      <c r="P304" s="10" t="s">
        <v>15</v>
      </c>
      <c r="Q304" s="10">
        <v>1245</v>
      </c>
      <c r="R304" s="24">
        <v>5034.92</v>
      </c>
      <c r="S304" s="24">
        <v>5126.4639999999999</v>
      </c>
      <c r="T304" s="24">
        <v>1006.984</v>
      </c>
      <c r="U304" s="11" t="s">
        <v>33</v>
      </c>
    </row>
    <row r="305" spans="1:21" x14ac:dyDescent="0.3">
      <c r="A305" s="12" t="s">
        <v>72</v>
      </c>
      <c r="B305" s="13">
        <v>2020</v>
      </c>
      <c r="C305" s="13" t="s">
        <v>34</v>
      </c>
      <c r="D305" s="13" t="s">
        <v>60</v>
      </c>
      <c r="E305" s="13" t="s">
        <v>53</v>
      </c>
      <c r="F305" s="13" t="s">
        <v>54</v>
      </c>
      <c r="G305" s="13" t="s">
        <v>55</v>
      </c>
      <c r="H305" s="13" t="s">
        <v>56</v>
      </c>
      <c r="I305" s="13" t="s">
        <v>57</v>
      </c>
      <c r="J305" s="25">
        <v>130</v>
      </c>
      <c r="K305" s="30">
        <v>526.24</v>
      </c>
      <c r="M305" s="12">
        <v>2021</v>
      </c>
      <c r="N305" s="13" t="s">
        <v>39</v>
      </c>
      <c r="O305" s="13" t="s">
        <v>16</v>
      </c>
      <c r="P305" s="13" t="s">
        <v>17</v>
      </c>
      <c r="Q305" s="13">
        <v>644</v>
      </c>
      <c r="R305" s="25">
        <v>6317.85</v>
      </c>
      <c r="S305" s="25">
        <v>6432.72</v>
      </c>
      <c r="T305" s="25">
        <v>1263.5700000000002</v>
      </c>
      <c r="U305" s="14" t="s">
        <v>33</v>
      </c>
    </row>
    <row r="306" spans="1:21" x14ac:dyDescent="0.3">
      <c r="A306" s="9" t="s">
        <v>72</v>
      </c>
      <c r="B306" s="10">
        <v>2020</v>
      </c>
      <c r="C306" s="10" t="s">
        <v>34</v>
      </c>
      <c r="D306" s="10" t="s">
        <v>60</v>
      </c>
      <c r="E306" s="10" t="s">
        <v>53</v>
      </c>
      <c r="F306" s="10" t="s">
        <v>54</v>
      </c>
      <c r="G306" s="10" t="s">
        <v>55</v>
      </c>
      <c r="H306" s="10" t="s">
        <v>56</v>
      </c>
      <c r="I306" s="10" t="s">
        <v>57</v>
      </c>
      <c r="J306" s="24">
        <v>304</v>
      </c>
      <c r="K306" s="29">
        <v>526.24</v>
      </c>
      <c r="M306" s="9">
        <v>2021</v>
      </c>
      <c r="N306" s="10" t="s">
        <v>39</v>
      </c>
      <c r="O306" s="10" t="s">
        <v>18</v>
      </c>
      <c r="P306" s="10" t="s">
        <v>19</v>
      </c>
      <c r="Q306" s="10">
        <v>643</v>
      </c>
      <c r="R306" s="24">
        <v>7700</v>
      </c>
      <c r="S306" s="24">
        <v>7840</v>
      </c>
      <c r="T306" s="24">
        <v>1540</v>
      </c>
      <c r="U306" s="11" t="s">
        <v>33</v>
      </c>
    </row>
    <row r="307" spans="1:21" x14ac:dyDescent="0.3">
      <c r="A307" s="12" t="s">
        <v>73</v>
      </c>
      <c r="B307" s="13">
        <v>2020</v>
      </c>
      <c r="C307" s="13" t="s">
        <v>34</v>
      </c>
      <c r="D307" s="13" t="s">
        <v>60</v>
      </c>
      <c r="E307" s="13" t="s">
        <v>53</v>
      </c>
      <c r="F307" s="13" t="s">
        <v>54</v>
      </c>
      <c r="G307" s="13" t="s">
        <v>55</v>
      </c>
      <c r="H307" s="13" t="s">
        <v>56</v>
      </c>
      <c r="I307" s="13" t="s">
        <v>57</v>
      </c>
      <c r="J307" s="25">
        <v>989</v>
      </c>
      <c r="K307" s="30">
        <v>1414.27</v>
      </c>
      <c r="M307" s="12">
        <v>2021</v>
      </c>
      <c r="N307" s="13" t="s">
        <v>39</v>
      </c>
      <c r="O307" s="13" t="s">
        <v>16</v>
      </c>
      <c r="P307" s="13" t="s">
        <v>20</v>
      </c>
      <c r="Q307" s="13">
        <v>455</v>
      </c>
      <c r="R307" s="25">
        <v>5036.46</v>
      </c>
      <c r="S307" s="25">
        <v>5128.0320000000002</v>
      </c>
      <c r="T307" s="25">
        <v>1007.292</v>
      </c>
      <c r="U307" s="14" t="s">
        <v>33</v>
      </c>
    </row>
    <row r="308" spans="1:21" x14ac:dyDescent="0.3">
      <c r="A308" s="9" t="s">
        <v>72</v>
      </c>
      <c r="B308" s="10">
        <v>2020</v>
      </c>
      <c r="C308" s="10" t="s">
        <v>34</v>
      </c>
      <c r="D308" s="10" t="s">
        <v>60</v>
      </c>
      <c r="E308" s="10" t="s">
        <v>53</v>
      </c>
      <c r="F308" s="10" t="s">
        <v>54</v>
      </c>
      <c r="G308" s="10" t="s">
        <v>55</v>
      </c>
      <c r="H308" s="10" t="s">
        <v>56</v>
      </c>
      <c r="I308" s="10" t="s">
        <v>57</v>
      </c>
      <c r="J308" s="24">
        <v>1022</v>
      </c>
      <c r="K308" s="29">
        <v>1461.46</v>
      </c>
      <c r="M308" s="9">
        <v>2021</v>
      </c>
      <c r="N308" s="10" t="s">
        <v>39</v>
      </c>
      <c r="O308" s="10" t="s">
        <v>18</v>
      </c>
      <c r="P308" s="10" t="s">
        <v>21</v>
      </c>
      <c r="Q308" s="10">
        <v>345</v>
      </c>
      <c r="R308" s="24">
        <v>7700</v>
      </c>
      <c r="S308" s="24">
        <v>7840</v>
      </c>
      <c r="T308" s="24">
        <v>1540</v>
      </c>
      <c r="U308" s="11" t="s">
        <v>33</v>
      </c>
    </row>
    <row r="309" spans="1:21" x14ac:dyDescent="0.3">
      <c r="A309" s="12" t="s">
        <v>74</v>
      </c>
      <c r="B309" s="13">
        <v>2020</v>
      </c>
      <c r="C309" s="13" t="s">
        <v>34</v>
      </c>
      <c r="D309" s="13" t="s">
        <v>60</v>
      </c>
      <c r="E309" s="13" t="s">
        <v>53</v>
      </c>
      <c r="F309" s="13" t="s">
        <v>54</v>
      </c>
      <c r="G309" s="13" t="s">
        <v>55</v>
      </c>
      <c r="H309" s="13" t="s">
        <v>56</v>
      </c>
      <c r="I309" s="13" t="s">
        <v>57</v>
      </c>
      <c r="J309" s="25">
        <v>300</v>
      </c>
      <c r="K309" s="30">
        <v>429</v>
      </c>
      <c r="M309" s="12">
        <v>2021</v>
      </c>
      <c r="N309" s="13" t="s">
        <v>39</v>
      </c>
      <c r="O309" s="13" t="s">
        <v>14</v>
      </c>
      <c r="P309" s="13" t="s">
        <v>22</v>
      </c>
      <c r="Q309" s="13">
        <v>122</v>
      </c>
      <c r="R309" s="25">
        <v>110</v>
      </c>
      <c r="S309" s="25">
        <v>112</v>
      </c>
      <c r="T309" s="25">
        <v>22</v>
      </c>
      <c r="U309" s="14" t="s">
        <v>33</v>
      </c>
    </row>
    <row r="310" spans="1:21" x14ac:dyDescent="0.3">
      <c r="A310" s="9" t="s">
        <v>74</v>
      </c>
      <c r="B310" s="10">
        <v>2020</v>
      </c>
      <c r="C310" s="10" t="s">
        <v>34</v>
      </c>
      <c r="D310" s="10" t="s">
        <v>60</v>
      </c>
      <c r="E310" s="10" t="s">
        <v>53</v>
      </c>
      <c r="F310" s="10" t="s">
        <v>54</v>
      </c>
      <c r="G310" s="10" t="s">
        <v>55</v>
      </c>
      <c r="H310" s="10" t="s">
        <v>56</v>
      </c>
      <c r="I310" s="10" t="s">
        <v>57</v>
      </c>
      <c r="J310" s="24">
        <v>327</v>
      </c>
      <c r="K310" s="29">
        <v>467.61</v>
      </c>
      <c r="M310" s="9">
        <v>2021</v>
      </c>
      <c r="N310" s="10" t="s">
        <v>39</v>
      </c>
      <c r="O310" s="10" t="s">
        <v>23</v>
      </c>
      <c r="P310" s="10" t="s">
        <v>24</v>
      </c>
      <c r="Q310" s="10">
        <v>78</v>
      </c>
      <c r="R310" s="24">
        <v>5034.92</v>
      </c>
      <c r="S310" s="24">
        <v>5126.4639999999999</v>
      </c>
      <c r="T310" s="24">
        <v>1006.984</v>
      </c>
      <c r="U310" s="11" t="s">
        <v>33</v>
      </c>
    </row>
    <row r="311" spans="1:21" x14ac:dyDescent="0.3">
      <c r="A311" s="12" t="s">
        <v>72</v>
      </c>
      <c r="B311" s="13">
        <v>2020</v>
      </c>
      <c r="C311" s="13" t="s">
        <v>34</v>
      </c>
      <c r="D311" s="13" t="s">
        <v>60</v>
      </c>
      <c r="E311" s="13" t="s">
        <v>53</v>
      </c>
      <c r="F311" s="13" t="s">
        <v>54</v>
      </c>
      <c r="G311" s="13" t="s">
        <v>55</v>
      </c>
      <c r="H311" s="13" t="s">
        <v>56</v>
      </c>
      <c r="I311" s="13" t="s">
        <v>57</v>
      </c>
      <c r="J311" s="25">
        <v>129</v>
      </c>
      <c r="K311" s="30">
        <v>184.47</v>
      </c>
      <c r="M311" s="12">
        <v>2021</v>
      </c>
      <c r="N311" s="13" t="s">
        <v>39</v>
      </c>
      <c r="O311" s="13" t="s">
        <v>23</v>
      </c>
      <c r="P311" s="13" t="s">
        <v>25</v>
      </c>
      <c r="Q311" s="13">
        <v>76</v>
      </c>
      <c r="R311" s="25">
        <v>4576.8999999999996</v>
      </c>
      <c r="S311" s="25">
        <v>5126.1279999999997</v>
      </c>
      <c r="T311" s="25">
        <v>915.38</v>
      </c>
      <c r="U311" s="14" t="s">
        <v>33</v>
      </c>
    </row>
    <row r="312" spans="1:21" x14ac:dyDescent="0.3">
      <c r="A312" s="9" t="s">
        <v>73</v>
      </c>
      <c r="B312" s="10">
        <v>2020</v>
      </c>
      <c r="C312" s="10" t="s">
        <v>34</v>
      </c>
      <c r="D312" s="10" t="s">
        <v>60</v>
      </c>
      <c r="E312" s="10" t="s">
        <v>53</v>
      </c>
      <c r="F312" s="10" t="s">
        <v>54</v>
      </c>
      <c r="G312" s="10" t="s">
        <v>55</v>
      </c>
      <c r="H312" s="10" t="s">
        <v>56</v>
      </c>
      <c r="I312" s="10" t="s">
        <v>57</v>
      </c>
      <c r="J312" s="24">
        <v>303</v>
      </c>
      <c r="K312" s="29">
        <v>433.28999999999996</v>
      </c>
      <c r="M312" s="9">
        <v>2021</v>
      </c>
      <c r="N312" s="10" t="s">
        <v>39</v>
      </c>
      <c r="O312" s="10" t="s">
        <v>23</v>
      </c>
      <c r="P312" s="10" t="s">
        <v>26</v>
      </c>
      <c r="Q312" s="10">
        <v>46</v>
      </c>
      <c r="R312" s="24">
        <v>200</v>
      </c>
      <c r="S312" s="24">
        <v>224</v>
      </c>
      <c r="T312" s="24">
        <v>40</v>
      </c>
      <c r="U312" s="11" t="s">
        <v>33</v>
      </c>
    </row>
    <row r="313" spans="1:21" x14ac:dyDescent="0.3">
      <c r="A313" s="12" t="s">
        <v>72</v>
      </c>
      <c r="B313" s="13">
        <v>2020</v>
      </c>
      <c r="C313" s="13" t="s">
        <v>34</v>
      </c>
      <c r="D313" s="13" t="s">
        <v>60</v>
      </c>
      <c r="E313" s="13" t="s">
        <v>53</v>
      </c>
      <c r="F313" s="13" t="s">
        <v>54</v>
      </c>
      <c r="G313" s="13" t="s">
        <v>55</v>
      </c>
      <c r="H313" s="13" t="s">
        <v>56</v>
      </c>
      <c r="I313" s="13" t="s">
        <v>57</v>
      </c>
      <c r="J313" s="25">
        <v>770</v>
      </c>
      <c r="K313" s="30">
        <v>1101.0999999999999</v>
      </c>
      <c r="M313" s="12">
        <v>2021</v>
      </c>
      <c r="N313" s="13" t="s">
        <v>39</v>
      </c>
      <c r="O313" s="13" t="s">
        <v>23</v>
      </c>
      <c r="P313" s="13" t="s">
        <v>27</v>
      </c>
      <c r="Q313" s="13">
        <v>34</v>
      </c>
      <c r="R313" s="25">
        <v>4576.8</v>
      </c>
      <c r="S313" s="25">
        <v>5126.0160000000005</v>
      </c>
      <c r="T313" s="25">
        <v>915.36000000000013</v>
      </c>
      <c r="U313" s="14" t="s">
        <v>33</v>
      </c>
    </row>
    <row r="314" spans="1:21" x14ac:dyDescent="0.3">
      <c r="A314" s="9" t="s">
        <v>73</v>
      </c>
      <c r="B314" s="10">
        <v>2020</v>
      </c>
      <c r="C314" s="10" t="s">
        <v>34</v>
      </c>
      <c r="D314" s="10" t="s">
        <v>60</v>
      </c>
      <c r="E314" s="10" t="s">
        <v>53</v>
      </c>
      <c r="F314" s="10" t="s">
        <v>54</v>
      </c>
      <c r="G314" s="10" t="s">
        <v>55</v>
      </c>
      <c r="H314" s="10" t="s">
        <v>56</v>
      </c>
      <c r="I314" s="10" t="s">
        <v>57</v>
      </c>
      <c r="J314" s="24">
        <v>857</v>
      </c>
      <c r="K314" s="29">
        <v>1225.51</v>
      </c>
      <c r="M314" s="9">
        <v>2021</v>
      </c>
      <c r="N314" s="10" t="s">
        <v>39</v>
      </c>
      <c r="O314" s="10" t="s">
        <v>14</v>
      </c>
      <c r="P314" s="10" t="s">
        <v>28</v>
      </c>
      <c r="Q314" s="10">
        <v>7</v>
      </c>
      <c r="R314" s="24">
        <v>200</v>
      </c>
      <c r="S314" s="24">
        <v>224</v>
      </c>
      <c r="T314" s="24">
        <v>40</v>
      </c>
      <c r="U314" s="11" t="s">
        <v>33</v>
      </c>
    </row>
    <row r="315" spans="1:21" x14ac:dyDescent="0.3">
      <c r="A315" s="12" t="s">
        <v>74</v>
      </c>
      <c r="B315" s="13">
        <v>2020</v>
      </c>
      <c r="C315" s="13" t="s">
        <v>34</v>
      </c>
      <c r="D315" s="13" t="s">
        <v>60</v>
      </c>
      <c r="E315" s="13" t="s">
        <v>53</v>
      </c>
      <c r="F315" s="13" t="s">
        <v>54</v>
      </c>
      <c r="G315" s="13" t="s">
        <v>55</v>
      </c>
      <c r="H315" s="13" t="s">
        <v>56</v>
      </c>
      <c r="I315" s="13" t="s">
        <v>57</v>
      </c>
      <c r="J315" s="25">
        <v>329</v>
      </c>
      <c r="K315" s="30">
        <v>470.47</v>
      </c>
      <c r="M315" s="12">
        <v>2021</v>
      </c>
      <c r="N315" s="13" t="s">
        <v>39</v>
      </c>
      <c r="O315" s="13" t="s">
        <v>23</v>
      </c>
      <c r="P315" s="13" t="s">
        <v>30</v>
      </c>
      <c r="Q315" s="13">
        <v>3</v>
      </c>
      <c r="R315" s="25">
        <v>4577.3</v>
      </c>
      <c r="S315" s="25">
        <v>5126.576</v>
      </c>
      <c r="T315" s="25">
        <v>915.46</v>
      </c>
      <c r="U315" s="14" t="s">
        <v>33</v>
      </c>
    </row>
    <row r="316" spans="1:21" x14ac:dyDescent="0.3">
      <c r="A316" s="9" t="s">
        <v>72</v>
      </c>
      <c r="B316" s="10">
        <v>2020</v>
      </c>
      <c r="C316" s="10" t="s">
        <v>34</v>
      </c>
      <c r="D316" s="10" t="s">
        <v>60</v>
      </c>
      <c r="E316" s="10" t="s">
        <v>53</v>
      </c>
      <c r="F316" s="10" t="s">
        <v>54</v>
      </c>
      <c r="G316" s="10" t="s">
        <v>55</v>
      </c>
      <c r="H316" s="10" t="s">
        <v>56</v>
      </c>
      <c r="I316" s="10" t="s">
        <v>57</v>
      </c>
      <c r="J316" s="24">
        <v>131</v>
      </c>
      <c r="K316" s="29">
        <v>187.32999999999998</v>
      </c>
      <c r="M316" s="9">
        <v>2021</v>
      </c>
      <c r="N316" s="10" t="s">
        <v>39</v>
      </c>
      <c r="O316" s="10" t="s">
        <v>29</v>
      </c>
      <c r="P316" s="10" t="s">
        <v>29</v>
      </c>
      <c r="Q316" s="10">
        <v>2</v>
      </c>
      <c r="R316" s="24">
        <v>6600</v>
      </c>
      <c r="S316" s="24">
        <v>7392</v>
      </c>
      <c r="T316" s="24">
        <v>1320</v>
      </c>
      <c r="U316" s="11" t="s">
        <v>33</v>
      </c>
    </row>
    <row r="317" spans="1:21" x14ac:dyDescent="0.3">
      <c r="A317" s="12" t="s">
        <v>74</v>
      </c>
      <c r="B317" s="13">
        <v>2020</v>
      </c>
      <c r="C317" s="13" t="s">
        <v>38</v>
      </c>
      <c r="D317" s="13" t="s">
        <v>60</v>
      </c>
      <c r="E317" s="13" t="s">
        <v>53</v>
      </c>
      <c r="F317" s="13" t="s">
        <v>54</v>
      </c>
      <c r="G317" s="13" t="s">
        <v>55</v>
      </c>
      <c r="H317" s="13" t="s">
        <v>56</v>
      </c>
      <c r="I317" s="13" t="s">
        <v>57</v>
      </c>
      <c r="J317" s="25">
        <v>308</v>
      </c>
      <c r="K317" s="30">
        <v>440.44</v>
      </c>
      <c r="M317" s="12">
        <v>2021</v>
      </c>
      <c r="N317" s="13" t="s">
        <v>40</v>
      </c>
      <c r="O317" s="13" t="s">
        <v>10</v>
      </c>
      <c r="P317" s="13" t="s">
        <v>11</v>
      </c>
      <c r="Q317" s="13">
        <v>3566</v>
      </c>
      <c r="R317" s="25">
        <v>4577.3</v>
      </c>
      <c r="S317" s="25">
        <v>5126.576</v>
      </c>
      <c r="T317" s="25">
        <v>915.46</v>
      </c>
      <c r="U317" s="14" t="s">
        <v>33</v>
      </c>
    </row>
    <row r="318" spans="1:21" x14ac:dyDescent="0.3">
      <c r="A318" s="9" t="s">
        <v>72</v>
      </c>
      <c r="B318" s="10">
        <v>2020</v>
      </c>
      <c r="C318" s="10" t="s">
        <v>38</v>
      </c>
      <c r="D318" s="10" t="s">
        <v>60</v>
      </c>
      <c r="E318" s="10" t="s">
        <v>53</v>
      </c>
      <c r="F318" s="10" t="s">
        <v>54</v>
      </c>
      <c r="G318" s="10" t="s">
        <v>55</v>
      </c>
      <c r="H318" s="10" t="s">
        <v>56</v>
      </c>
      <c r="I318" s="10" t="s">
        <v>57</v>
      </c>
      <c r="J318" s="24">
        <v>356</v>
      </c>
      <c r="K318" s="29">
        <v>509.08</v>
      </c>
      <c r="M318" s="9">
        <v>2021</v>
      </c>
      <c r="N318" s="10" t="s">
        <v>40</v>
      </c>
      <c r="O318" s="10" t="s">
        <v>10</v>
      </c>
      <c r="P318" s="10" t="s">
        <v>13</v>
      </c>
      <c r="Q318" s="10">
        <v>2498</v>
      </c>
      <c r="R318" s="24">
        <v>8000</v>
      </c>
      <c r="S318" s="24">
        <v>8960</v>
      </c>
      <c r="T318" s="24">
        <v>1600</v>
      </c>
      <c r="U318" s="11" t="s">
        <v>33</v>
      </c>
    </row>
    <row r="319" spans="1:21" x14ac:dyDescent="0.3">
      <c r="A319" s="12" t="s">
        <v>73</v>
      </c>
      <c r="B319" s="13">
        <v>2020</v>
      </c>
      <c r="C319" s="13" t="s">
        <v>38</v>
      </c>
      <c r="D319" s="13" t="s">
        <v>60</v>
      </c>
      <c r="E319" s="13" t="s">
        <v>53</v>
      </c>
      <c r="F319" s="13" t="s">
        <v>54</v>
      </c>
      <c r="G319" s="13" t="s">
        <v>55</v>
      </c>
      <c r="H319" s="13" t="s">
        <v>56</v>
      </c>
      <c r="I319" s="13" t="s">
        <v>57</v>
      </c>
      <c r="J319" s="25">
        <v>310</v>
      </c>
      <c r="K319" s="30">
        <v>526.24</v>
      </c>
      <c r="M319" s="12">
        <v>2021</v>
      </c>
      <c r="N319" s="13" t="s">
        <v>40</v>
      </c>
      <c r="O319" s="13" t="s">
        <v>14</v>
      </c>
      <c r="P319" s="13" t="s">
        <v>15</v>
      </c>
      <c r="Q319" s="13">
        <v>1245</v>
      </c>
      <c r="R319" s="25">
        <v>4577.2</v>
      </c>
      <c r="S319" s="25">
        <v>5126.4639999999999</v>
      </c>
      <c r="T319" s="25">
        <v>915.44</v>
      </c>
      <c r="U319" s="14" t="s">
        <v>33</v>
      </c>
    </row>
    <row r="320" spans="1:21" x14ac:dyDescent="0.3">
      <c r="A320" s="9" t="s">
        <v>73</v>
      </c>
      <c r="B320" s="10">
        <v>2020</v>
      </c>
      <c r="C320" s="10" t="s">
        <v>38</v>
      </c>
      <c r="D320" s="10" t="s">
        <v>60</v>
      </c>
      <c r="E320" s="10" t="s">
        <v>53</v>
      </c>
      <c r="F320" s="10" t="s">
        <v>54</v>
      </c>
      <c r="G320" s="10" t="s">
        <v>55</v>
      </c>
      <c r="H320" s="10" t="s">
        <v>56</v>
      </c>
      <c r="I320" s="10" t="s">
        <v>57</v>
      </c>
      <c r="J320" s="24">
        <v>352</v>
      </c>
      <c r="K320" s="29">
        <v>526.24</v>
      </c>
      <c r="M320" s="9">
        <v>2021</v>
      </c>
      <c r="N320" s="10" t="s">
        <v>40</v>
      </c>
      <c r="O320" s="10" t="s">
        <v>16</v>
      </c>
      <c r="P320" s="10" t="s">
        <v>17</v>
      </c>
      <c r="Q320" s="10">
        <v>644</v>
      </c>
      <c r="R320" s="24">
        <v>5743.5</v>
      </c>
      <c r="S320" s="24">
        <v>6432.72</v>
      </c>
      <c r="T320" s="24">
        <v>1148.7</v>
      </c>
      <c r="U320" s="11" t="s">
        <v>33</v>
      </c>
    </row>
    <row r="321" spans="1:21" x14ac:dyDescent="0.3">
      <c r="A321" s="12" t="s">
        <v>73</v>
      </c>
      <c r="B321" s="13">
        <v>2020</v>
      </c>
      <c r="C321" s="13" t="s">
        <v>38</v>
      </c>
      <c r="D321" s="13" t="s">
        <v>60</v>
      </c>
      <c r="E321" s="13" t="s">
        <v>53</v>
      </c>
      <c r="F321" s="13" t="s">
        <v>54</v>
      </c>
      <c r="G321" s="13" t="s">
        <v>55</v>
      </c>
      <c r="H321" s="13" t="s">
        <v>56</v>
      </c>
      <c r="I321" s="13" t="s">
        <v>57</v>
      </c>
      <c r="J321" s="25">
        <v>280</v>
      </c>
      <c r="K321" s="30">
        <v>526.24</v>
      </c>
      <c r="M321" s="12">
        <v>2021</v>
      </c>
      <c r="N321" s="13" t="s">
        <v>40</v>
      </c>
      <c r="O321" s="13" t="s">
        <v>18</v>
      </c>
      <c r="P321" s="13" t="s">
        <v>19</v>
      </c>
      <c r="Q321" s="13">
        <v>643</v>
      </c>
      <c r="R321" s="25">
        <v>7000</v>
      </c>
      <c r="S321" s="25">
        <v>7840</v>
      </c>
      <c r="T321" s="25">
        <v>1400</v>
      </c>
      <c r="U321" s="14" t="s">
        <v>33</v>
      </c>
    </row>
    <row r="322" spans="1:21" x14ac:dyDescent="0.3">
      <c r="A322" s="9" t="s">
        <v>73</v>
      </c>
      <c r="B322" s="10">
        <v>2020</v>
      </c>
      <c r="C322" s="10" t="s">
        <v>38</v>
      </c>
      <c r="D322" s="10" t="s">
        <v>60</v>
      </c>
      <c r="E322" s="10" t="s">
        <v>53</v>
      </c>
      <c r="F322" s="10" t="s">
        <v>54</v>
      </c>
      <c r="G322" s="10" t="s">
        <v>55</v>
      </c>
      <c r="H322" s="10" t="s">
        <v>56</v>
      </c>
      <c r="I322" s="10" t="s">
        <v>57</v>
      </c>
      <c r="J322" s="24">
        <v>993</v>
      </c>
      <c r="K322" s="29">
        <v>1419.99</v>
      </c>
      <c r="M322" s="9">
        <v>2021</v>
      </c>
      <c r="N322" s="10" t="s">
        <v>40</v>
      </c>
      <c r="O322" s="10" t="s">
        <v>16</v>
      </c>
      <c r="P322" s="10" t="s">
        <v>20</v>
      </c>
      <c r="Q322" s="10">
        <v>455</v>
      </c>
      <c r="R322" s="24">
        <v>4578.6000000000004</v>
      </c>
      <c r="S322" s="24">
        <v>5128.0320000000002</v>
      </c>
      <c r="T322" s="24">
        <v>915.72000000000014</v>
      </c>
      <c r="U322" s="11" t="s">
        <v>12</v>
      </c>
    </row>
    <row r="323" spans="1:21" x14ac:dyDescent="0.3">
      <c r="A323" s="12" t="s">
        <v>73</v>
      </c>
      <c r="B323" s="13">
        <v>2020</v>
      </c>
      <c r="C323" s="13" t="s">
        <v>38</v>
      </c>
      <c r="D323" s="13" t="s">
        <v>60</v>
      </c>
      <c r="E323" s="13" t="s">
        <v>53</v>
      </c>
      <c r="F323" s="13" t="s">
        <v>54</v>
      </c>
      <c r="G323" s="13" t="s">
        <v>55</v>
      </c>
      <c r="H323" s="13" t="s">
        <v>56</v>
      </c>
      <c r="I323" s="13" t="s">
        <v>57</v>
      </c>
      <c r="J323" s="25">
        <v>1026</v>
      </c>
      <c r="K323" s="30">
        <v>1467.18</v>
      </c>
      <c r="M323" s="12">
        <v>2021</v>
      </c>
      <c r="N323" s="13" t="s">
        <v>40</v>
      </c>
      <c r="O323" s="13" t="s">
        <v>18</v>
      </c>
      <c r="P323" s="13" t="s">
        <v>21</v>
      </c>
      <c r="Q323" s="13">
        <v>345</v>
      </c>
      <c r="R323" s="25">
        <v>7000</v>
      </c>
      <c r="S323" s="25">
        <v>7840</v>
      </c>
      <c r="T323" s="25">
        <v>1400</v>
      </c>
      <c r="U323" s="14" t="s">
        <v>12</v>
      </c>
    </row>
    <row r="324" spans="1:21" x14ac:dyDescent="0.3">
      <c r="A324" s="9" t="s">
        <v>74</v>
      </c>
      <c r="B324" s="10">
        <v>2020</v>
      </c>
      <c r="C324" s="10" t="s">
        <v>38</v>
      </c>
      <c r="D324" s="10" t="s">
        <v>60</v>
      </c>
      <c r="E324" s="10" t="s">
        <v>53</v>
      </c>
      <c r="F324" s="10" t="s">
        <v>54</v>
      </c>
      <c r="G324" s="10" t="s">
        <v>55</v>
      </c>
      <c r="H324" s="10" t="s">
        <v>56</v>
      </c>
      <c r="I324" s="10" t="s">
        <v>57</v>
      </c>
      <c r="J324" s="24">
        <v>282</v>
      </c>
      <c r="K324" s="29">
        <v>403.26</v>
      </c>
      <c r="M324" s="9">
        <v>2021</v>
      </c>
      <c r="N324" s="10" t="s">
        <v>40</v>
      </c>
      <c r="O324" s="10" t="s">
        <v>14</v>
      </c>
      <c r="P324" s="10" t="s">
        <v>22</v>
      </c>
      <c r="Q324" s="10">
        <v>122</v>
      </c>
      <c r="R324" s="24">
        <v>100</v>
      </c>
      <c r="S324" s="24">
        <v>112</v>
      </c>
      <c r="T324" s="24">
        <v>20</v>
      </c>
      <c r="U324" s="11" t="s">
        <v>12</v>
      </c>
    </row>
    <row r="325" spans="1:21" x14ac:dyDescent="0.3">
      <c r="A325" s="12" t="s">
        <v>74</v>
      </c>
      <c r="B325" s="13">
        <v>2020</v>
      </c>
      <c r="C325" s="13" t="s">
        <v>38</v>
      </c>
      <c r="D325" s="13" t="s">
        <v>60</v>
      </c>
      <c r="E325" s="13" t="s">
        <v>53</v>
      </c>
      <c r="F325" s="13" t="s">
        <v>54</v>
      </c>
      <c r="G325" s="13" t="s">
        <v>55</v>
      </c>
      <c r="H325" s="13" t="s">
        <v>56</v>
      </c>
      <c r="I325" s="13" t="s">
        <v>57</v>
      </c>
      <c r="J325" s="25">
        <v>309</v>
      </c>
      <c r="K325" s="30">
        <v>441.87</v>
      </c>
      <c r="M325" s="12">
        <v>2021</v>
      </c>
      <c r="N325" s="13" t="s">
        <v>40</v>
      </c>
      <c r="O325" s="13" t="s">
        <v>23</v>
      </c>
      <c r="P325" s="13" t="s">
        <v>24</v>
      </c>
      <c r="Q325" s="13">
        <v>78</v>
      </c>
      <c r="R325" s="25">
        <v>4577.2</v>
      </c>
      <c r="S325" s="25">
        <v>5126.4639999999999</v>
      </c>
      <c r="T325" s="25">
        <v>915.44</v>
      </c>
      <c r="U325" s="14" t="s">
        <v>12</v>
      </c>
    </row>
    <row r="326" spans="1:21" x14ac:dyDescent="0.3">
      <c r="A326" s="9" t="s">
        <v>72</v>
      </c>
      <c r="B326" s="10">
        <v>2020</v>
      </c>
      <c r="C326" s="10" t="s">
        <v>38</v>
      </c>
      <c r="D326" s="10" t="s">
        <v>60</v>
      </c>
      <c r="E326" s="10" t="s">
        <v>53</v>
      </c>
      <c r="F326" s="10" t="s">
        <v>54</v>
      </c>
      <c r="G326" s="10" t="s">
        <v>55</v>
      </c>
      <c r="H326" s="10" t="s">
        <v>56</v>
      </c>
      <c r="I326" s="10" t="s">
        <v>57</v>
      </c>
      <c r="J326" s="24">
        <v>357</v>
      </c>
      <c r="K326" s="29">
        <v>510.51</v>
      </c>
      <c r="M326" s="9">
        <v>2021</v>
      </c>
      <c r="N326" s="10" t="s">
        <v>40</v>
      </c>
      <c r="O326" s="10" t="s">
        <v>23</v>
      </c>
      <c r="P326" s="10" t="s">
        <v>25</v>
      </c>
      <c r="Q326" s="10">
        <v>76</v>
      </c>
      <c r="R326" s="24">
        <v>4576.8999999999996</v>
      </c>
      <c r="S326" s="24">
        <v>5126.1279999999997</v>
      </c>
      <c r="T326" s="24">
        <v>915.38</v>
      </c>
      <c r="U326" s="11" t="s">
        <v>12</v>
      </c>
    </row>
    <row r="327" spans="1:21" x14ac:dyDescent="0.3">
      <c r="A327" s="12" t="s">
        <v>73</v>
      </c>
      <c r="B327" s="13">
        <v>2020</v>
      </c>
      <c r="C327" s="13" t="s">
        <v>38</v>
      </c>
      <c r="D327" s="13" t="s">
        <v>60</v>
      </c>
      <c r="E327" s="13" t="s">
        <v>53</v>
      </c>
      <c r="F327" s="13" t="s">
        <v>54</v>
      </c>
      <c r="G327" s="13" t="s">
        <v>55</v>
      </c>
      <c r="H327" s="13" t="s">
        <v>56</v>
      </c>
      <c r="I327" s="13" t="s">
        <v>57</v>
      </c>
      <c r="J327" s="25">
        <v>279</v>
      </c>
      <c r="K327" s="30">
        <v>398.97</v>
      </c>
      <c r="M327" s="12">
        <v>2021</v>
      </c>
      <c r="N327" s="13" t="s">
        <v>40</v>
      </c>
      <c r="O327" s="13" t="s">
        <v>23</v>
      </c>
      <c r="P327" s="13" t="s">
        <v>26</v>
      </c>
      <c r="Q327" s="13">
        <v>46</v>
      </c>
      <c r="R327" s="25">
        <v>200</v>
      </c>
      <c r="S327" s="25">
        <v>224</v>
      </c>
      <c r="T327" s="25">
        <v>40</v>
      </c>
      <c r="U327" s="14" t="s">
        <v>12</v>
      </c>
    </row>
    <row r="328" spans="1:21" x14ac:dyDescent="0.3">
      <c r="A328" s="9" t="s">
        <v>73</v>
      </c>
      <c r="B328" s="10">
        <v>2020</v>
      </c>
      <c r="C328" s="10" t="s">
        <v>38</v>
      </c>
      <c r="D328" s="10" t="s">
        <v>60</v>
      </c>
      <c r="E328" s="10" t="s">
        <v>53</v>
      </c>
      <c r="F328" s="10" t="s">
        <v>54</v>
      </c>
      <c r="G328" s="10" t="s">
        <v>55</v>
      </c>
      <c r="H328" s="10" t="s">
        <v>56</v>
      </c>
      <c r="I328" s="10" t="s">
        <v>57</v>
      </c>
      <c r="J328" s="24">
        <v>774</v>
      </c>
      <c r="K328" s="29">
        <v>1106.82</v>
      </c>
      <c r="M328" s="9">
        <v>2021</v>
      </c>
      <c r="N328" s="10" t="s">
        <v>40</v>
      </c>
      <c r="O328" s="10" t="s">
        <v>23</v>
      </c>
      <c r="P328" s="10" t="s">
        <v>27</v>
      </c>
      <c r="Q328" s="10">
        <v>34</v>
      </c>
      <c r="R328" s="24">
        <v>4576.8</v>
      </c>
      <c r="S328" s="24">
        <v>5126.0160000000005</v>
      </c>
      <c r="T328" s="24">
        <v>915.36000000000013</v>
      </c>
      <c r="U328" s="11" t="s">
        <v>12</v>
      </c>
    </row>
    <row r="329" spans="1:21" x14ac:dyDescent="0.3">
      <c r="A329" s="12" t="s">
        <v>72</v>
      </c>
      <c r="B329" s="13">
        <v>2020</v>
      </c>
      <c r="C329" s="13" t="s">
        <v>38</v>
      </c>
      <c r="D329" s="13" t="s">
        <v>60</v>
      </c>
      <c r="E329" s="13" t="s">
        <v>53</v>
      </c>
      <c r="F329" s="13" t="s">
        <v>54</v>
      </c>
      <c r="G329" s="13" t="s">
        <v>55</v>
      </c>
      <c r="H329" s="13" t="s">
        <v>56</v>
      </c>
      <c r="I329" s="13" t="s">
        <v>57</v>
      </c>
      <c r="J329" s="25">
        <v>807</v>
      </c>
      <c r="K329" s="30">
        <v>1154.01</v>
      </c>
      <c r="M329" s="12">
        <v>2021</v>
      </c>
      <c r="N329" s="13" t="s">
        <v>40</v>
      </c>
      <c r="O329" s="13" t="s">
        <v>14</v>
      </c>
      <c r="P329" s="13" t="s">
        <v>28</v>
      </c>
      <c r="Q329" s="13">
        <v>7</v>
      </c>
      <c r="R329" s="25">
        <v>200</v>
      </c>
      <c r="S329" s="25">
        <v>224</v>
      </c>
      <c r="T329" s="25">
        <v>40</v>
      </c>
      <c r="U329" s="14" t="s">
        <v>12</v>
      </c>
    </row>
    <row r="330" spans="1:21" x14ac:dyDescent="0.3">
      <c r="A330" s="9" t="s">
        <v>73</v>
      </c>
      <c r="B330" s="10">
        <v>2020</v>
      </c>
      <c r="C330" s="10" t="s">
        <v>38</v>
      </c>
      <c r="D330" s="10" t="s">
        <v>60</v>
      </c>
      <c r="E330" s="10" t="s">
        <v>53</v>
      </c>
      <c r="F330" s="10" t="s">
        <v>54</v>
      </c>
      <c r="G330" s="10" t="s">
        <v>55</v>
      </c>
      <c r="H330" s="10" t="s">
        <v>56</v>
      </c>
      <c r="I330" s="10" t="s">
        <v>57</v>
      </c>
      <c r="J330" s="24">
        <v>860</v>
      </c>
      <c r="K330" s="29">
        <v>1229.8</v>
      </c>
      <c r="M330" s="9">
        <v>2021</v>
      </c>
      <c r="N330" s="10" t="s">
        <v>40</v>
      </c>
      <c r="O330" s="10" t="s">
        <v>23</v>
      </c>
      <c r="P330" s="10" t="s">
        <v>30</v>
      </c>
      <c r="Q330" s="10">
        <v>3</v>
      </c>
      <c r="R330" s="24">
        <v>4577.3</v>
      </c>
      <c r="S330" s="24">
        <v>5126.576</v>
      </c>
      <c r="T330" s="24">
        <v>915.46</v>
      </c>
      <c r="U330" s="11" t="s">
        <v>12</v>
      </c>
    </row>
    <row r="331" spans="1:21" x14ac:dyDescent="0.3">
      <c r="A331" s="12" t="s">
        <v>76</v>
      </c>
      <c r="B331" s="13">
        <v>2020</v>
      </c>
      <c r="C331" s="13" t="s">
        <v>38</v>
      </c>
      <c r="D331" s="13" t="s">
        <v>60</v>
      </c>
      <c r="E331" s="13" t="s">
        <v>53</v>
      </c>
      <c r="F331" s="13" t="s">
        <v>54</v>
      </c>
      <c r="G331" s="13" t="s">
        <v>55</v>
      </c>
      <c r="H331" s="13" t="s">
        <v>56</v>
      </c>
      <c r="I331" s="13" t="s">
        <v>57</v>
      </c>
      <c r="J331" s="25">
        <v>353</v>
      </c>
      <c r="K331" s="30">
        <v>504.78999999999996</v>
      </c>
      <c r="M331" s="12">
        <v>2021</v>
      </c>
      <c r="N331" s="13" t="s">
        <v>40</v>
      </c>
      <c r="O331" s="13" t="s">
        <v>29</v>
      </c>
      <c r="P331" s="13" t="s">
        <v>29</v>
      </c>
      <c r="Q331" s="13">
        <v>2</v>
      </c>
      <c r="R331" s="25">
        <v>6600</v>
      </c>
      <c r="S331" s="25">
        <v>7392</v>
      </c>
      <c r="T331" s="25">
        <v>1320</v>
      </c>
      <c r="U331" s="14" t="s">
        <v>12</v>
      </c>
    </row>
    <row r="332" spans="1:21" x14ac:dyDescent="0.3">
      <c r="A332" s="9" t="s">
        <v>74</v>
      </c>
      <c r="B332" s="10">
        <v>2020</v>
      </c>
      <c r="C332" s="10" t="s">
        <v>38</v>
      </c>
      <c r="D332" s="10" t="s">
        <v>60</v>
      </c>
      <c r="E332" s="10" t="s">
        <v>53</v>
      </c>
      <c r="F332" s="10" t="s">
        <v>54</v>
      </c>
      <c r="G332" s="10" t="s">
        <v>55</v>
      </c>
      <c r="H332" s="10" t="s">
        <v>56</v>
      </c>
      <c r="I332" s="10" t="s">
        <v>57</v>
      </c>
      <c r="J332" s="24">
        <v>281</v>
      </c>
      <c r="K332" s="29">
        <v>401.83</v>
      </c>
      <c r="M332" s="9">
        <v>2021</v>
      </c>
      <c r="N332" s="10" t="s">
        <v>41</v>
      </c>
      <c r="O332" s="10" t="s">
        <v>10</v>
      </c>
      <c r="P332" s="10" t="s">
        <v>11</v>
      </c>
      <c r="Q332" s="10">
        <v>3566</v>
      </c>
      <c r="R332" s="24">
        <v>4577.3</v>
      </c>
      <c r="S332" s="24">
        <v>5126.576</v>
      </c>
      <c r="T332" s="24">
        <v>915.46</v>
      </c>
      <c r="U332" s="11" t="s">
        <v>12</v>
      </c>
    </row>
    <row r="333" spans="1:21" x14ac:dyDescent="0.3">
      <c r="A333" s="12" t="s">
        <v>74</v>
      </c>
      <c r="B333" s="13">
        <v>2020</v>
      </c>
      <c r="C333" s="13" t="s">
        <v>42</v>
      </c>
      <c r="D333" s="13" t="s">
        <v>60</v>
      </c>
      <c r="E333" s="13" t="s">
        <v>53</v>
      </c>
      <c r="F333" s="13" t="s">
        <v>54</v>
      </c>
      <c r="G333" s="13" t="s">
        <v>55</v>
      </c>
      <c r="H333" s="13" t="s">
        <v>56</v>
      </c>
      <c r="I333" s="13" t="s">
        <v>57</v>
      </c>
      <c r="J333" s="25">
        <v>284</v>
      </c>
      <c r="K333" s="30">
        <v>406.12</v>
      </c>
      <c r="M333" s="12">
        <v>2021</v>
      </c>
      <c r="N333" s="13" t="s">
        <v>41</v>
      </c>
      <c r="O333" s="13" t="s">
        <v>10</v>
      </c>
      <c r="P333" s="13" t="s">
        <v>13</v>
      </c>
      <c r="Q333" s="13">
        <v>2498</v>
      </c>
      <c r="R333" s="25">
        <v>8000</v>
      </c>
      <c r="S333" s="25">
        <v>8960</v>
      </c>
      <c r="T333" s="25">
        <v>1600</v>
      </c>
      <c r="U333" s="14" t="s">
        <v>12</v>
      </c>
    </row>
    <row r="334" spans="1:21" x14ac:dyDescent="0.3">
      <c r="A334" s="9" t="s">
        <v>73</v>
      </c>
      <c r="B334" s="10">
        <v>2020</v>
      </c>
      <c r="C334" s="10" t="s">
        <v>42</v>
      </c>
      <c r="D334" s="10" t="s">
        <v>60</v>
      </c>
      <c r="E334" s="10" t="s">
        <v>53</v>
      </c>
      <c r="F334" s="10" t="s">
        <v>54</v>
      </c>
      <c r="G334" s="10" t="s">
        <v>55</v>
      </c>
      <c r="H334" s="10" t="s">
        <v>56</v>
      </c>
      <c r="I334" s="10" t="s">
        <v>57</v>
      </c>
      <c r="J334" s="24">
        <v>332</v>
      </c>
      <c r="K334" s="29">
        <v>474.76</v>
      </c>
      <c r="M334" s="9">
        <v>2021</v>
      </c>
      <c r="N334" s="10" t="s">
        <v>41</v>
      </c>
      <c r="O334" s="10" t="s">
        <v>14</v>
      </c>
      <c r="P334" s="10" t="s">
        <v>15</v>
      </c>
      <c r="Q334" s="10">
        <v>1245</v>
      </c>
      <c r="R334" s="24">
        <v>4577.2</v>
      </c>
      <c r="S334" s="24">
        <v>5126.4639999999999</v>
      </c>
      <c r="T334" s="24">
        <v>915.44</v>
      </c>
      <c r="U334" s="11" t="s">
        <v>12</v>
      </c>
    </row>
    <row r="335" spans="1:21" x14ac:dyDescent="0.3">
      <c r="A335" s="12" t="s">
        <v>74</v>
      </c>
      <c r="B335" s="13">
        <v>2020</v>
      </c>
      <c r="C335" s="13" t="s">
        <v>42</v>
      </c>
      <c r="D335" s="13" t="s">
        <v>60</v>
      </c>
      <c r="E335" s="13" t="s">
        <v>53</v>
      </c>
      <c r="F335" s="13" t="s">
        <v>54</v>
      </c>
      <c r="G335" s="13" t="s">
        <v>55</v>
      </c>
      <c r="H335" s="13" t="s">
        <v>56</v>
      </c>
      <c r="I335" s="13" t="s">
        <v>57</v>
      </c>
      <c r="J335" s="25">
        <v>260</v>
      </c>
      <c r="K335" s="30">
        <v>371.8</v>
      </c>
      <c r="M335" s="12">
        <v>2021</v>
      </c>
      <c r="N335" s="13" t="s">
        <v>41</v>
      </c>
      <c r="O335" s="13" t="s">
        <v>16</v>
      </c>
      <c r="P335" s="13" t="s">
        <v>17</v>
      </c>
      <c r="Q335" s="13">
        <v>644</v>
      </c>
      <c r="R335" s="25">
        <v>5743.5</v>
      </c>
      <c r="S335" s="25">
        <v>6432.72</v>
      </c>
      <c r="T335" s="25">
        <v>1148.7</v>
      </c>
      <c r="U335" s="14" t="s">
        <v>12</v>
      </c>
    </row>
    <row r="336" spans="1:21" x14ac:dyDescent="0.3">
      <c r="A336" s="9" t="s">
        <v>73</v>
      </c>
      <c r="B336" s="10">
        <v>2020</v>
      </c>
      <c r="C336" s="10" t="s">
        <v>42</v>
      </c>
      <c r="D336" s="10" t="s">
        <v>60</v>
      </c>
      <c r="E336" s="10" t="s">
        <v>53</v>
      </c>
      <c r="F336" s="10" t="s">
        <v>54</v>
      </c>
      <c r="G336" s="10" t="s">
        <v>55</v>
      </c>
      <c r="H336" s="10" t="s">
        <v>56</v>
      </c>
      <c r="I336" s="10" t="s">
        <v>57</v>
      </c>
      <c r="J336" s="24">
        <v>286</v>
      </c>
      <c r="K336" s="29">
        <v>526.24</v>
      </c>
      <c r="M336" s="9">
        <v>2021</v>
      </c>
      <c r="N336" s="10" t="s">
        <v>41</v>
      </c>
      <c r="O336" s="10" t="s">
        <v>18</v>
      </c>
      <c r="P336" s="10" t="s">
        <v>19</v>
      </c>
      <c r="Q336" s="10">
        <v>643</v>
      </c>
      <c r="R336" s="24">
        <v>7000</v>
      </c>
      <c r="S336" s="24">
        <v>7840</v>
      </c>
      <c r="T336" s="24">
        <v>1400</v>
      </c>
      <c r="U336" s="11" t="s">
        <v>12</v>
      </c>
    </row>
    <row r="337" spans="1:21" x14ac:dyDescent="0.3">
      <c r="A337" s="12" t="s">
        <v>72</v>
      </c>
      <c r="B337" s="13">
        <v>2020</v>
      </c>
      <c r="C337" s="13" t="s">
        <v>42</v>
      </c>
      <c r="D337" s="13" t="s">
        <v>60</v>
      </c>
      <c r="E337" s="13" t="s">
        <v>53</v>
      </c>
      <c r="F337" s="13" t="s">
        <v>54</v>
      </c>
      <c r="G337" s="13" t="s">
        <v>55</v>
      </c>
      <c r="H337" s="13" t="s">
        <v>56</v>
      </c>
      <c r="I337" s="13" t="s">
        <v>57</v>
      </c>
      <c r="J337" s="25">
        <v>334</v>
      </c>
      <c r="K337" s="30">
        <v>526.24</v>
      </c>
      <c r="M337" s="12">
        <v>2021</v>
      </c>
      <c r="N337" s="13" t="s">
        <v>41</v>
      </c>
      <c r="O337" s="13" t="s">
        <v>16</v>
      </c>
      <c r="P337" s="13" t="s">
        <v>20</v>
      </c>
      <c r="Q337" s="13">
        <v>455</v>
      </c>
      <c r="R337" s="25">
        <v>4578.6000000000004</v>
      </c>
      <c r="S337" s="25">
        <v>5128.0320000000002</v>
      </c>
      <c r="T337" s="25">
        <v>915.72000000000014</v>
      </c>
      <c r="U337" s="14" t="s">
        <v>12</v>
      </c>
    </row>
    <row r="338" spans="1:21" x14ac:dyDescent="0.3">
      <c r="A338" s="9" t="s">
        <v>73</v>
      </c>
      <c r="B338" s="10">
        <v>2020</v>
      </c>
      <c r="C338" s="10" t="s">
        <v>42</v>
      </c>
      <c r="D338" s="10" t="s">
        <v>60</v>
      </c>
      <c r="E338" s="10" t="s">
        <v>53</v>
      </c>
      <c r="F338" s="10" t="s">
        <v>54</v>
      </c>
      <c r="G338" s="10" t="s">
        <v>55</v>
      </c>
      <c r="H338" s="10" t="s">
        <v>56</v>
      </c>
      <c r="I338" s="10" t="s">
        <v>57</v>
      </c>
      <c r="J338" s="24">
        <v>262</v>
      </c>
      <c r="K338" s="29">
        <v>526.24</v>
      </c>
      <c r="M338" s="9">
        <v>2021</v>
      </c>
      <c r="N338" s="10" t="s">
        <v>41</v>
      </c>
      <c r="O338" s="10" t="s">
        <v>18</v>
      </c>
      <c r="P338" s="10" t="s">
        <v>21</v>
      </c>
      <c r="Q338" s="10">
        <v>345</v>
      </c>
      <c r="R338" s="24">
        <v>7000</v>
      </c>
      <c r="S338" s="24">
        <v>7840</v>
      </c>
      <c r="T338" s="24">
        <v>1400</v>
      </c>
      <c r="U338" s="11" t="s">
        <v>12</v>
      </c>
    </row>
    <row r="339" spans="1:21" x14ac:dyDescent="0.3">
      <c r="A339" s="12" t="s">
        <v>72</v>
      </c>
      <c r="B339" s="13">
        <v>2020</v>
      </c>
      <c r="C339" s="13" t="s">
        <v>42</v>
      </c>
      <c r="D339" s="13" t="s">
        <v>60</v>
      </c>
      <c r="E339" s="13" t="s">
        <v>53</v>
      </c>
      <c r="F339" s="13" t="s">
        <v>54</v>
      </c>
      <c r="G339" s="13" t="s">
        <v>55</v>
      </c>
      <c r="H339" s="13" t="s">
        <v>56</v>
      </c>
      <c r="I339" s="13" t="s">
        <v>57</v>
      </c>
      <c r="J339" s="25">
        <v>996</v>
      </c>
      <c r="K339" s="30">
        <v>1424.28</v>
      </c>
      <c r="M339" s="12">
        <v>2021</v>
      </c>
      <c r="N339" s="13" t="s">
        <v>41</v>
      </c>
      <c r="O339" s="13" t="s">
        <v>14</v>
      </c>
      <c r="P339" s="13" t="s">
        <v>22</v>
      </c>
      <c r="Q339" s="13">
        <v>122</v>
      </c>
      <c r="R339" s="25">
        <v>100</v>
      </c>
      <c r="S339" s="25">
        <v>112</v>
      </c>
      <c r="T339" s="25">
        <v>20</v>
      </c>
      <c r="U339" s="14" t="s">
        <v>12</v>
      </c>
    </row>
    <row r="340" spans="1:21" x14ac:dyDescent="0.3">
      <c r="A340" s="9" t="s">
        <v>73</v>
      </c>
      <c r="B340" s="10">
        <v>2020</v>
      </c>
      <c r="C340" s="10" t="s">
        <v>42</v>
      </c>
      <c r="D340" s="10" t="s">
        <v>60</v>
      </c>
      <c r="E340" s="10" t="s">
        <v>53</v>
      </c>
      <c r="F340" s="10" t="s">
        <v>54</v>
      </c>
      <c r="G340" s="10" t="s">
        <v>55</v>
      </c>
      <c r="H340" s="10" t="s">
        <v>56</v>
      </c>
      <c r="I340" s="10" t="s">
        <v>57</v>
      </c>
      <c r="J340" s="24">
        <v>258</v>
      </c>
      <c r="K340" s="29">
        <v>368.94</v>
      </c>
      <c r="M340" s="9">
        <v>2021</v>
      </c>
      <c r="N340" s="10" t="s">
        <v>41</v>
      </c>
      <c r="O340" s="10" t="s">
        <v>23</v>
      </c>
      <c r="P340" s="10" t="s">
        <v>24</v>
      </c>
      <c r="Q340" s="10">
        <v>78</v>
      </c>
      <c r="R340" s="24">
        <v>4577.2</v>
      </c>
      <c r="S340" s="24">
        <v>5126.4639999999999</v>
      </c>
      <c r="T340" s="24">
        <v>915.44</v>
      </c>
      <c r="U340" s="11" t="s">
        <v>12</v>
      </c>
    </row>
    <row r="341" spans="1:21" x14ac:dyDescent="0.3">
      <c r="A341" s="12" t="s">
        <v>73</v>
      </c>
      <c r="B341" s="13">
        <v>2020</v>
      </c>
      <c r="C341" s="13" t="s">
        <v>42</v>
      </c>
      <c r="D341" s="13" t="s">
        <v>60</v>
      </c>
      <c r="E341" s="13" t="s">
        <v>53</v>
      </c>
      <c r="F341" s="13" t="s">
        <v>54</v>
      </c>
      <c r="G341" s="13" t="s">
        <v>55</v>
      </c>
      <c r="H341" s="13" t="s">
        <v>56</v>
      </c>
      <c r="I341" s="13" t="s">
        <v>57</v>
      </c>
      <c r="J341" s="25">
        <v>285</v>
      </c>
      <c r="K341" s="30">
        <v>407.55</v>
      </c>
      <c r="M341" s="12">
        <v>2021</v>
      </c>
      <c r="N341" s="13" t="s">
        <v>41</v>
      </c>
      <c r="O341" s="13" t="s">
        <v>23</v>
      </c>
      <c r="P341" s="13" t="s">
        <v>25</v>
      </c>
      <c r="Q341" s="13">
        <v>76</v>
      </c>
      <c r="R341" s="25">
        <v>4576.8999999999996</v>
      </c>
      <c r="S341" s="25">
        <v>5126.1279999999997</v>
      </c>
      <c r="T341" s="25">
        <v>915.38</v>
      </c>
      <c r="U341" s="14" t="s">
        <v>12</v>
      </c>
    </row>
    <row r="342" spans="1:21" x14ac:dyDescent="0.3">
      <c r="A342" s="9" t="s">
        <v>72</v>
      </c>
      <c r="B342" s="10">
        <v>2020</v>
      </c>
      <c r="C342" s="10" t="s">
        <v>42</v>
      </c>
      <c r="D342" s="10" t="s">
        <v>60</v>
      </c>
      <c r="E342" s="10" t="s">
        <v>53</v>
      </c>
      <c r="F342" s="10" t="s">
        <v>54</v>
      </c>
      <c r="G342" s="10" t="s">
        <v>55</v>
      </c>
      <c r="H342" s="10" t="s">
        <v>56</v>
      </c>
      <c r="I342" s="10" t="s">
        <v>57</v>
      </c>
      <c r="J342" s="24">
        <v>333</v>
      </c>
      <c r="K342" s="29">
        <v>476.19</v>
      </c>
      <c r="M342" s="9">
        <v>2021</v>
      </c>
      <c r="N342" s="10" t="s">
        <v>41</v>
      </c>
      <c r="O342" s="10" t="s">
        <v>23</v>
      </c>
      <c r="P342" s="10" t="s">
        <v>26</v>
      </c>
      <c r="Q342" s="10">
        <v>46</v>
      </c>
      <c r="R342" s="24">
        <v>200</v>
      </c>
      <c r="S342" s="24">
        <v>224</v>
      </c>
      <c r="T342" s="24">
        <v>40</v>
      </c>
      <c r="U342" s="11" t="s">
        <v>12</v>
      </c>
    </row>
    <row r="343" spans="1:21" x14ac:dyDescent="0.3">
      <c r="A343" s="12" t="s">
        <v>72</v>
      </c>
      <c r="B343" s="13">
        <v>2020</v>
      </c>
      <c r="C343" s="13" t="s">
        <v>42</v>
      </c>
      <c r="D343" s="13" t="s">
        <v>60</v>
      </c>
      <c r="E343" s="13" t="s">
        <v>53</v>
      </c>
      <c r="F343" s="13" t="s">
        <v>54</v>
      </c>
      <c r="G343" s="13" t="s">
        <v>55</v>
      </c>
      <c r="H343" s="13" t="s">
        <v>56</v>
      </c>
      <c r="I343" s="13" t="s">
        <v>57</v>
      </c>
      <c r="J343" s="25">
        <v>261</v>
      </c>
      <c r="K343" s="30">
        <v>373.23</v>
      </c>
      <c r="M343" s="12">
        <v>2021</v>
      </c>
      <c r="N343" s="13" t="s">
        <v>41</v>
      </c>
      <c r="O343" s="13" t="s">
        <v>23</v>
      </c>
      <c r="P343" s="13" t="s">
        <v>27</v>
      </c>
      <c r="Q343" s="13">
        <v>34</v>
      </c>
      <c r="R343" s="25">
        <v>5492.16</v>
      </c>
      <c r="S343" s="25">
        <v>5126.0160000000005</v>
      </c>
      <c r="T343" s="25">
        <v>1098.432</v>
      </c>
      <c r="U343" s="14" t="s">
        <v>12</v>
      </c>
    </row>
    <row r="344" spans="1:21" x14ac:dyDescent="0.3">
      <c r="A344" s="9" t="s">
        <v>73</v>
      </c>
      <c r="B344" s="10">
        <v>2020</v>
      </c>
      <c r="C344" s="10" t="s">
        <v>42</v>
      </c>
      <c r="D344" s="10" t="s">
        <v>60</v>
      </c>
      <c r="E344" s="10" t="s">
        <v>53</v>
      </c>
      <c r="F344" s="10" t="s">
        <v>54</v>
      </c>
      <c r="G344" s="10" t="s">
        <v>55</v>
      </c>
      <c r="H344" s="10" t="s">
        <v>56</v>
      </c>
      <c r="I344" s="10" t="s">
        <v>57</v>
      </c>
      <c r="J344" s="24">
        <v>777</v>
      </c>
      <c r="K344" s="29">
        <v>1111.1100000000001</v>
      </c>
      <c r="M344" s="9">
        <v>2021</v>
      </c>
      <c r="N344" s="10" t="s">
        <v>41</v>
      </c>
      <c r="O344" s="10" t="s">
        <v>14</v>
      </c>
      <c r="P344" s="10" t="s">
        <v>28</v>
      </c>
      <c r="Q344" s="10">
        <v>7</v>
      </c>
      <c r="R344" s="24">
        <v>240</v>
      </c>
      <c r="S344" s="24">
        <v>224</v>
      </c>
      <c r="T344" s="24">
        <v>48</v>
      </c>
      <c r="U344" s="11" t="s">
        <v>12</v>
      </c>
    </row>
    <row r="345" spans="1:21" x14ac:dyDescent="0.3">
      <c r="A345" s="12" t="s">
        <v>72</v>
      </c>
      <c r="B345" s="13">
        <v>2020</v>
      </c>
      <c r="C345" s="13" t="s">
        <v>42</v>
      </c>
      <c r="D345" s="13" t="s">
        <v>60</v>
      </c>
      <c r="E345" s="13" t="s">
        <v>53</v>
      </c>
      <c r="F345" s="13" t="s">
        <v>54</v>
      </c>
      <c r="G345" s="13" t="s">
        <v>55</v>
      </c>
      <c r="H345" s="13" t="s">
        <v>56</v>
      </c>
      <c r="I345" s="13" t="s">
        <v>57</v>
      </c>
      <c r="J345" s="25">
        <v>811</v>
      </c>
      <c r="K345" s="30">
        <v>1159.73</v>
      </c>
      <c r="M345" s="12">
        <v>2021</v>
      </c>
      <c r="N345" s="13" t="s">
        <v>41</v>
      </c>
      <c r="O345" s="13" t="s">
        <v>23</v>
      </c>
      <c r="P345" s="13" t="s">
        <v>30</v>
      </c>
      <c r="Q345" s="13">
        <v>3</v>
      </c>
      <c r="R345" s="25">
        <v>5492.76</v>
      </c>
      <c r="S345" s="25">
        <v>5126.576</v>
      </c>
      <c r="T345" s="25">
        <v>1098.5520000000001</v>
      </c>
      <c r="U345" s="14" t="s">
        <v>12</v>
      </c>
    </row>
    <row r="346" spans="1:21" x14ac:dyDescent="0.3">
      <c r="A346" s="9" t="s">
        <v>73</v>
      </c>
      <c r="B346" s="10">
        <v>2020</v>
      </c>
      <c r="C346" s="10" t="s">
        <v>42</v>
      </c>
      <c r="D346" s="10" t="s">
        <v>60</v>
      </c>
      <c r="E346" s="10" t="s">
        <v>53</v>
      </c>
      <c r="F346" s="10" t="s">
        <v>54</v>
      </c>
      <c r="G346" s="10" t="s">
        <v>55</v>
      </c>
      <c r="H346" s="10" t="s">
        <v>56</v>
      </c>
      <c r="I346" s="10" t="s">
        <v>57</v>
      </c>
      <c r="J346" s="24">
        <v>864</v>
      </c>
      <c r="K346" s="29">
        <v>1235.52</v>
      </c>
      <c r="M346" s="9">
        <v>2021</v>
      </c>
      <c r="N346" s="10" t="s">
        <v>41</v>
      </c>
      <c r="O346" s="10" t="s">
        <v>29</v>
      </c>
      <c r="P346" s="10" t="s">
        <v>29</v>
      </c>
      <c r="Q346" s="10">
        <v>2</v>
      </c>
      <c r="R346" s="24">
        <v>7920</v>
      </c>
      <c r="S346" s="24">
        <v>7392</v>
      </c>
      <c r="T346" s="24">
        <v>1584</v>
      </c>
      <c r="U346" s="11" t="s">
        <v>12</v>
      </c>
    </row>
    <row r="347" spans="1:21" x14ac:dyDescent="0.3">
      <c r="A347" s="12" t="s">
        <v>74</v>
      </c>
      <c r="B347" s="13">
        <v>2020</v>
      </c>
      <c r="C347" s="13" t="s">
        <v>42</v>
      </c>
      <c r="D347" s="13" t="s">
        <v>60</v>
      </c>
      <c r="E347" s="13" t="s">
        <v>53</v>
      </c>
      <c r="F347" s="13" t="s">
        <v>54</v>
      </c>
      <c r="G347" s="13" t="s">
        <v>55</v>
      </c>
      <c r="H347" s="13" t="s">
        <v>56</v>
      </c>
      <c r="I347" s="13" t="s">
        <v>57</v>
      </c>
      <c r="J347" s="25">
        <v>287</v>
      </c>
      <c r="K347" s="30">
        <v>410.40999999999997</v>
      </c>
      <c r="M347" s="12">
        <v>2021</v>
      </c>
      <c r="N347" s="13" t="s">
        <v>42</v>
      </c>
      <c r="O347" s="13" t="s">
        <v>10</v>
      </c>
      <c r="P347" s="13" t="s">
        <v>11</v>
      </c>
      <c r="Q347" s="13">
        <v>3566</v>
      </c>
      <c r="R347" s="25">
        <v>4577.3</v>
      </c>
      <c r="S347" s="25">
        <v>5126.576</v>
      </c>
      <c r="T347" s="25">
        <v>915.46</v>
      </c>
      <c r="U347" s="14" t="s">
        <v>12</v>
      </c>
    </row>
    <row r="348" spans="1:21" x14ac:dyDescent="0.3">
      <c r="A348" s="9" t="s">
        <v>72</v>
      </c>
      <c r="B348" s="10">
        <v>2020</v>
      </c>
      <c r="C348" s="10" t="s">
        <v>42</v>
      </c>
      <c r="D348" s="10" t="s">
        <v>60</v>
      </c>
      <c r="E348" s="10" t="s">
        <v>53</v>
      </c>
      <c r="F348" s="10" t="s">
        <v>54</v>
      </c>
      <c r="G348" s="10" t="s">
        <v>55</v>
      </c>
      <c r="H348" s="10" t="s">
        <v>56</v>
      </c>
      <c r="I348" s="10" t="s">
        <v>57</v>
      </c>
      <c r="J348" s="24">
        <v>335</v>
      </c>
      <c r="K348" s="29">
        <v>479.05</v>
      </c>
      <c r="M348" s="9">
        <v>2021</v>
      </c>
      <c r="N348" s="10" t="s">
        <v>42</v>
      </c>
      <c r="O348" s="10" t="s">
        <v>10</v>
      </c>
      <c r="P348" s="10" t="s">
        <v>13</v>
      </c>
      <c r="Q348" s="10">
        <v>2498</v>
      </c>
      <c r="R348" s="24">
        <v>8000</v>
      </c>
      <c r="S348" s="24">
        <v>8960</v>
      </c>
      <c r="T348" s="24">
        <v>1600</v>
      </c>
      <c r="U348" s="11" t="s">
        <v>12</v>
      </c>
    </row>
    <row r="349" spans="1:21" x14ac:dyDescent="0.3">
      <c r="A349" s="12" t="s">
        <v>74</v>
      </c>
      <c r="B349" s="13">
        <v>2020</v>
      </c>
      <c r="C349" s="13" t="s">
        <v>42</v>
      </c>
      <c r="D349" s="13" t="s">
        <v>60</v>
      </c>
      <c r="E349" s="13" t="s">
        <v>53</v>
      </c>
      <c r="F349" s="13" t="s">
        <v>54</v>
      </c>
      <c r="G349" s="13" t="s">
        <v>55</v>
      </c>
      <c r="H349" s="13" t="s">
        <v>56</v>
      </c>
      <c r="I349" s="13" t="s">
        <v>57</v>
      </c>
      <c r="J349" s="25">
        <v>257</v>
      </c>
      <c r="K349" s="30">
        <v>367.51</v>
      </c>
      <c r="M349" s="12">
        <v>2021</v>
      </c>
      <c r="N349" s="13" t="s">
        <v>42</v>
      </c>
      <c r="O349" s="13" t="s">
        <v>14</v>
      </c>
      <c r="P349" s="13" t="s">
        <v>15</v>
      </c>
      <c r="Q349" s="13">
        <v>1245</v>
      </c>
      <c r="R349" s="25">
        <v>4577.2</v>
      </c>
      <c r="S349" s="25">
        <v>5126.4639999999999</v>
      </c>
      <c r="T349" s="25">
        <v>915.44</v>
      </c>
      <c r="U349" s="14" t="s">
        <v>12</v>
      </c>
    </row>
    <row r="350" spans="1:21" x14ac:dyDescent="0.3">
      <c r="A350" s="9" t="s">
        <v>73</v>
      </c>
      <c r="B350" s="10">
        <v>2020</v>
      </c>
      <c r="C350" s="10" t="s">
        <v>31</v>
      </c>
      <c r="D350" s="10" t="s">
        <v>60</v>
      </c>
      <c r="E350" s="10" t="s">
        <v>53</v>
      </c>
      <c r="F350" s="10" t="s">
        <v>54</v>
      </c>
      <c r="G350" s="10" t="s">
        <v>55</v>
      </c>
      <c r="H350" s="10" t="s">
        <v>56</v>
      </c>
      <c r="I350" s="10" t="s">
        <v>58</v>
      </c>
      <c r="J350" s="24">
        <v>350</v>
      </c>
      <c r="K350" s="29">
        <v>500.5</v>
      </c>
      <c r="M350" s="9">
        <v>2021</v>
      </c>
      <c r="N350" s="10" t="s">
        <v>42</v>
      </c>
      <c r="O350" s="10" t="s">
        <v>16</v>
      </c>
      <c r="P350" s="10" t="s">
        <v>17</v>
      </c>
      <c r="Q350" s="10">
        <v>644</v>
      </c>
      <c r="R350" s="24">
        <v>5743.5</v>
      </c>
      <c r="S350" s="24">
        <v>6432.72</v>
      </c>
      <c r="T350" s="24">
        <v>1148.7</v>
      </c>
      <c r="U350" s="11" t="s">
        <v>12</v>
      </c>
    </row>
    <row r="351" spans="1:21" x14ac:dyDescent="0.3">
      <c r="A351" s="12" t="s">
        <v>74</v>
      </c>
      <c r="B351" s="13">
        <v>2020</v>
      </c>
      <c r="C351" s="13" t="s">
        <v>31</v>
      </c>
      <c r="D351" s="13" t="s">
        <v>60</v>
      </c>
      <c r="E351" s="13" t="s">
        <v>53</v>
      </c>
      <c r="F351" s="13" t="s">
        <v>54</v>
      </c>
      <c r="G351" s="13" t="s">
        <v>55</v>
      </c>
      <c r="H351" s="13" t="s">
        <v>56</v>
      </c>
      <c r="I351" s="13" t="s">
        <v>58</v>
      </c>
      <c r="J351" s="25">
        <v>344</v>
      </c>
      <c r="K351" s="30">
        <v>491.91999999999996</v>
      </c>
      <c r="M351" s="12">
        <v>2021</v>
      </c>
      <c r="N351" s="13" t="s">
        <v>42</v>
      </c>
      <c r="O351" s="13" t="s">
        <v>18</v>
      </c>
      <c r="P351" s="13" t="s">
        <v>19</v>
      </c>
      <c r="Q351" s="13">
        <v>643</v>
      </c>
      <c r="R351" s="25">
        <v>7000</v>
      </c>
      <c r="S351" s="25">
        <v>7840</v>
      </c>
      <c r="T351" s="25">
        <v>1400</v>
      </c>
      <c r="U351" s="14" t="s">
        <v>12</v>
      </c>
    </row>
    <row r="352" spans="1:21" x14ac:dyDescent="0.3">
      <c r="A352" s="9" t="s">
        <v>72</v>
      </c>
      <c r="B352" s="10">
        <v>2020</v>
      </c>
      <c r="C352" s="10" t="s">
        <v>31</v>
      </c>
      <c r="D352" s="10" t="s">
        <v>60</v>
      </c>
      <c r="E352" s="10" t="s">
        <v>53</v>
      </c>
      <c r="F352" s="10" t="s">
        <v>54</v>
      </c>
      <c r="G352" s="10" t="s">
        <v>55</v>
      </c>
      <c r="H352" s="10" t="s">
        <v>56</v>
      </c>
      <c r="I352" s="10" t="s">
        <v>57</v>
      </c>
      <c r="J352" s="24">
        <v>338</v>
      </c>
      <c r="K352" s="29">
        <v>483.34000000000003</v>
      </c>
      <c r="M352" s="9">
        <v>2021</v>
      </c>
      <c r="N352" s="10" t="s">
        <v>42</v>
      </c>
      <c r="O352" s="10" t="s">
        <v>16</v>
      </c>
      <c r="P352" s="10" t="s">
        <v>20</v>
      </c>
      <c r="Q352" s="10">
        <v>455</v>
      </c>
      <c r="R352" s="24">
        <v>4578.6000000000004</v>
      </c>
      <c r="S352" s="24">
        <v>5128.0320000000002</v>
      </c>
      <c r="T352" s="24">
        <v>915.72000000000014</v>
      </c>
      <c r="U352" s="11" t="s">
        <v>12</v>
      </c>
    </row>
    <row r="353" spans="1:21" x14ac:dyDescent="0.3">
      <c r="A353" s="12" t="s">
        <v>72</v>
      </c>
      <c r="B353" s="13">
        <v>2020</v>
      </c>
      <c r="C353" s="13" t="s">
        <v>31</v>
      </c>
      <c r="D353" s="13" t="s">
        <v>60</v>
      </c>
      <c r="E353" s="13" t="s">
        <v>53</v>
      </c>
      <c r="F353" s="13" t="s">
        <v>54</v>
      </c>
      <c r="G353" s="13" t="s">
        <v>55</v>
      </c>
      <c r="H353" s="13" t="s">
        <v>56</v>
      </c>
      <c r="I353" s="13" t="s">
        <v>57</v>
      </c>
      <c r="J353" s="25">
        <v>140</v>
      </c>
      <c r="K353" s="30">
        <v>200.2</v>
      </c>
      <c r="M353" s="12">
        <v>2021</v>
      </c>
      <c r="N353" s="13" t="s">
        <v>42</v>
      </c>
      <c r="O353" s="13" t="s">
        <v>18</v>
      </c>
      <c r="P353" s="13" t="s">
        <v>21</v>
      </c>
      <c r="Q353" s="13">
        <v>345</v>
      </c>
      <c r="R353" s="25">
        <v>7000</v>
      </c>
      <c r="S353" s="25">
        <v>7840</v>
      </c>
      <c r="T353" s="25">
        <v>1400</v>
      </c>
      <c r="U353" s="14" t="s">
        <v>12</v>
      </c>
    </row>
    <row r="354" spans="1:21" x14ac:dyDescent="0.3">
      <c r="A354" s="9" t="s">
        <v>75</v>
      </c>
      <c r="B354" s="10">
        <v>2020</v>
      </c>
      <c r="C354" s="10" t="s">
        <v>31</v>
      </c>
      <c r="D354" s="10" t="s">
        <v>60</v>
      </c>
      <c r="E354" s="10" t="s">
        <v>53</v>
      </c>
      <c r="F354" s="10" t="s">
        <v>54</v>
      </c>
      <c r="G354" s="10" t="s">
        <v>55</v>
      </c>
      <c r="H354" s="10" t="s">
        <v>56</v>
      </c>
      <c r="I354" s="10" t="s">
        <v>57</v>
      </c>
      <c r="J354" s="24">
        <v>314</v>
      </c>
      <c r="K354" s="29">
        <v>449.02</v>
      </c>
      <c r="M354" s="9">
        <v>2021</v>
      </c>
      <c r="N354" s="10" t="s">
        <v>42</v>
      </c>
      <c r="O354" s="10" t="s">
        <v>14</v>
      </c>
      <c r="P354" s="10" t="s">
        <v>22</v>
      </c>
      <c r="Q354" s="10">
        <v>122</v>
      </c>
      <c r="R354" s="24">
        <v>100</v>
      </c>
      <c r="S354" s="24">
        <v>112</v>
      </c>
      <c r="T354" s="24">
        <v>20</v>
      </c>
      <c r="U354" s="11" t="s">
        <v>12</v>
      </c>
    </row>
    <row r="355" spans="1:21" x14ac:dyDescent="0.3">
      <c r="A355" s="12" t="s">
        <v>72</v>
      </c>
      <c r="B355" s="13">
        <v>2020</v>
      </c>
      <c r="C355" s="13" t="s">
        <v>31</v>
      </c>
      <c r="D355" s="13" t="s">
        <v>60</v>
      </c>
      <c r="E355" s="13" t="s">
        <v>53</v>
      </c>
      <c r="F355" s="13" t="s">
        <v>54</v>
      </c>
      <c r="G355" s="13" t="s">
        <v>55</v>
      </c>
      <c r="H355" s="13" t="s">
        <v>56</v>
      </c>
      <c r="I355" s="13" t="s">
        <v>58</v>
      </c>
      <c r="J355" s="25">
        <v>352</v>
      </c>
      <c r="K355" s="30">
        <v>503.36</v>
      </c>
      <c r="M355" s="12">
        <v>2021</v>
      </c>
      <c r="N355" s="13" t="s">
        <v>42</v>
      </c>
      <c r="O355" s="13" t="s">
        <v>23</v>
      </c>
      <c r="P355" s="13" t="s">
        <v>24</v>
      </c>
      <c r="Q355" s="13">
        <v>78</v>
      </c>
      <c r="R355" s="25">
        <v>4577.2</v>
      </c>
      <c r="S355" s="25">
        <v>5126.4639999999999</v>
      </c>
      <c r="T355" s="25">
        <v>915.44</v>
      </c>
      <c r="U355" s="14" t="s">
        <v>12</v>
      </c>
    </row>
    <row r="356" spans="1:21" x14ac:dyDescent="0.3">
      <c r="A356" s="9" t="s">
        <v>72</v>
      </c>
      <c r="B356" s="10">
        <v>2020</v>
      </c>
      <c r="C356" s="10" t="s">
        <v>31</v>
      </c>
      <c r="D356" s="10" t="s">
        <v>60</v>
      </c>
      <c r="E356" s="10" t="s">
        <v>53</v>
      </c>
      <c r="F356" s="10" t="s">
        <v>54</v>
      </c>
      <c r="G356" s="10" t="s">
        <v>55</v>
      </c>
      <c r="H356" s="10" t="s">
        <v>56</v>
      </c>
      <c r="I356" s="10" t="s">
        <v>58</v>
      </c>
      <c r="J356" s="24">
        <v>346</v>
      </c>
      <c r="K356" s="29">
        <v>494.78</v>
      </c>
      <c r="M356" s="9">
        <v>2021</v>
      </c>
      <c r="N356" s="10" t="s">
        <v>42</v>
      </c>
      <c r="O356" s="10" t="s">
        <v>23</v>
      </c>
      <c r="P356" s="10" t="s">
        <v>25</v>
      </c>
      <c r="Q356" s="10">
        <v>76</v>
      </c>
      <c r="R356" s="24">
        <v>4576.8999999999996</v>
      </c>
      <c r="S356" s="24">
        <v>5126.1279999999997</v>
      </c>
      <c r="T356" s="24">
        <v>915.38</v>
      </c>
      <c r="U356" s="11" t="s">
        <v>12</v>
      </c>
    </row>
    <row r="357" spans="1:21" x14ac:dyDescent="0.3">
      <c r="A357" s="12" t="s">
        <v>73</v>
      </c>
      <c r="B357" s="13">
        <v>2020</v>
      </c>
      <c r="C357" s="13" t="s">
        <v>31</v>
      </c>
      <c r="D357" s="13" t="s">
        <v>60</v>
      </c>
      <c r="E357" s="13" t="s">
        <v>53</v>
      </c>
      <c r="F357" s="13" t="s">
        <v>54</v>
      </c>
      <c r="G357" s="13" t="s">
        <v>55</v>
      </c>
      <c r="H357" s="13" t="s">
        <v>56</v>
      </c>
      <c r="I357" s="13" t="s">
        <v>58</v>
      </c>
      <c r="J357" s="25">
        <v>340</v>
      </c>
      <c r="K357" s="30">
        <v>486.2</v>
      </c>
      <c r="M357" s="12">
        <v>2021</v>
      </c>
      <c r="N357" s="13" t="s">
        <v>42</v>
      </c>
      <c r="O357" s="13" t="s">
        <v>23</v>
      </c>
      <c r="P357" s="13" t="s">
        <v>26</v>
      </c>
      <c r="Q357" s="13">
        <v>46</v>
      </c>
      <c r="R357" s="25">
        <v>200</v>
      </c>
      <c r="S357" s="25">
        <v>224</v>
      </c>
      <c r="T357" s="25">
        <v>40</v>
      </c>
      <c r="U357" s="14" t="s">
        <v>12</v>
      </c>
    </row>
    <row r="358" spans="1:21" x14ac:dyDescent="0.3">
      <c r="A358" s="9" t="s">
        <v>73</v>
      </c>
      <c r="B358" s="10">
        <v>2020</v>
      </c>
      <c r="C358" s="10" t="s">
        <v>31</v>
      </c>
      <c r="D358" s="10" t="s">
        <v>60</v>
      </c>
      <c r="E358" s="10" t="s">
        <v>53</v>
      </c>
      <c r="F358" s="10" t="s">
        <v>54</v>
      </c>
      <c r="G358" s="10" t="s">
        <v>55</v>
      </c>
      <c r="H358" s="10" t="s">
        <v>56</v>
      </c>
      <c r="I358" s="10" t="s">
        <v>57</v>
      </c>
      <c r="J358" s="24">
        <v>340</v>
      </c>
      <c r="K358" s="29">
        <v>526.24</v>
      </c>
      <c r="M358" s="9">
        <v>2021</v>
      </c>
      <c r="N358" s="10" t="s">
        <v>42</v>
      </c>
      <c r="O358" s="10" t="s">
        <v>23</v>
      </c>
      <c r="P358" s="10" t="s">
        <v>27</v>
      </c>
      <c r="Q358" s="10">
        <v>34</v>
      </c>
      <c r="R358" s="24">
        <v>4576.8</v>
      </c>
      <c r="S358" s="24">
        <v>5126.0160000000005</v>
      </c>
      <c r="T358" s="24">
        <v>915.36000000000013</v>
      </c>
      <c r="U358" s="11" t="s">
        <v>12</v>
      </c>
    </row>
    <row r="359" spans="1:21" x14ac:dyDescent="0.3">
      <c r="A359" s="12" t="s">
        <v>72</v>
      </c>
      <c r="B359" s="13">
        <v>2020</v>
      </c>
      <c r="C359" s="13" t="s">
        <v>31</v>
      </c>
      <c r="D359" s="13" t="s">
        <v>60</v>
      </c>
      <c r="E359" s="13" t="s">
        <v>53</v>
      </c>
      <c r="F359" s="13" t="s">
        <v>54</v>
      </c>
      <c r="G359" s="13" t="s">
        <v>55</v>
      </c>
      <c r="H359" s="13" t="s">
        <v>56</v>
      </c>
      <c r="I359" s="13" t="s">
        <v>57</v>
      </c>
      <c r="J359" s="25">
        <v>142</v>
      </c>
      <c r="K359" s="30">
        <v>526.24</v>
      </c>
      <c r="M359" s="12">
        <v>2021</v>
      </c>
      <c r="N359" s="13" t="s">
        <v>42</v>
      </c>
      <c r="O359" s="13" t="s">
        <v>14</v>
      </c>
      <c r="P359" s="13" t="s">
        <v>28</v>
      </c>
      <c r="Q359" s="13">
        <v>7</v>
      </c>
      <c r="R359" s="25">
        <v>200</v>
      </c>
      <c r="S359" s="25">
        <v>224</v>
      </c>
      <c r="T359" s="25">
        <v>40</v>
      </c>
      <c r="U359" s="14" t="s">
        <v>12</v>
      </c>
    </row>
    <row r="360" spans="1:21" x14ac:dyDescent="0.3">
      <c r="A360" s="9" t="s">
        <v>73</v>
      </c>
      <c r="B360" s="10">
        <v>2020</v>
      </c>
      <c r="C360" s="10" t="s">
        <v>31</v>
      </c>
      <c r="D360" s="10" t="s">
        <v>60</v>
      </c>
      <c r="E360" s="10" t="s">
        <v>53</v>
      </c>
      <c r="F360" s="10" t="s">
        <v>54</v>
      </c>
      <c r="G360" s="10" t="s">
        <v>55</v>
      </c>
      <c r="H360" s="10" t="s">
        <v>56</v>
      </c>
      <c r="I360" s="10" t="s">
        <v>57</v>
      </c>
      <c r="J360" s="24">
        <v>987</v>
      </c>
      <c r="K360" s="29">
        <v>1411.4099999999999</v>
      </c>
      <c r="M360" s="9">
        <v>2021</v>
      </c>
      <c r="N360" s="10" t="s">
        <v>42</v>
      </c>
      <c r="O360" s="10" t="s">
        <v>23</v>
      </c>
      <c r="P360" s="10" t="s">
        <v>30</v>
      </c>
      <c r="Q360" s="10">
        <v>3</v>
      </c>
      <c r="R360" s="24">
        <v>4577.3</v>
      </c>
      <c r="S360" s="24">
        <v>5126.576</v>
      </c>
      <c r="T360" s="24">
        <v>915.46</v>
      </c>
      <c r="U360" s="11" t="s">
        <v>12</v>
      </c>
    </row>
    <row r="361" spans="1:21" x14ac:dyDescent="0.3">
      <c r="A361" s="12" t="s">
        <v>73</v>
      </c>
      <c r="B361" s="13">
        <v>2020</v>
      </c>
      <c r="C361" s="13" t="s">
        <v>31</v>
      </c>
      <c r="D361" s="13" t="s">
        <v>60</v>
      </c>
      <c r="E361" s="13" t="s">
        <v>53</v>
      </c>
      <c r="F361" s="13" t="s">
        <v>54</v>
      </c>
      <c r="G361" s="13" t="s">
        <v>55</v>
      </c>
      <c r="H361" s="13" t="s">
        <v>56</v>
      </c>
      <c r="I361" s="13" t="s">
        <v>57</v>
      </c>
      <c r="J361" s="25">
        <v>1021</v>
      </c>
      <c r="K361" s="30">
        <v>1460.03</v>
      </c>
      <c r="M361" s="12">
        <v>2021</v>
      </c>
      <c r="N361" s="13" t="s">
        <v>42</v>
      </c>
      <c r="O361" s="13" t="s">
        <v>29</v>
      </c>
      <c r="P361" s="13" t="s">
        <v>29</v>
      </c>
      <c r="Q361" s="13">
        <v>2</v>
      </c>
      <c r="R361" s="25">
        <v>6600</v>
      </c>
      <c r="S361" s="25">
        <v>7392</v>
      </c>
      <c r="T361" s="25">
        <v>1320</v>
      </c>
      <c r="U361" s="14" t="s">
        <v>12</v>
      </c>
    </row>
    <row r="362" spans="1:21" x14ac:dyDescent="0.3">
      <c r="A362" s="9" t="s">
        <v>73</v>
      </c>
      <c r="B362" s="10">
        <v>2020</v>
      </c>
      <c r="C362" s="10" t="s">
        <v>31</v>
      </c>
      <c r="D362" s="10" t="s">
        <v>60</v>
      </c>
      <c r="E362" s="10" t="s">
        <v>53</v>
      </c>
      <c r="F362" s="10" t="s">
        <v>54</v>
      </c>
      <c r="G362" s="10" t="s">
        <v>55</v>
      </c>
      <c r="H362" s="10" t="s">
        <v>56</v>
      </c>
      <c r="I362" s="10" t="s">
        <v>57</v>
      </c>
      <c r="J362" s="24">
        <v>312</v>
      </c>
      <c r="K362" s="29">
        <v>446.15999999999997</v>
      </c>
      <c r="M362" s="9">
        <v>2022</v>
      </c>
      <c r="N362" s="10" t="s">
        <v>9</v>
      </c>
      <c r="O362" s="10" t="s">
        <v>10</v>
      </c>
      <c r="P362" s="10" t="s">
        <v>11</v>
      </c>
      <c r="Q362" s="10">
        <v>3566</v>
      </c>
      <c r="R362" s="24">
        <v>5492.76</v>
      </c>
      <c r="S362" s="24">
        <v>5126.576</v>
      </c>
      <c r="T362" s="24">
        <v>1098.5520000000001</v>
      </c>
      <c r="U362" s="11" t="s">
        <v>12</v>
      </c>
    </row>
    <row r="363" spans="1:21" x14ac:dyDescent="0.3">
      <c r="A363" s="12" t="s">
        <v>73</v>
      </c>
      <c r="B363" s="13">
        <v>2020</v>
      </c>
      <c r="C363" s="13" t="s">
        <v>31</v>
      </c>
      <c r="D363" s="13" t="s">
        <v>60</v>
      </c>
      <c r="E363" s="13" t="s">
        <v>53</v>
      </c>
      <c r="F363" s="13" t="s">
        <v>54</v>
      </c>
      <c r="G363" s="13" t="s">
        <v>55</v>
      </c>
      <c r="H363" s="13" t="s">
        <v>56</v>
      </c>
      <c r="I363" s="13" t="s">
        <v>57</v>
      </c>
      <c r="J363" s="25">
        <v>339</v>
      </c>
      <c r="K363" s="30">
        <v>484.77</v>
      </c>
      <c r="M363" s="12">
        <v>2022</v>
      </c>
      <c r="N363" s="13" t="s">
        <v>9</v>
      </c>
      <c r="O363" s="13" t="s">
        <v>10</v>
      </c>
      <c r="P363" s="13" t="s">
        <v>13</v>
      </c>
      <c r="Q363" s="13">
        <v>2498</v>
      </c>
      <c r="R363" s="25">
        <v>9600</v>
      </c>
      <c r="S363" s="25">
        <v>8960</v>
      </c>
      <c r="T363" s="25">
        <v>1920</v>
      </c>
      <c r="U363" s="14" t="s">
        <v>12</v>
      </c>
    </row>
    <row r="364" spans="1:21" x14ac:dyDescent="0.3">
      <c r="A364" s="9" t="s">
        <v>72</v>
      </c>
      <c r="B364" s="10">
        <v>2020</v>
      </c>
      <c r="C364" s="10" t="s">
        <v>31</v>
      </c>
      <c r="D364" s="10" t="s">
        <v>60</v>
      </c>
      <c r="E364" s="10" t="s">
        <v>53</v>
      </c>
      <c r="F364" s="10" t="s">
        <v>54</v>
      </c>
      <c r="G364" s="10" t="s">
        <v>55</v>
      </c>
      <c r="H364" s="10" t="s">
        <v>56</v>
      </c>
      <c r="I364" s="10" t="s">
        <v>57</v>
      </c>
      <c r="J364" s="24">
        <v>141</v>
      </c>
      <c r="K364" s="29">
        <v>201.63</v>
      </c>
      <c r="M364" s="9">
        <v>2022</v>
      </c>
      <c r="N364" s="10" t="s">
        <v>9</v>
      </c>
      <c r="O364" s="10" t="s">
        <v>14</v>
      </c>
      <c r="P364" s="10" t="s">
        <v>15</v>
      </c>
      <c r="Q364" s="10">
        <v>1245</v>
      </c>
      <c r="R364" s="24">
        <v>5492.6399999999994</v>
      </c>
      <c r="S364" s="24">
        <v>5126.4639999999999</v>
      </c>
      <c r="T364" s="24">
        <v>1098.528</v>
      </c>
      <c r="U364" s="11" t="s">
        <v>33</v>
      </c>
    </row>
    <row r="365" spans="1:21" x14ac:dyDescent="0.3">
      <c r="A365" s="12" t="s">
        <v>73</v>
      </c>
      <c r="B365" s="13">
        <v>2020</v>
      </c>
      <c r="C365" s="13" t="s">
        <v>31</v>
      </c>
      <c r="D365" s="13" t="s">
        <v>60</v>
      </c>
      <c r="E365" s="13" t="s">
        <v>53</v>
      </c>
      <c r="F365" s="13" t="s">
        <v>54</v>
      </c>
      <c r="G365" s="13" t="s">
        <v>55</v>
      </c>
      <c r="H365" s="13" t="s">
        <v>56</v>
      </c>
      <c r="I365" s="13" t="s">
        <v>57</v>
      </c>
      <c r="J365" s="25">
        <v>315</v>
      </c>
      <c r="K365" s="30">
        <v>450.45</v>
      </c>
      <c r="M365" s="12">
        <v>2022</v>
      </c>
      <c r="N365" s="13" t="s">
        <v>9</v>
      </c>
      <c r="O365" s="13" t="s">
        <v>16</v>
      </c>
      <c r="P365" s="13" t="s">
        <v>17</v>
      </c>
      <c r="Q365" s="13">
        <v>644</v>
      </c>
      <c r="R365" s="25">
        <v>6892.2</v>
      </c>
      <c r="S365" s="25">
        <v>6432.72</v>
      </c>
      <c r="T365" s="25">
        <v>1378.44</v>
      </c>
      <c r="U365" s="14" t="s">
        <v>33</v>
      </c>
    </row>
    <row r="366" spans="1:21" x14ac:dyDescent="0.3">
      <c r="A366" s="9" t="s">
        <v>73</v>
      </c>
      <c r="B366" s="10">
        <v>2020</v>
      </c>
      <c r="C366" s="10" t="s">
        <v>31</v>
      </c>
      <c r="D366" s="10" t="s">
        <v>60</v>
      </c>
      <c r="E366" s="10" t="s">
        <v>53</v>
      </c>
      <c r="F366" s="10" t="s">
        <v>54</v>
      </c>
      <c r="G366" s="10" t="s">
        <v>55</v>
      </c>
      <c r="H366" s="10" t="s">
        <v>56</v>
      </c>
      <c r="I366" s="10" t="s">
        <v>57</v>
      </c>
      <c r="J366" s="24">
        <v>355</v>
      </c>
      <c r="K366" s="29">
        <v>507.65</v>
      </c>
      <c r="M366" s="9">
        <v>2022</v>
      </c>
      <c r="N366" s="10" t="s">
        <v>9</v>
      </c>
      <c r="O366" s="10" t="s">
        <v>18</v>
      </c>
      <c r="P366" s="10" t="s">
        <v>19</v>
      </c>
      <c r="Q366" s="10">
        <v>643</v>
      </c>
      <c r="R366" s="24">
        <v>8400</v>
      </c>
      <c r="S366" s="24">
        <v>7840</v>
      </c>
      <c r="T366" s="24">
        <v>1680</v>
      </c>
      <c r="U366" s="11" t="s">
        <v>33</v>
      </c>
    </row>
    <row r="367" spans="1:21" x14ac:dyDescent="0.3">
      <c r="A367" s="12" t="s">
        <v>72</v>
      </c>
      <c r="B367" s="13">
        <v>2020</v>
      </c>
      <c r="C367" s="13" t="s">
        <v>31</v>
      </c>
      <c r="D367" s="13" t="s">
        <v>60</v>
      </c>
      <c r="E367" s="13" t="s">
        <v>53</v>
      </c>
      <c r="F367" s="13" t="s">
        <v>54</v>
      </c>
      <c r="G367" s="13" t="s">
        <v>55</v>
      </c>
      <c r="H367" s="13" t="s">
        <v>56</v>
      </c>
      <c r="I367" s="13" t="s">
        <v>58</v>
      </c>
      <c r="J367" s="25">
        <v>349</v>
      </c>
      <c r="K367" s="30">
        <v>499.07</v>
      </c>
      <c r="M367" s="12">
        <v>2022</v>
      </c>
      <c r="N367" s="13" t="s">
        <v>9</v>
      </c>
      <c r="O367" s="13" t="s">
        <v>16</v>
      </c>
      <c r="P367" s="13" t="s">
        <v>20</v>
      </c>
      <c r="Q367" s="13">
        <v>455</v>
      </c>
      <c r="R367" s="25">
        <v>5494.3200000000006</v>
      </c>
      <c r="S367" s="25">
        <v>5128.0320000000002</v>
      </c>
      <c r="T367" s="25">
        <v>1098.8640000000003</v>
      </c>
      <c r="U367" s="14" t="s">
        <v>33</v>
      </c>
    </row>
    <row r="368" spans="1:21" x14ac:dyDescent="0.3">
      <c r="A368" s="9" t="s">
        <v>73</v>
      </c>
      <c r="B368" s="10">
        <v>2020</v>
      </c>
      <c r="C368" s="10" t="s">
        <v>31</v>
      </c>
      <c r="D368" s="10" t="s">
        <v>60</v>
      </c>
      <c r="E368" s="10" t="s">
        <v>53</v>
      </c>
      <c r="F368" s="10" t="s">
        <v>54</v>
      </c>
      <c r="G368" s="10" t="s">
        <v>55</v>
      </c>
      <c r="H368" s="10" t="s">
        <v>56</v>
      </c>
      <c r="I368" s="10" t="s">
        <v>58</v>
      </c>
      <c r="J368" s="24">
        <v>343</v>
      </c>
      <c r="K368" s="29">
        <v>490.49</v>
      </c>
      <c r="M368" s="9">
        <v>2022</v>
      </c>
      <c r="N368" s="10" t="s">
        <v>9</v>
      </c>
      <c r="O368" s="10" t="s">
        <v>18</v>
      </c>
      <c r="P368" s="10" t="s">
        <v>21</v>
      </c>
      <c r="Q368" s="10">
        <v>345</v>
      </c>
      <c r="R368" s="24">
        <v>8400</v>
      </c>
      <c r="S368" s="24">
        <v>7840</v>
      </c>
      <c r="T368" s="24">
        <v>1680</v>
      </c>
      <c r="U368" s="11" t="s">
        <v>33</v>
      </c>
    </row>
    <row r="369" spans="1:21" x14ac:dyDescent="0.3">
      <c r="A369" s="12" t="s">
        <v>73</v>
      </c>
      <c r="B369" s="13">
        <v>2020</v>
      </c>
      <c r="C369" s="13" t="s">
        <v>31</v>
      </c>
      <c r="D369" s="13" t="s">
        <v>60</v>
      </c>
      <c r="E369" s="13" t="s">
        <v>53</v>
      </c>
      <c r="F369" s="13" t="s">
        <v>54</v>
      </c>
      <c r="G369" s="13" t="s">
        <v>55</v>
      </c>
      <c r="H369" s="13" t="s">
        <v>56</v>
      </c>
      <c r="I369" s="13" t="s">
        <v>57</v>
      </c>
      <c r="J369" s="25">
        <v>802</v>
      </c>
      <c r="K369" s="30">
        <v>1146.8600000000001</v>
      </c>
      <c r="M369" s="12">
        <v>2022</v>
      </c>
      <c r="N369" s="13" t="s">
        <v>9</v>
      </c>
      <c r="O369" s="13" t="s">
        <v>14</v>
      </c>
      <c r="P369" s="13" t="s">
        <v>22</v>
      </c>
      <c r="Q369" s="13">
        <v>122</v>
      </c>
      <c r="R369" s="25">
        <v>120</v>
      </c>
      <c r="S369" s="25">
        <v>112</v>
      </c>
      <c r="T369" s="25">
        <v>24</v>
      </c>
      <c r="U369" s="14" t="s">
        <v>33</v>
      </c>
    </row>
    <row r="370" spans="1:21" x14ac:dyDescent="0.3">
      <c r="A370" s="9" t="s">
        <v>73</v>
      </c>
      <c r="B370" s="10">
        <v>2020</v>
      </c>
      <c r="C370" s="10" t="s">
        <v>31</v>
      </c>
      <c r="D370" s="10" t="s">
        <v>60</v>
      </c>
      <c r="E370" s="10" t="s">
        <v>53</v>
      </c>
      <c r="F370" s="10" t="s">
        <v>54</v>
      </c>
      <c r="G370" s="10" t="s">
        <v>55</v>
      </c>
      <c r="H370" s="10" t="s">
        <v>56</v>
      </c>
      <c r="I370" s="10" t="s">
        <v>57</v>
      </c>
      <c r="J370" s="24">
        <v>855</v>
      </c>
      <c r="K370" s="29">
        <v>1222.6500000000001</v>
      </c>
      <c r="M370" s="9">
        <v>2022</v>
      </c>
      <c r="N370" s="10" t="s">
        <v>9</v>
      </c>
      <c r="O370" s="10" t="s">
        <v>23</v>
      </c>
      <c r="P370" s="10" t="s">
        <v>24</v>
      </c>
      <c r="Q370" s="10">
        <v>78</v>
      </c>
      <c r="R370" s="24">
        <v>2288.6</v>
      </c>
      <c r="S370" s="24">
        <v>5126.4639999999999</v>
      </c>
      <c r="T370" s="24">
        <v>457.72</v>
      </c>
      <c r="U370" s="11" t="s">
        <v>33</v>
      </c>
    </row>
    <row r="371" spans="1:21" x14ac:dyDescent="0.3">
      <c r="A371" s="12" t="s">
        <v>73</v>
      </c>
      <c r="B371" s="13">
        <v>2020</v>
      </c>
      <c r="C371" s="13" t="s">
        <v>31</v>
      </c>
      <c r="D371" s="13" t="s">
        <v>60</v>
      </c>
      <c r="E371" s="13" t="s">
        <v>53</v>
      </c>
      <c r="F371" s="13" t="s">
        <v>54</v>
      </c>
      <c r="G371" s="13" t="s">
        <v>55</v>
      </c>
      <c r="H371" s="13" t="s">
        <v>56</v>
      </c>
      <c r="I371" s="13" t="s">
        <v>58</v>
      </c>
      <c r="J371" s="25">
        <v>789</v>
      </c>
      <c r="K371" s="30">
        <v>1128.27</v>
      </c>
      <c r="M371" s="12">
        <v>2022</v>
      </c>
      <c r="N371" s="13" t="s">
        <v>9</v>
      </c>
      <c r="O371" s="13" t="s">
        <v>23</v>
      </c>
      <c r="P371" s="13" t="s">
        <v>25</v>
      </c>
      <c r="Q371" s="13">
        <v>76</v>
      </c>
      <c r="R371" s="25">
        <v>2288.4499999999998</v>
      </c>
      <c r="S371" s="25">
        <v>5126.1279999999997</v>
      </c>
      <c r="T371" s="25">
        <v>457.69</v>
      </c>
      <c r="U371" s="14" t="s">
        <v>33</v>
      </c>
    </row>
    <row r="372" spans="1:21" x14ac:dyDescent="0.3">
      <c r="A372" s="9" t="s">
        <v>72</v>
      </c>
      <c r="B372" s="10">
        <v>2020</v>
      </c>
      <c r="C372" s="10" t="s">
        <v>31</v>
      </c>
      <c r="D372" s="10" t="s">
        <v>60</v>
      </c>
      <c r="E372" s="10" t="s">
        <v>53</v>
      </c>
      <c r="F372" s="10" t="s">
        <v>54</v>
      </c>
      <c r="G372" s="10" t="s">
        <v>55</v>
      </c>
      <c r="H372" s="10" t="s">
        <v>56</v>
      </c>
      <c r="I372" s="10" t="s">
        <v>58</v>
      </c>
      <c r="J372" s="24">
        <v>790</v>
      </c>
      <c r="K372" s="29">
        <v>1129.7</v>
      </c>
      <c r="M372" s="9">
        <v>2022</v>
      </c>
      <c r="N372" s="10" t="s">
        <v>9</v>
      </c>
      <c r="O372" s="10" t="s">
        <v>23</v>
      </c>
      <c r="P372" s="10" t="s">
        <v>26</v>
      </c>
      <c r="Q372" s="10">
        <v>46</v>
      </c>
      <c r="R372" s="24">
        <v>100</v>
      </c>
      <c r="S372" s="24">
        <v>224</v>
      </c>
      <c r="T372" s="24">
        <v>20</v>
      </c>
      <c r="U372" s="11" t="s">
        <v>33</v>
      </c>
    </row>
    <row r="373" spans="1:21" x14ac:dyDescent="0.3">
      <c r="A373" s="12" t="s">
        <v>73</v>
      </c>
      <c r="B373" s="13">
        <v>2020</v>
      </c>
      <c r="C373" s="13" t="s">
        <v>31</v>
      </c>
      <c r="D373" s="13" t="s">
        <v>60</v>
      </c>
      <c r="E373" s="13" t="s">
        <v>53</v>
      </c>
      <c r="F373" s="13" t="s">
        <v>54</v>
      </c>
      <c r="G373" s="13" t="s">
        <v>55</v>
      </c>
      <c r="H373" s="13" t="s">
        <v>56</v>
      </c>
      <c r="I373" s="13" t="s">
        <v>58</v>
      </c>
      <c r="J373" s="25">
        <v>791</v>
      </c>
      <c r="K373" s="30">
        <v>1131.1300000000001</v>
      </c>
      <c r="M373" s="12">
        <v>2022</v>
      </c>
      <c r="N373" s="13" t="s">
        <v>9</v>
      </c>
      <c r="O373" s="13" t="s">
        <v>23</v>
      </c>
      <c r="P373" s="13" t="s">
        <v>27</v>
      </c>
      <c r="Q373" s="13">
        <v>34</v>
      </c>
      <c r="R373" s="25">
        <v>2288.4</v>
      </c>
      <c r="S373" s="25">
        <v>5126.0160000000005</v>
      </c>
      <c r="T373" s="25">
        <v>457.68000000000006</v>
      </c>
      <c r="U373" s="14" t="s">
        <v>33</v>
      </c>
    </row>
    <row r="374" spans="1:21" x14ac:dyDescent="0.3">
      <c r="A374" s="9" t="s">
        <v>75</v>
      </c>
      <c r="B374" s="10">
        <v>2020</v>
      </c>
      <c r="C374" s="10" t="s">
        <v>31</v>
      </c>
      <c r="D374" s="10" t="s">
        <v>60</v>
      </c>
      <c r="E374" s="10" t="s">
        <v>53</v>
      </c>
      <c r="F374" s="10" t="s">
        <v>54</v>
      </c>
      <c r="G374" s="10" t="s">
        <v>55</v>
      </c>
      <c r="H374" s="10" t="s">
        <v>56</v>
      </c>
      <c r="I374" s="10" t="s">
        <v>57</v>
      </c>
      <c r="J374" s="24">
        <v>341</v>
      </c>
      <c r="K374" s="29">
        <v>487.63</v>
      </c>
      <c r="M374" s="9">
        <v>2022</v>
      </c>
      <c r="N374" s="10" t="s">
        <v>9</v>
      </c>
      <c r="O374" s="10" t="s">
        <v>14</v>
      </c>
      <c r="P374" s="10" t="s">
        <v>28</v>
      </c>
      <c r="Q374" s="10">
        <v>7</v>
      </c>
      <c r="R374" s="24">
        <v>200</v>
      </c>
      <c r="S374" s="24">
        <v>224</v>
      </c>
      <c r="T374" s="24">
        <v>40</v>
      </c>
      <c r="U374" s="11" t="s">
        <v>33</v>
      </c>
    </row>
    <row r="375" spans="1:21" x14ac:dyDescent="0.3">
      <c r="A375" s="12" t="s">
        <v>73</v>
      </c>
      <c r="B375" s="13">
        <v>2020</v>
      </c>
      <c r="C375" s="13" t="s">
        <v>31</v>
      </c>
      <c r="D375" s="13" t="s">
        <v>60</v>
      </c>
      <c r="E375" s="13" t="s">
        <v>53</v>
      </c>
      <c r="F375" s="13" t="s">
        <v>54</v>
      </c>
      <c r="G375" s="13" t="s">
        <v>55</v>
      </c>
      <c r="H375" s="13" t="s">
        <v>56</v>
      </c>
      <c r="I375" s="13" t="s">
        <v>57</v>
      </c>
      <c r="J375" s="25">
        <v>143</v>
      </c>
      <c r="K375" s="30">
        <v>204.49</v>
      </c>
      <c r="M375" s="12">
        <v>2022</v>
      </c>
      <c r="N375" s="13" t="s">
        <v>9</v>
      </c>
      <c r="O375" s="13" t="s">
        <v>29</v>
      </c>
      <c r="P375" s="13" t="s">
        <v>29</v>
      </c>
      <c r="Q375" s="13">
        <v>3</v>
      </c>
      <c r="R375" s="25">
        <v>4577.3</v>
      </c>
      <c r="S375" s="25">
        <v>7392</v>
      </c>
      <c r="T375" s="25">
        <v>915.46</v>
      </c>
      <c r="U375" s="14" t="s">
        <v>33</v>
      </c>
    </row>
    <row r="376" spans="1:21" x14ac:dyDescent="0.3">
      <c r="A376" s="9" t="s">
        <v>72</v>
      </c>
      <c r="B376" s="10">
        <v>2020</v>
      </c>
      <c r="C376" s="10" t="s">
        <v>31</v>
      </c>
      <c r="D376" s="10" t="s">
        <v>60</v>
      </c>
      <c r="E376" s="10" t="s">
        <v>53</v>
      </c>
      <c r="F376" s="10" t="s">
        <v>54</v>
      </c>
      <c r="G376" s="10" t="s">
        <v>55</v>
      </c>
      <c r="H376" s="10" t="s">
        <v>56</v>
      </c>
      <c r="I376" s="10" t="s">
        <v>57</v>
      </c>
      <c r="J376" s="24">
        <v>311</v>
      </c>
      <c r="K376" s="29">
        <v>444.73</v>
      </c>
      <c r="M376" s="9">
        <v>2022</v>
      </c>
      <c r="N376" s="10" t="s">
        <v>9</v>
      </c>
      <c r="O376" s="10" t="s">
        <v>23</v>
      </c>
      <c r="P376" s="10" t="s">
        <v>30</v>
      </c>
      <c r="Q376" s="10">
        <v>3</v>
      </c>
      <c r="R376" s="24">
        <v>3300</v>
      </c>
      <c r="S376" s="24">
        <v>5126.576</v>
      </c>
      <c r="T376" s="24">
        <v>660</v>
      </c>
      <c r="U376" s="11" t="s">
        <v>33</v>
      </c>
    </row>
    <row r="377" spans="1:21" x14ac:dyDescent="0.3">
      <c r="A377" s="12" t="s">
        <v>72</v>
      </c>
      <c r="B377" s="13">
        <v>2020</v>
      </c>
      <c r="C377" s="13" t="s">
        <v>9</v>
      </c>
      <c r="D377" s="13" t="s">
        <v>60</v>
      </c>
      <c r="E377" s="13" t="s">
        <v>53</v>
      </c>
      <c r="F377" s="13" t="s">
        <v>54</v>
      </c>
      <c r="G377" s="13" t="s">
        <v>55</v>
      </c>
      <c r="H377" s="13" t="s">
        <v>56</v>
      </c>
      <c r="I377" s="13" t="s">
        <v>57</v>
      </c>
      <c r="J377" s="25">
        <v>356</v>
      </c>
      <c r="K377" s="30">
        <v>509.08</v>
      </c>
      <c r="M377" s="12">
        <v>2022</v>
      </c>
      <c r="N377" s="13" t="s">
        <v>31</v>
      </c>
      <c r="O377" s="13" t="s">
        <v>10</v>
      </c>
      <c r="P377" s="13" t="s">
        <v>11</v>
      </c>
      <c r="Q377" s="13">
        <v>3566</v>
      </c>
      <c r="R377" s="25">
        <v>4577.3</v>
      </c>
      <c r="S377" s="25">
        <v>5126.576</v>
      </c>
      <c r="T377" s="25">
        <v>915.46</v>
      </c>
      <c r="U377" s="14" t="s">
        <v>33</v>
      </c>
    </row>
    <row r="378" spans="1:21" x14ac:dyDescent="0.3">
      <c r="A378" s="9" t="s">
        <v>74</v>
      </c>
      <c r="B378" s="10">
        <v>2020</v>
      </c>
      <c r="C378" s="10" t="s">
        <v>9</v>
      </c>
      <c r="D378" s="10" t="s">
        <v>60</v>
      </c>
      <c r="E378" s="10" t="s">
        <v>53</v>
      </c>
      <c r="F378" s="10" t="s">
        <v>54</v>
      </c>
      <c r="G378" s="10" t="s">
        <v>55</v>
      </c>
      <c r="H378" s="10" t="s">
        <v>56</v>
      </c>
      <c r="I378" s="10" t="s">
        <v>57</v>
      </c>
      <c r="J378" s="24">
        <v>344</v>
      </c>
      <c r="K378" s="29">
        <v>491.91999999999996</v>
      </c>
      <c r="M378" s="9">
        <v>2022</v>
      </c>
      <c r="N378" s="10" t="s">
        <v>31</v>
      </c>
      <c r="O378" s="10" t="s">
        <v>10</v>
      </c>
      <c r="P378" s="10" t="s">
        <v>13</v>
      </c>
      <c r="Q378" s="10">
        <v>2498</v>
      </c>
      <c r="R378" s="24">
        <v>8000</v>
      </c>
      <c r="S378" s="24">
        <v>8960</v>
      </c>
      <c r="T378" s="24">
        <v>1600</v>
      </c>
      <c r="U378" s="11" t="s">
        <v>33</v>
      </c>
    </row>
    <row r="379" spans="1:21" x14ac:dyDescent="0.3">
      <c r="A379" s="12" t="s">
        <v>73</v>
      </c>
      <c r="B379" s="13">
        <v>2020</v>
      </c>
      <c r="C379" s="13" t="s">
        <v>9</v>
      </c>
      <c r="D379" s="13" t="s">
        <v>60</v>
      </c>
      <c r="E379" s="13" t="s">
        <v>53</v>
      </c>
      <c r="F379" s="13" t="s">
        <v>54</v>
      </c>
      <c r="G379" s="13" t="s">
        <v>55</v>
      </c>
      <c r="H379" s="13" t="s">
        <v>56</v>
      </c>
      <c r="I379" s="13" t="s">
        <v>57</v>
      </c>
      <c r="J379" s="25">
        <v>146</v>
      </c>
      <c r="K379" s="30">
        <v>208.78</v>
      </c>
      <c r="M379" s="12">
        <v>2022</v>
      </c>
      <c r="N379" s="13" t="s">
        <v>31</v>
      </c>
      <c r="O379" s="13" t="s">
        <v>14</v>
      </c>
      <c r="P379" s="13" t="s">
        <v>15</v>
      </c>
      <c r="Q379" s="13">
        <v>1245</v>
      </c>
      <c r="R379" s="25">
        <v>4577.2</v>
      </c>
      <c r="S379" s="25">
        <v>5126.4639999999999</v>
      </c>
      <c r="T379" s="25">
        <v>915.44</v>
      </c>
      <c r="U379" s="14" t="s">
        <v>33</v>
      </c>
    </row>
    <row r="380" spans="1:21" x14ac:dyDescent="0.3">
      <c r="A380" s="9" t="s">
        <v>73</v>
      </c>
      <c r="B380" s="10">
        <v>2020</v>
      </c>
      <c r="C380" s="10" t="s">
        <v>9</v>
      </c>
      <c r="D380" s="10" t="s">
        <v>60</v>
      </c>
      <c r="E380" s="10" t="s">
        <v>53</v>
      </c>
      <c r="F380" s="10" t="s">
        <v>54</v>
      </c>
      <c r="G380" s="10" t="s">
        <v>55</v>
      </c>
      <c r="H380" s="10" t="s">
        <v>56</v>
      </c>
      <c r="I380" s="10" t="s">
        <v>57</v>
      </c>
      <c r="J380" s="24">
        <v>320</v>
      </c>
      <c r="K380" s="29">
        <v>457.6</v>
      </c>
      <c r="M380" s="9">
        <v>2022</v>
      </c>
      <c r="N380" s="10" t="s">
        <v>31</v>
      </c>
      <c r="O380" s="10" t="s">
        <v>16</v>
      </c>
      <c r="P380" s="10" t="s">
        <v>17</v>
      </c>
      <c r="Q380" s="10">
        <v>644</v>
      </c>
      <c r="R380" s="24">
        <v>5743.5</v>
      </c>
      <c r="S380" s="24">
        <v>6432.72</v>
      </c>
      <c r="T380" s="24">
        <v>1148.7</v>
      </c>
      <c r="U380" s="11" t="s">
        <v>33</v>
      </c>
    </row>
    <row r="381" spans="1:21" x14ac:dyDescent="0.3">
      <c r="A381" s="12" t="s">
        <v>73</v>
      </c>
      <c r="B381" s="13">
        <v>2020</v>
      </c>
      <c r="C381" s="13" t="s">
        <v>9</v>
      </c>
      <c r="D381" s="13" t="s">
        <v>60</v>
      </c>
      <c r="E381" s="13" t="s">
        <v>53</v>
      </c>
      <c r="F381" s="13" t="s">
        <v>54</v>
      </c>
      <c r="G381" s="13" t="s">
        <v>55</v>
      </c>
      <c r="H381" s="13" t="s">
        <v>56</v>
      </c>
      <c r="I381" s="13" t="s">
        <v>57</v>
      </c>
      <c r="J381" s="25">
        <v>358</v>
      </c>
      <c r="K381" s="30">
        <v>511.94</v>
      </c>
      <c r="M381" s="12">
        <v>2022</v>
      </c>
      <c r="N381" s="13" t="s">
        <v>31</v>
      </c>
      <c r="O381" s="13" t="s">
        <v>18</v>
      </c>
      <c r="P381" s="13" t="s">
        <v>19</v>
      </c>
      <c r="Q381" s="13">
        <v>643</v>
      </c>
      <c r="R381" s="25">
        <v>7000</v>
      </c>
      <c r="S381" s="25">
        <v>7840</v>
      </c>
      <c r="T381" s="25">
        <v>1400</v>
      </c>
      <c r="U381" s="14" t="s">
        <v>33</v>
      </c>
    </row>
    <row r="382" spans="1:21" x14ac:dyDescent="0.3">
      <c r="A382" s="9" t="s">
        <v>72</v>
      </c>
      <c r="B382" s="10">
        <v>2020</v>
      </c>
      <c r="C382" s="10" t="s">
        <v>9</v>
      </c>
      <c r="D382" s="10" t="s">
        <v>60</v>
      </c>
      <c r="E382" s="10" t="s">
        <v>53</v>
      </c>
      <c r="F382" s="10" t="s">
        <v>54</v>
      </c>
      <c r="G382" s="10" t="s">
        <v>55</v>
      </c>
      <c r="H382" s="10" t="s">
        <v>56</v>
      </c>
      <c r="I382" s="10" t="s">
        <v>57</v>
      </c>
      <c r="J382" s="24">
        <v>262</v>
      </c>
      <c r="K382" s="29">
        <v>374.65999999999997</v>
      </c>
      <c r="M382" s="9">
        <v>2022</v>
      </c>
      <c r="N382" s="10" t="s">
        <v>31</v>
      </c>
      <c r="O382" s="10" t="s">
        <v>16</v>
      </c>
      <c r="P382" s="10" t="s">
        <v>20</v>
      </c>
      <c r="Q382" s="10">
        <v>455</v>
      </c>
      <c r="R382" s="24">
        <v>4578.6000000000004</v>
      </c>
      <c r="S382" s="24">
        <v>5128.0320000000002</v>
      </c>
      <c r="T382" s="24">
        <v>915.72000000000014</v>
      </c>
      <c r="U382" s="11" t="s">
        <v>33</v>
      </c>
    </row>
    <row r="383" spans="1:21" x14ac:dyDescent="0.3">
      <c r="A383" s="12" t="s">
        <v>74</v>
      </c>
      <c r="B383" s="13">
        <v>2020</v>
      </c>
      <c r="C383" s="13" t="s">
        <v>9</v>
      </c>
      <c r="D383" s="13" t="s">
        <v>60</v>
      </c>
      <c r="E383" s="13" t="s">
        <v>53</v>
      </c>
      <c r="F383" s="13" t="s">
        <v>54</v>
      </c>
      <c r="G383" s="13" t="s">
        <v>55</v>
      </c>
      <c r="H383" s="13" t="s">
        <v>56</v>
      </c>
      <c r="I383" s="13" t="s">
        <v>57</v>
      </c>
      <c r="J383" s="25">
        <v>346</v>
      </c>
      <c r="K383" s="30">
        <v>526.24</v>
      </c>
      <c r="M383" s="12">
        <v>2022</v>
      </c>
      <c r="N383" s="13" t="s">
        <v>31</v>
      </c>
      <c r="O383" s="13" t="s">
        <v>18</v>
      </c>
      <c r="P383" s="13" t="s">
        <v>21</v>
      </c>
      <c r="Q383" s="13">
        <v>345</v>
      </c>
      <c r="R383" s="25">
        <v>7000</v>
      </c>
      <c r="S383" s="25">
        <v>7840</v>
      </c>
      <c r="T383" s="25">
        <v>1400</v>
      </c>
      <c r="U383" s="14" t="s">
        <v>33</v>
      </c>
    </row>
    <row r="384" spans="1:21" x14ac:dyDescent="0.3">
      <c r="A384" s="9" t="s">
        <v>74</v>
      </c>
      <c r="B384" s="10">
        <v>2020</v>
      </c>
      <c r="C384" s="10" t="s">
        <v>9</v>
      </c>
      <c r="D384" s="10" t="s">
        <v>60</v>
      </c>
      <c r="E384" s="10" t="s">
        <v>53</v>
      </c>
      <c r="F384" s="10" t="s">
        <v>54</v>
      </c>
      <c r="G384" s="10" t="s">
        <v>55</v>
      </c>
      <c r="H384" s="10" t="s">
        <v>56</v>
      </c>
      <c r="I384" s="10" t="s">
        <v>57</v>
      </c>
      <c r="J384" s="24">
        <v>148</v>
      </c>
      <c r="K384" s="29">
        <v>526.24</v>
      </c>
      <c r="M384" s="9">
        <v>2022</v>
      </c>
      <c r="N384" s="10" t="s">
        <v>31</v>
      </c>
      <c r="O384" s="10" t="s">
        <v>14</v>
      </c>
      <c r="P384" s="10" t="s">
        <v>22</v>
      </c>
      <c r="Q384" s="10">
        <v>122</v>
      </c>
      <c r="R384" s="24">
        <v>100</v>
      </c>
      <c r="S384" s="24">
        <v>112</v>
      </c>
      <c r="T384" s="24">
        <v>20</v>
      </c>
      <c r="U384" s="11" t="s">
        <v>33</v>
      </c>
    </row>
    <row r="385" spans="1:21" x14ac:dyDescent="0.3">
      <c r="A385" s="12" t="s">
        <v>73</v>
      </c>
      <c r="B385" s="13">
        <v>2020</v>
      </c>
      <c r="C385" s="13" t="s">
        <v>9</v>
      </c>
      <c r="D385" s="13" t="s">
        <v>60</v>
      </c>
      <c r="E385" s="13" t="s">
        <v>53</v>
      </c>
      <c r="F385" s="13" t="s">
        <v>54</v>
      </c>
      <c r="G385" s="13" t="s">
        <v>55</v>
      </c>
      <c r="H385" s="13" t="s">
        <v>56</v>
      </c>
      <c r="I385" s="13" t="s">
        <v>57</v>
      </c>
      <c r="J385" s="25">
        <v>316</v>
      </c>
      <c r="K385" s="30">
        <v>526.24</v>
      </c>
      <c r="M385" s="12">
        <v>2022</v>
      </c>
      <c r="N385" s="13" t="s">
        <v>31</v>
      </c>
      <c r="O385" s="13" t="s">
        <v>23</v>
      </c>
      <c r="P385" s="13" t="s">
        <v>24</v>
      </c>
      <c r="Q385" s="13">
        <v>78</v>
      </c>
      <c r="R385" s="25">
        <v>2288.6</v>
      </c>
      <c r="S385" s="25">
        <v>5126.4639999999999</v>
      </c>
      <c r="T385" s="25">
        <v>457.72</v>
      </c>
      <c r="U385" s="14" t="s">
        <v>33</v>
      </c>
    </row>
    <row r="386" spans="1:21" x14ac:dyDescent="0.3">
      <c r="A386" s="9" t="s">
        <v>74</v>
      </c>
      <c r="B386" s="10">
        <v>2020</v>
      </c>
      <c r="C386" s="10" t="s">
        <v>9</v>
      </c>
      <c r="D386" s="10" t="s">
        <v>60</v>
      </c>
      <c r="E386" s="10" t="s">
        <v>53</v>
      </c>
      <c r="F386" s="10" t="s">
        <v>54</v>
      </c>
      <c r="G386" s="10" t="s">
        <v>55</v>
      </c>
      <c r="H386" s="10" t="s">
        <v>56</v>
      </c>
      <c r="I386" s="10" t="s">
        <v>57</v>
      </c>
      <c r="J386" s="24">
        <v>959</v>
      </c>
      <c r="K386" s="29">
        <v>1371.37</v>
      </c>
      <c r="M386" s="9">
        <v>2022</v>
      </c>
      <c r="N386" s="10" t="s">
        <v>31</v>
      </c>
      <c r="O386" s="10" t="s">
        <v>23</v>
      </c>
      <c r="P386" s="10" t="s">
        <v>25</v>
      </c>
      <c r="Q386" s="10">
        <v>76</v>
      </c>
      <c r="R386" s="24">
        <v>2288.4499999999998</v>
      </c>
      <c r="S386" s="24">
        <v>5126.1279999999997</v>
      </c>
      <c r="T386" s="24">
        <v>457.69</v>
      </c>
      <c r="U386" s="11" t="s">
        <v>33</v>
      </c>
    </row>
    <row r="387" spans="1:21" x14ac:dyDescent="0.3">
      <c r="A387" s="12" t="s">
        <v>73</v>
      </c>
      <c r="B387" s="13">
        <v>2020</v>
      </c>
      <c r="C387" s="13" t="s">
        <v>9</v>
      </c>
      <c r="D387" s="13" t="s">
        <v>60</v>
      </c>
      <c r="E387" s="13" t="s">
        <v>53</v>
      </c>
      <c r="F387" s="13" t="s">
        <v>54</v>
      </c>
      <c r="G387" s="13" t="s">
        <v>55</v>
      </c>
      <c r="H387" s="13" t="s">
        <v>56</v>
      </c>
      <c r="I387" s="13" t="s">
        <v>57</v>
      </c>
      <c r="J387" s="25">
        <v>1020</v>
      </c>
      <c r="K387" s="30">
        <v>1458.6</v>
      </c>
      <c r="M387" s="12">
        <v>2022</v>
      </c>
      <c r="N387" s="13" t="s">
        <v>31</v>
      </c>
      <c r="O387" s="13" t="s">
        <v>23</v>
      </c>
      <c r="P387" s="13" t="s">
        <v>26</v>
      </c>
      <c r="Q387" s="13">
        <v>46</v>
      </c>
      <c r="R387" s="25">
        <v>100</v>
      </c>
      <c r="S387" s="25">
        <v>224</v>
      </c>
      <c r="T387" s="25">
        <v>20</v>
      </c>
      <c r="U387" s="14" t="s">
        <v>33</v>
      </c>
    </row>
    <row r="388" spans="1:21" x14ac:dyDescent="0.3">
      <c r="A388" s="9" t="s">
        <v>73</v>
      </c>
      <c r="B388" s="10">
        <v>2020</v>
      </c>
      <c r="C388" s="10" t="s">
        <v>9</v>
      </c>
      <c r="D388" s="10" t="s">
        <v>60</v>
      </c>
      <c r="E388" s="10" t="s">
        <v>53</v>
      </c>
      <c r="F388" s="10" t="s">
        <v>54</v>
      </c>
      <c r="G388" s="10" t="s">
        <v>55</v>
      </c>
      <c r="H388" s="10" t="s">
        <v>56</v>
      </c>
      <c r="I388" s="10" t="s">
        <v>57</v>
      </c>
      <c r="J388" s="24">
        <v>318</v>
      </c>
      <c r="K388" s="29">
        <v>454.74</v>
      </c>
      <c r="M388" s="9">
        <v>2022</v>
      </c>
      <c r="N388" s="10" t="s">
        <v>31</v>
      </c>
      <c r="O388" s="10" t="s">
        <v>23</v>
      </c>
      <c r="P388" s="10" t="s">
        <v>27</v>
      </c>
      <c r="Q388" s="10">
        <v>34</v>
      </c>
      <c r="R388" s="24">
        <v>2288.4</v>
      </c>
      <c r="S388" s="24">
        <v>5126.0160000000005</v>
      </c>
      <c r="T388" s="24">
        <v>457.68000000000006</v>
      </c>
      <c r="U388" s="11" t="s">
        <v>33</v>
      </c>
    </row>
    <row r="389" spans="1:21" x14ac:dyDescent="0.3">
      <c r="A389" s="12" t="s">
        <v>73</v>
      </c>
      <c r="B389" s="13">
        <v>2020</v>
      </c>
      <c r="C389" s="13" t="s">
        <v>9</v>
      </c>
      <c r="D389" s="13" t="s">
        <v>60</v>
      </c>
      <c r="E389" s="13" t="s">
        <v>53</v>
      </c>
      <c r="F389" s="13" t="s">
        <v>54</v>
      </c>
      <c r="G389" s="13" t="s">
        <v>55</v>
      </c>
      <c r="H389" s="13" t="s">
        <v>56</v>
      </c>
      <c r="I389" s="13" t="s">
        <v>57</v>
      </c>
      <c r="J389" s="25">
        <v>345</v>
      </c>
      <c r="K389" s="30">
        <v>493.35</v>
      </c>
      <c r="M389" s="12">
        <v>2022</v>
      </c>
      <c r="N389" s="13" t="s">
        <v>31</v>
      </c>
      <c r="O389" s="13" t="s">
        <v>14</v>
      </c>
      <c r="P389" s="13" t="s">
        <v>28</v>
      </c>
      <c r="Q389" s="13">
        <v>7</v>
      </c>
      <c r="R389" s="25">
        <v>200</v>
      </c>
      <c r="S389" s="25">
        <v>224</v>
      </c>
      <c r="T389" s="25">
        <v>40</v>
      </c>
      <c r="U389" s="14" t="s">
        <v>12</v>
      </c>
    </row>
    <row r="390" spans="1:21" x14ac:dyDescent="0.3">
      <c r="A390" s="9" t="s">
        <v>74</v>
      </c>
      <c r="B390" s="10">
        <v>2020</v>
      </c>
      <c r="C390" s="10" t="s">
        <v>9</v>
      </c>
      <c r="D390" s="10" t="s">
        <v>60</v>
      </c>
      <c r="E390" s="10" t="s">
        <v>53</v>
      </c>
      <c r="F390" s="10" t="s">
        <v>54</v>
      </c>
      <c r="G390" s="10" t="s">
        <v>55</v>
      </c>
      <c r="H390" s="10" t="s">
        <v>56</v>
      </c>
      <c r="I390" s="10" t="s">
        <v>57</v>
      </c>
      <c r="J390" s="24">
        <v>147</v>
      </c>
      <c r="K390" s="29">
        <v>210.21</v>
      </c>
      <c r="M390" s="9">
        <v>2022</v>
      </c>
      <c r="N390" s="10" t="s">
        <v>31</v>
      </c>
      <c r="O390" s="10" t="s">
        <v>23</v>
      </c>
      <c r="P390" s="10" t="s">
        <v>30</v>
      </c>
      <c r="Q390" s="10">
        <v>3</v>
      </c>
      <c r="R390" s="24">
        <v>3300</v>
      </c>
      <c r="S390" s="24">
        <v>5126.576</v>
      </c>
      <c r="T390" s="24">
        <v>660</v>
      </c>
      <c r="U390" s="11" t="s">
        <v>12</v>
      </c>
    </row>
    <row r="391" spans="1:21" x14ac:dyDescent="0.3">
      <c r="A391" s="12" t="s">
        <v>74</v>
      </c>
      <c r="B391" s="13">
        <v>2020</v>
      </c>
      <c r="C391" s="13" t="s">
        <v>9</v>
      </c>
      <c r="D391" s="13" t="s">
        <v>60</v>
      </c>
      <c r="E391" s="13" t="s">
        <v>53</v>
      </c>
      <c r="F391" s="13" t="s">
        <v>54</v>
      </c>
      <c r="G391" s="13" t="s">
        <v>55</v>
      </c>
      <c r="H391" s="13" t="s">
        <v>56</v>
      </c>
      <c r="I391" s="13" t="s">
        <v>57</v>
      </c>
      <c r="J391" s="25">
        <v>265</v>
      </c>
      <c r="K391" s="30">
        <v>378.95</v>
      </c>
      <c r="M391" s="12">
        <v>2022</v>
      </c>
      <c r="N391" s="13" t="s">
        <v>31</v>
      </c>
      <c r="O391" s="13" t="s">
        <v>29</v>
      </c>
      <c r="P391" s="13" t="s">
        <v>29</v>
      </c>
      <c r="Q391" s="13">
        <v>2</v>
      </c>
      <c r="R391" s="25">
        <v>6600</v>
      </c>
      <c r="S391" s="25">
        <v>7392</v>
      </c>
      <c r="T391" s="25">
        <v>1320</v>
      </c>
      <c r="U391" s="14" t="s">
        <v>12</v>
      </c>
    </row>
    <row r="392" spans="1:21" x14ac:dyDescent="0.3">
      <c r="A392" s="9" t="s">
        <v>73</v>
      </c>
      <c r="B392" s="10">
        <v>2020</v>
      </c>
      <c r="C392" s="10" t="s">
        <v>9</v>
      </c>
      <c r="D392" s="10" t="s">
        <v>60</v>
      </c>
      <c r="E392" s="10" t="s">
        <v>53</v>
      </c>
      <c r="F392" s="10" t="s">
        <v>54</v>
      </c>
      <c r="G392" s="10" t="s">
        <v>55</v>
      </c>
      <c r="H392" s="10" t="s">
        <v>56</v>
      </c>
      <c r="I392" s="10" t="s">
        <v>57</v>
      </c>
      <c r="J392" s="24">
        <v>768</v>
      </c>
      <c r="K392" s="29">
        <v>1098.24</v>
      </c>
      <c r="M392" s="9">
        <v>2022</v>
      </c>
      <c r="N392" s="10" t="s">
        <v>32</v>
      </c>
      <c r="O392" s="10" t="s">
        <v>10</v>
      </c>
      <c r="P392" s="10" t="s">
        <v>11</v>
      </c>
      <c r="Q392" s="10">
        <v>3566</v>
      </c>
      <c r="R392" s="24">
        <v>4577.3</v>
      </c>
      <c r="S392" s="24">
        <v>5126.576</v>
      </c>
      <c r="T392" s="24">
        <v>915.46</v>
      </c>
      <c r="U392" s="11" t="s">
        <v>12</v>
      </c>
    </row>
    <row r="393" spans="1:21" x14ac:dyDescent="0.3">
      <c r="A393" s="12" t="s">
        <v>72</v>
      </c>
      <c r="B393" s="13">
        <v>2020</v>
      </c>
      <c r="C393" s="13" t="s">
        <v>9</v>
      </c>
      <c r="D393" s="13" t="s">
        <v>60</v>
      </c>
      <c r="E393" s="13" t="s">
        <v>53</v>
      </c>
      <c r="F393" s="13" t="s">
        <v>54</v>
      </c>
      <c r="G393" s="13" t="s">
        <v>55</v>
      </c>
      <c r="H393" s="13" t="s">
        <v>56</v>
      </c>
      <c r="I393" s="13" t="s">
        <v>57</v>
      </c>
      <c r="J393" s="25">
        <v>801</v>
      </c>
      <c r="K393" s="30">
        <v>1145.43</v>
      </c>
      <c r="M393" s="12">
        <v>2022</v>
      </c>
      <c r="N393" s="13" t="s">
        <v>32</v>
      </c>
      <c r="O393" s="13" t="s">
        <v>10</v>
      </c>
      <c r="P393" s="13" t="s">
        <v>13</v>
      </c>
      <c r="Q393" s="13">
        <v>2498</v>
      </c>
      <c r="R393" s="25">
        <v>8000</v>
      </c>
      <c r="S393" s="25">
        <v>8960</v>
      </c>
      <c r="T393" s="25">
        <v>1600</v>
      </c>
      <c r="U393" s="14" t="s">
        <v>12</v>
      </c>
    </row>
    <row r="394" spans="1:21" x14ac:dyDescent="0.3">
      <c r="A394" s="9" t="s">
        <v>74</v>
      </c>
      <c r="B394" s="10">
        <v>2020</v>
      </c>
      <c r="C394" s="10" t="s">
        <v>9</v>
      </c>
      <c r="D394" s="10" t="s">
        <v>60</v>
      </c>
      <c r="E394" s="10" t="s">
        <v>53</v>
      </c>
      <c r="F394" s="10" t="s">
        <v>54</v>
      </c>
      <c r="G394" s="10" t="s">
        <v>55</v>
      </c>
      <c r="H394" s="10" t="s">
        <v>56</v>
      </c>
      <c r="I394" s="10" t="s">
        <v>57</v>
      </c>
      <c r="J394" s="24">
        <v>854</v>
      </c>
      <c r="K394" s="29">
        <v>1221.22</v>
      </c>
      <c r="M394" s="9">
        <v>2022</v>
      </c>
      <c r="N394" s="10" t="s">
        <v>32</v>
      </c>
      <c r="O394" s="10" t="s">
        <v>14</v>
      </c>
      <c r="P394" s="10" t="s">
        <v>15</v>
      </c>
      <c r="Q394" s="10">
        <v>1245</v>
      </c>
      <c r="R394" s="24">
        <v>4577.2</v>
      </c>
      <c r="S394" s="24">
        <v>5126.4639999999999</v>
      </c>
      <c r="T394" s="24">
        <v>915.44</v>
      </c>
      <c r="U394" s="11" t="s">
        <v>12</v>
      </c>
    </row>
    <row r="395" spans="1:21" x14ac:dyDescent="0.3">
      <c r="A395" s="12" t="s">
        <v>72</v>
      </c>
      <c r="B395" s="13">
        <v>2020</v>
      </c>
      <c r="C395" s="13" t="s">
        <v>9</v>
      </c>
      <c r="D395" s="13" t="s">
        <v>60</v>
      </c>
      <c r="E395" s="13" t="s">
        <v>53</v>
      </c>
      <c r="F395" s="13" t="s">
        <v>54</v>
      </c>
      <c r="G395" s="13" t="s">
        <v>55</v>
      </c>
      <c r="H395" s="13" t="s">
        <v>56</v>
      </c>
      <c r="I395" s="13" t="s">
        <v>57</v>
      </c>
      <c r="J395" s="25">
        <v>788</v>
      </c>
      <c r="K395" s="30">
        <v>1126.8399999999999</v>
      </c>
      <c r="M395" s="12">
        <v>2022</v>
      </c>
      <c r="N395" s="13" t="s">
        <v>32</v>
      </c>
      <c r="O395" s="13" t="s">
        <v>16</v>
      </c>
      <c r="P395" s="13" t="s">
        <v>17</v>
      </c>
      <c r="Q395" s="13">
        <v>644</v>
      </c>
      <c r="R395" s="25">
        <v>5743.5</v>
      </c>
      <c r="S395" s="25">
        <v>6432.72</v>
      </c>
      <c r="T395" s="25">
        <v>1148.7</v>
      </c>
      <c r="U395" s="14" t="s">
        <v>12</v>
      </c>
    </row>
    <row r="396" spans="1:21" x14ac:dyDescent="0.3">
      <c r="A396" s="9" t="s">
        <v>73</v>
      </c>
      <c r="B396" s="10">
        <v>2020</v>
      </c>
      <c r="C396" s="10" t="s">
        <v>9</v>
      </c>
      <c r="D396" s="10" t="s">
        <v>60</v>
      </c>
      <c r="E396" s="10" t="s">
        <v>53</v>
      </c>
      <c r="F396" s="10" t="s">
        <v>54</v>
      </c>
      <c r="G396" s="10" t="s">
        <v>55</v>
      </c>
      <c r="H396" s="10" t="s">
        <v>56</v>
      </c>
      <c r="I396" s="10" t="s">
        <v>57</v>
      </c>
      <c r="J396" s="24">
        <v>263</v>
      </c>
      <c r="K396" s="29">
        <v>376.09000000000003</v>
      </c>
      <c r="M396" s="9">
        <v>2022</v>
      </c>
      <c r="N396" s="10" t="s">
        <v>32</v>
      </c>
      <c r="O396" s="10" t="s">
        <v>18</v>
      </c>
      <c r="P396" s="10" t="s">
        <v>19</v>
      </c>
      <c r="Q396" s="10">
        <v>643</v>
      </c>
      <c r="R396" s="24">
        <v>7000</v>
      </c>
      <c r="S396" s="24">
        <v>7840</v>
      </c>
      <c r="T396" s="24">
        <v>1400</v>
      </c>
      <c r="U396" s="11" t="s">
        <v>12</v>
      </c>
    </row>
    <row r="397" spans="1:21" x14ac:dyDescent="0.3">
      <c r="A397" s="12" t="s">
        <v>73</v>
      </c>
      <c r="B397" s="13">
        <v>2020</v>
      </c>
      <c r="C397" s="13" t="s">
        <v>9</v>
      </c>
      <c r="D397" s="13" t="s">
        <v>60</v>
      </c>
      <c r="E397" s="13" t="s">
        <v>53</v>
      </c>
      <c r="F397" s="13" t="s">
        <v>54</v>
      </c>
      <c r="G397" s="13" t="s">
        <v>55</v>
      </c>
      <c r="H397" s="13" t="s">
        <v>56</v>
      </c>
      <c r="I397" s="13" t="s">
        <v>57</v>
      </c>
      <c r="J397" s="25">
        <v>347</v>
      </c>
      <c r="K397" s="30">
        <v>496.21000000000004</v>
      </c>
      <c r="M397" s="12">
        <v>2022</v>
      </c>
      <c r="N397" s="13" t="s">
        <v>32</v>
      </c>
      <c r="O397" s="13" t="s">
        <v>16</v>
      </c>
      <c r="P397" s="13" t="s">
        <v>20</v>
      </c>
      <c r="Q397" s="13">
        <v>455</v>
      </c>
      <c r="R397" s="25">
        <v>4578.6000000000004</v>
      </c>
      <c r="S397" s="25">
        <v>5128.0320000000002</v>
      </c>
      <c r="T397" s="25">
        <v>915.72000000000014</v>
      </c>
      <c r="U397" s="14" t="s">
        <v>12</v>
      </c>
    </row>
    <row r="398" spans="1:21" x14ac:dyDescent="0.3">
      <c r="A398" s="9" t="s">
        <v>74</v>
      </c>
      <c r="B398" s="10">
        <v>2020</v>
      </c>
      <c r="C398" s="10" t="s">
        <v>9</v>
      </c>
      <c r="D398" s="10" t="s">
        <v>60</v>
      </c>
      <c r="E398" s="10" t="s">
        <v>53</v>
      </c>
      <c r="F398" s="10" t="s">
        <v>54</v>
      </c>
      <c r="G398" s="10" t="s">
        <v>55</v>
      </c>
      <c r="H398" s="10" t="s">
        <v>56</v>
      </c>
      <c r="I398" s="10" t="s">
        <v>57</v>
      </c>
      <c r="J398" s="24">
        <v>317</v>
      </c>
      <c r="K398" s="29">
        <v>453.31</v>
      </c>
      <c r="M398" s="9">
        <v>2022</v>
      </c>
      <c r="N398" s="10" t="s">
        <v>32</v>
      </c>
      <c r="O398" s="10" t="s">
        <v>18</v>
      </c>
      <c r="P398" s="10" t="s">
        <v>21</v>
      </c>
      <c r="Q398" s="10">
        <v>345</v>
      </c>
      <c r="R398" s="24">
        <v>7000</v>
      </c>
      <c r="S398" s="24">
        <v>7840</v>
      </c>
      <c r="T398" s="24">
        <v>1400</v>
      </c>
      <c r="U398" s="11" t="s">
        <v>12</v>
      </c>
    </row>
    <row r="399" spans="1:21" x14ac:dyDescent="0.3">
      <c r="A399" s="12" t="s">
        <v>73</v>
      </c>
      <c r="B399" s="13">
        <v>2020</v>
      </c>
      <c r="C399" s="13" t="s">
        <v>37</v>
      </c>
      <c r="D399" s="13" t="s">
        <v>60</v>
      </c>
      <c r="E399" s="13" t="s">
        <v>53</v>
      </c>
      <c r="F399" s="13" t="s">
        <v>54</v>
      </c>
      <c r="G399" s="13" t="s">
        <v>55</v>
      </c>
      <c r="H399" s="13" t="s">
        <v>56</v>
      </c>
      <c r="I399" s="13" t="s">
        <v>57</v>
      </c>
      <c r="J399" s="25">
        <v>314</v>
      </c>
      <c r="K399" s="30">
        <v>449.02</v>
      </c>
      <c r="M399" s="12">
        <v>2022</v>
      </c>
      <c r="N399" s="13" t="s">
        <v>32</v>
      </c>
      <c r="O399" s="13" t="s">
        <v>14</v>
      </c>
      <c r="P399" s="13" t="s">
        <v>22</v>
      </c>
      <c r="Q399" s="13">
        <v>122</v>
      </c>
      <c r="R399" s="25">
        <v>100</v>
      </c>
      <c r="S399" s="25">
        <v>112</v>
      </c>
      <c r="T399" s="25">
        <v>20</v>
      </c>
      <c r="U399" s="14" t="s">
        <v>12</v>
      </c>
    </row>
    <row r="400" spans="1:21" x14ac:dyDescent="0.3">
      <c r="A400" s="9" t="s">
        <v>74</v>
      </c>
      <c r="B400" s="10">
        <v>2020</v>
      </c>
      <c r="C400" s="10" t="s">
        <v>37</v>
      </c>
      <c r="D400" s="10" t="s">
        <v>60</v>
      </c>
      <c r="E400" s="10" t="s">
        <v>53</v>
      </c>
      <c r="F400" s="10" t="s">
        <v>54</v>
      </c>
      <c r="G400" s="10" t="s">
        <v>55</v>
      </c>
      <c r="H400" s="10" t="s">
        <v>56</v>
      </c>
      <c r="I400" s="10" t="s">
        <v>57</v>
      </c>
      <c r="J400" s="24">
        <v>362</v>
      </c>
      <c r="K400" s="29">
        <v>517.66</v>
      </c>
      <c r="M400" s="9">
        <v>2022</v>
      </c>
      <c r="N400" s="10" t="s">
        <v>32</v>
      </c>
      <c r="O400" s="10" t="s">
        <v>23</v>
      </c>
      <c r="P400" s="10" t="s">
        <v>24</v>
      </c>
      <c r="Q400" s="10">
        <v>78</v>
      </c>
      <c r="R400" s="24">
        <v>2288.6</v>
      </c>
      <c r="S400" s="24">
        <v>5126.4639999999999</v>
      </c>
      <c r="T400" s="24">
        <v>457.72</v>
      </c>
      <c r="U400" s="11" t="s">
        <v>12</v>
      </c>
    </row>
    <row r="401" spans="1:21" x14ac:dyDescent="0.3">
      <c r="A401" s="12" t="s">
        <v>73</v>
      </c>
      <c r="B401" s="13">
        <v>2020</v>
      </c>
      <c r="C401" s="13" t="s">
        <v>37</v>
      </c>
      <c r="D401" s="13" t="s">
        <v>60</v>
      </c>
      <c r="E401" s="13" t="s">
        <v>53</v>
      </c>
      <c r="F401" s="13" t="s">
        <v>54</v>
      </c>
      <c r="G401" s="13" t="s">
        <v>55</v>
      </c>
      <c r="H401" s="13" t="s">
        <v>56</v>
      </c>
      <c r="I401" s="13" t="s">
        <v>57</v>
      </c>
      <c r="J401" s="25">
        <v>284</v>
      </c>
      <c r="K401" s="30">
        <v>406.12</v>
      </c>
      <c r="M401" s="12">
        <v>2022</v>
      </c>
      <c r="N401" s="13" t="s">
        <v>32</v>
      </c>
      <c r="O401" s="13" t="s">
        <v>23</v>
      </c>
      <c r="P401" s="13" t="s">
        <v>25</v>
      </c>
      <c r="Q401" s="13">
        <v>76</v>
      </c>
      <c r="R401" s="25">
        <v>2288.4499999999998</v>
      </c>
      <c r="S401" s="25">
        <v>5126.1279999999997</v>
      </c>
      <c r="T401" s="25">
        <v>457.69</v>
      </c>
      <c r="U401" s="14" t="s">
        <v>12</v>
      </c>
    </row>
    <row r="402" spans="1:21" x14ac:dyDescent="0.3">
      <c r="A402" s="9" t="s">
        <v>73</v>
      </c>
      <c r="B402" s="10">
        <v>2020</v>
      </c>
      <c r="C402" s="10" t="s">
        <v>37</v>
      </c>
      <c r="D402" s="10" t="s">
        <v>60</v>
      </c>
      <c r="E402" s="10" t="s">
        <v>53</v>
      </c>
      <c r="F402" s="10" t="s">
        <v>54</v>
      </c>
      <c r="G402" s="10" t="s">
        <v>55</v>
      </c>
      <c r="H402" s="10" t="s">
        <v>56</v>
      </c>
      <c r="I402" s="10" t="s">
        <v>57</v>
      </c>
      <c r="J402" s="24">
        <v>358</v>
      </c>
      <c r="K402" s="29">
        <v>526.24</v>
      </c>
      <c r="M402" s="9">
        <v>2022</v>
      </c>
      <c r="N402" s="10" t="s">
        <v>32</v>
      </c>
      <c r="O402" s="10" t="s">
        <v>23</v>
      </c>
      <c r="P402" s="10" t="s">
        <v>26</v>
      </c>
      <c r="Q402" s="10">
        <v>46</v>
      </c>
      <c r="R402" s="24">
        <v>100</v>
      </c>
      <c r="S402" s="24">
        <v>224</v>
      </c>
      <c r="T402" s="24">
        <v>20</v>
      </c>
      <c r="U402" s="11" t="s">
        <v>12</v>
      </c>
    </row>
    <row r="403" spans="1:21" x14ac:dyDescent="0.3">
      <c r="A403" s="12" t="s">
        <v>73</v>
      </c>
      <c r="B403" s="13">
        <v>2020</v>
      </c>
      <c r="C403" s="13" t="s">
        <v>37</v>
      </c>
      <c r="D403" s="13" t="s">
        <v>60</v>
      </c>
      <c r="E403" s="13" t="s">
        <v>53</v>
      </c>
      <c r="F403" s="13" t="s">
        <v>54</v>
      </c>
      <c r="G403" s="13" t="s">
        <v>55</v>
      </c>
      <c r="H403" s="13" t="s">
        <v>56</v>
      </c>
      <c r="I403" s="13" t="s">
        <v>57</v>
      </c>
      <c r="J403" s="25">
        <v>286</v>
      </c>
      <c r="K403" s="30">
        <v>526.24</v>
      </c>
      <c r="M403" s="12">
        <v>2022</v>
      </c>
      <c r="N403" s="13" t="s">
        <v>32</v>
      </c>
      <c r="O403" s="13" t="s">
        <v>23</v>
      </c>
      <c r="P403" s="13" t="s">
        <v>27</v>
      </c>
      <c r="Q403" s="13">
        <v>34</v>
      </c>
      <c r="R403" s="25">
        <v>2288.4</v>
      </c>
      <c r="S403" s="25">
        <v>5126.0160000000005</v>
      </c>
      <c r="T403" s="25">
        <v>457.68000000000006</v>
      </c>
      <c r="U403" s="14" t="s">
        <v>12</v>
      </c>
    </row>
    <row r="404" spans="1:21" x14ac:dyDescent="0.3">
      <c r="A404" s="9" t="s">
        <v>73</v>
      </c>
      <c r="B404" s="10">
        <v>2020</v>
      </c>
      <c r="C404" s="10" t="s">
        <v>37</v>
      </c>
      <c r="D404" s="10" t="s">
        <v>60</v>
      </c>
      <c r="E404" s="10" t="s">
        <v>53</v>
      </c>
      <c r="F404" s="10" t="s">
        <v>54</v>
      </c>
      <c r="G404" s="10" t="s">
        <v>55</v>
      </c>
      <c r="H404" s="10" t="s">
        <v>56</v>
      </c>
      <c r="I404" s="10" t="s">
        <v>57</v>
      </c>
      <c r="J404" s="24">
        <v>992</v>
      </c>
      <c r="K404" s="29">
        <v>1418.56</v>
      </c>
      <c r="M404" s="9">
        <v>2022</v>
      </c>
      <c r="N404" s="10" t="s">
        <v>32</v>
      </c>
      <c r="O404" s="10" t="s">
        <v>14</v>
      </c>
      <c r="P404" s="10" t="s">
        <v>28</v>
      </c>
      <c r="Q404" s="10">
        <v>7</v>
      </c>
      <c r="R404" s="24">
        <v>200</v>
      </c>
      <c r="S404" s="24">
        <v>224</v>
      </c>
      <c r="T404" s="24">
        <v>40</v>
      </c>
      <c r="U404" s="11" t="s">
        <v>12</v>
      </c>
    </row>
    <row r="405" spans="1:21" x14ac:dyDescent="0.3">
      <c r="A405" s="12" t="s">
        <v>73</v>
      </c>
      <c r="B405" s="13">
        <v>2020</v>
      </c>
      <c r="C405" s="13" t="s">
        <v>37</v>
      </c>
      <c r="D405" s="13" t="s">
        <v>60</v>
      </c>
      <c r="E405" s="13" t="s">
        <v>53</v>
      </c>
      <c r="F405" s="13" t="s">
        <v>54</v>
      </c>
      <c r="G405" s="13" t="s">
        <v>55</v>
      </c>
      <c r="H405" s="13" t="s">
        <v>56</v>
      </c>
      <c r="I405" s="13" t="s">
        <v>57</v>
      </c>
      <c r="J405" s="25">
        <v>1025</v>
      </c>
      <c r="K405" s="30">
        <v>1465.75</v>
      </c>
      <c r="M405" s="12">
        <v>2022</v>
      </c>
      <c r="N405" s="13" t="s">
        <v>32</v>
      </c>
      <c r="O405" s="13" t="s">
        <v>23</v>
      </c>
      <c r="P405" s="13" t="s">
        <v>30</v>
      </c>
      <c r="Q405" s="13">
        <v>3</v>
      </c>
      <c r="R405" s="25">
        <v>2288.65</v>
      </c>
      <c r="S405" s="25">
        <v>5126.576</v>
      </c>
      <c r="T405" s="25">
        <v>457.73</v>
      </c>
      <c r="U405" s="14" t="s">
        <v>12</v>
      </c>
    </row>
    <row r="406" spans="1:21" x14ac:dyDescent="0.3">
      <c r="A406" s="9" t="s">
        <v>72</v>
      </c>
      <c r="B406" s="10">
        <v>2020</v>
      </c>
      <c r="C406" s="10" t="s">
        <v>37</v>
      </c>
      <c r="D406" s="10" t="s">
        <v>60</v>
      </c>
      <c r="E406" s="10" t="s">
        <v>53</v>
      </c>
      <c r="F406" s="10" t="s">
        <v>54</v>
      </c>
      <c r="G406" s="10" t="s">
        <v>55</v>
      </c>
      <c r="H406" s="10" t="s">
        <v>56</v>
      </c>
      <c r="I406" s="10" t="s">
        <v>57</v>
      </c>
      <c r="J406" s="24">
        <v>288</v>
      </c>
      <c r="K406" s="29">
        <v>411.84000000000003</v>
      </c>
      <c r="M406" s="9">
        <v>2022</v>
      </c>
      <c r="N406" s="10" t="s">
        <v>32</v>
      </c>
      <c r="O406" s="10" t="s">
        <v>29</v>
      </c>
      <c r="P406" s="10" t="s">
        <v>29</v>
      </c>
      <c r="Q406" s="10">
        <v>2</v>
      </c>
      <c r="R406" s="24">
        <v>6600</v>
      </c>
      <c r="S406" s="24">
        <v>7392</v>
      </c>
      <c r="T406" s="24">
        <v>1320</v>
      </c>
      <c r="U406" s="11" t="s">
        <v>33</v>
      </c>
    </row>
    <row r="407" spans="1:21" x14ac:dyDescent="0.3">
      <c r="A407" s="12" t="s">
        <v>72</v>
      </c>
      <c r="B407" s="13">
        <v>2020</v>
      </c>
      <c r="C407" s="13" t="s">
        <v>37</v>
      </c>
      <c r="D407" s="13" t="s">
        <v>60</v>
      </c>
      <c r="E407" s="13" t="s">
        <v>53</v>
      </c>
      <c r="F407" s="13" t="s">
        <v>54</v>
      </c>
      <c r="G407" s="13" t="s">
        <v>55</v>
      </c>
      <c r="H407" s="13" t="s">
        <v>56</v>
      </c>
      <c r="I407" s="13" t="s">
        <v>57</v>
      </c>
      <c r="J407" s="25">
        <v>315</v>
      </c>
      <c r="K407" s="30">
        <v>450.45</v>
      </c>
      <c r="M407" s="12">
        <v>2022</v>
      </c>
      <c r="N407" s="13" t="s">
        <v>34</v>
      </c>
      <c r="O407" s="13" t="s">
        <v>10</v>
      </c>
      <c r="P407" s="13" t="s">
        <v>11</v>
      </c>
      <c r="Q407" s="13">
        <v>3566</v>
      </c>
      <c r="R407" s="25">
        <v>4577.3</v>
      </c>
      <c r="S407" s="25">
        <v>5126.576</v>
      </c>
      <c r="T407" s="25">
        <v>915.46</v>
      </c>
      <c r="U407" s="14" t="s">
        <v>33</v>
      </c>
    </row>
    <row r="408" spans="1:21" x14ac:dyDescent="0.3">
      <c r="A408" s="9" t="s">
        <v>73</v>
      </c>
      <c r="B408" s="10">
        <v>2020</v>
      </c>
      <c r="C408" s="10" t="s">
        <v>37</v>
      </c>
      <c r="D408" s="10" t="s">
        <v>60</v>
      </c>
      <c r="E408" s="10" t="s">
        <v>53</v>
      </c>
      <c r="F408" s="10" t="s">
        <v>54</v>
      </c>
      <c r="G408" s="10" t="s">
        <v>55</v>
      </c>
      <c r="H408" s="10" t="s">
        <v>56</v>
      </c>
      <c r="I408" s="10" t="s">
        <v>57</v>
      </c>
      <c r="J408" s="24">
        <v>285</v>
      </c>
      <c r="K408" s="29">
        <v>407.55</v>
      </c>
      <c r="M408" s="9">
        <v>2022</v>
      </c>
      <c r="N408" s="10" t="s">
        <v>34</v>
      </c>
      <c r="O408" s="10" t="s">
        <v>10</v>
      </c>
      <c r="P408" s="10" t="s">
        <v>13</v>
      </c>
      <c r="Q408" s="10">
        <v>2498</v>
      </c>
      <c r="R408" s="24">
        <v>8000</v>
      </c>
      <c r="S408" s="24">
        <v>8960</v>
      </c>
      <c r="T408" s="24">
        <v>1600</v>
      </c>
      <c r="U408" s="11" t="s">
        <v>33</v>
      </c>
    </row>
    <row r="409" spans="1:21" x14ac:dyDescent="0.3">
      <c r="A409" s="12" t="s">
        <v>73</v>
      </c>
      <c r="B409" s="13">
        <v>2020</v>
      </c>
      <c r="C409" s="13" t="s">
        <v>37</v>
      </c>
      <c r="D409" s="13" t="s">
        <v>60</v>
      </c>
      <c r="E409" s="13" t="s">
        <v>53</v>
      </c>
      <c r="F409" s="13" t="s">
        <v>54</v>
      </c>
      <c r="G409" s="13" t="s">
        <v>55</v>
      </c>
      <c r="H409" s="13" t="s">
        <v>56</v>
      </c>
      <c r="I409" s="13" t="s">
        <v>57</v>
      </c>
      <c r="J409" s="25">
        <v>773</v>
      </c>
      <c r="K409" s="30">
        <v>1105.3899999999999</v>
      </c>
      <c r="M409" s="12">
        <v>2022</v>
      </c>
      <c r="N409" s="13" t="s">
        <v>34</v>
      </c>
      <c r="O409" s="13" t="s">
        <v>14</v>
      </c>
      <c r="P409" s="13" t="s">
        <v>15</v>
      </c>
      <c r="Q409" s="13">
        <v>1245</v>
      </c>
      <c r="R409" s="25">
        <v>4577.2</v>
      </c>
      <c r="S409" s="25">
        <v>5126.4639999999999</v>
      </c>
      <c r="T409" s="25">
        <v>915.44</v>
      </c>
      <c r="U409" s="14" t="s">
        <v>33</v>
      </c>
    </row>
    <row r="410" spans="1:21" x14ac:dyDescent="0.3">
      <c r="A410" s="9" t="s">
        <v>72</v>
      </c>
      <c r="B410" s="10">
        <v>2020</v>
      </c>
      <c r="C410" s="10" t="s">
        <v>37</v>
      </c>
      <c r="D410" s="10" t="s">
        <v>60</v>
      </c>
      <c r="E410" s="10" t="s">
        <v>53</v>
      </c>
      <c r="F410" s="10" t="s">
        <v>54</v>
      </c>
      <c r="G410" s="10" t="s">
        <v>55</v>
      </c>
      <c r="H410" s="10" t="s">
        <v>56</v>
      </c>
      <c r="I410" s="10" t="s">
        <v>57</v>
      </c>
      <c r="J410" s="24">
        <v>806</v>
      </c>
      <c r="K410" s="29">
        <v>1152.58</v>
      </c>
      <c r="M410" s="9">
        <v>2022</v>
      </c>
      <c r="N410" s="10" t="s">
        <v>34</v>
      </c>
      <c r="O410" s="10" t="s">
        <v>16</v>
      </c>
      <c r="P410" s="10" t="s">
        <v>17</v>
      </c>
      <c r="Q410" s="10">
        <v>644</v>
      </c>
      <c r="R410" s="24">
        <v>5743.5</v>
      </c>
      <c r="S410" s="24">
        <v>6432.72</v>
      </c>
      <c r="T410" s="24">
        <v>1148.7</v>
      </c>
      <c r="U410" s="11" t="s">
        <v>33</v>
      </c>
    </row>
    <row r="411" spans="1:21" x14ac:dyDescent="0.3">
      <c r="A411" s="12" t="s">
        <v>73</v>
      </c>
      <c r="B411" s="13">
        <v>2020</v>
      </c>
      <c r="C411" s="13" t="s">
        <v>37</v>
      </c>
      <c r="D411" s="13" t="s">
        <v>60</v>
      </c>
      <c r="E411" s="13" t="s">
        <v>53</v>
      </c>
      <c r="F411" s="13" t="s">
        <v>54</v>
      </c>
      <c r="G411" s="13" t="s">
        <v>55</v>
      </c>
      <c r="H411" s="13" t="s">
        <v>56</v>
      </c>
      <c r="I411" s="13" t="s">
        <v>57</v>
      </c>
      <c r="J411" s="25">
        <v>311</v>
      </c>
      <c r="K411" s="30">
        <v>444.73</v>
      </c>
      <c r="M411" s="12">
        <v>2022</v>
      </c>
      <c r="N411" s="13" t="s">
        <v>34</v>
      </c>
      <c r="O411" s="13" t="s">
        <v>18</v>
      </c>
      <c r="P411" s="13" t="s">
        <v>19</v>
      </c>
      <c r="Q411" s="13">
        <v>643</v>
      </c>
      <c r="R411" s="25">
        <v>7000</v>
      </c>
      <c r="S411" s="25">
        <v>7840</v>
      </c>
      <c r="T411" s="25">
        <v>1400</v>
      </c>
      <c r="U411" s="14" t="s">
        <v>33</v>
      </c>
    </row>
    <row r="412" spans="1:21" x14ac:dyDescent="0.3">
      <c r="A412" s="9" t="s">
        <v>73</v>
      </c>
      <c r="B412" s="10">
        <v>2020</v>
      </c>
      <c r="C412" s="10" t="s">
        <v>37</v>
      </c>
      <c r="D412" s="10" t="s">
        <v>60</v>
      </c>
      <c r="E412" s="10" t="s">
        <v>53</v>
      </c>
      <c r="F412" s="10" t="s">
        <v>54</v>
      </c>
      <c r="G412" s="10" t="s">
        <v>55</v>
      </c>
      <c r="H412" s="10" t="s">
        <v>56</v>
      </c>
      <c r="I412" s="10" t="s">
        <v>57</v>
      </c>
      <c r="J412" s="24">
        <v>359</v>
      </c>
      <c r="K412" s="29">
        <v>513.37</v>
      </c>
      <c r="M412" s="9">
        <v>2022</v>
      </c>
      <c r="N412" s="10" t="s">
        <v>34</v>
      </c>
      <c r="O412" s="10" t="s">
        <v>16</v>
      </c>
      <c r="P412" s="10" t="s">
        <v>20</v>
      </c>
      <c r="Q412" s="10">
        <v>455</v>
      </c>
      <c r="R412" s="24">
        <v>4578.6000000000004</v>
      </c>
      <c r="S412" s="24">
        <v>5128.0320000000002</v>
      </c>
      <c r="T412" s="24">
        <v>915.72000000000014</v>
      </c>
      <c r="U412" s="11" t="s">
        <v>33</v>
      </c>
    </row>
    <row r="413" spans="1:21" x14ac:dyDescent="0.3">
      <c r="A413" s="12" t="s">
        <v>73</v>
      </c>
      <c r="B413" s="13">
        <v>2020</v>
      </c>
      <c r="C413" s="13" t="s">
        <v>37</v>
      </c>
      <c r="D413" s="13" t="s">
        <v>60</v>
      </c>
      <c r="E413" s="13" t="s">
        <v>53</v>
      </c>
      <c r="F413" s="13" t="s">
        <v>54</v>
      </c>
      <c r="G413" s="13" t="s">
        <v>55</v>
      </c>
      <c r="H413" s="13" t="s">
        <v>56</v>
      </c>
      <c r="I413" s="13" t="s">
        <v>57</v>
      </c>
      <c r="J413" s="25">
        <v>287</v>
      </c>
      <c r="K413" s="30">
        <v>410.40999999999997</v>
      </c>
      <c r="M413" s="12">
        <v>2022</v>
      </c>
      <c r="N413" s="13" t="s">
        <v>34</v>
      </c>
      <c r="O413" s="13" t="s">
        <v>18</v>
      </c>
      <c r="P413" s="13" t="s">
        <v>21</v>
      </c>
      <c r="Q413" s="13">
        <v>345</v>
      </c>
      <c r="R413" s="25">
        <v>7000</v>
      </c>
      <c r="S413" s="25">
        <v>7840</v>
      </c>
      <c r="T413" s="25">
        <v>1400</v>
      </c>
      <c r="U413" s="14" t="s">
        <v>33</v>
      </c>
    </row>
    <row r="414" spans="1:21" x14ac:dyDescent="0.3">
      <c r="A414" s="9" t="s">
        <v>73</v>
      </c>
      <c r="B414" s="10">
        <v>2020</v>
      </c>
      <c r="C414" s="10" t="s">
        <v>36</v>
      </c>
      <c r="D414" s="10" t="s">
        <v>60</v>
      </c>
      <c r="E414" s="10" t="s">
        <v>53</v>
      </c>
      <c r="F414" s="10" t="s">
        <v>54</v>
      </c>
      <c r="G414" s="10" t="s">
        <v>55</v>
      </c>
      <c r="H414" s="10" t="s">
        <v>56</v>
      </c>
      <c r="I414" s="10" t="s">
        <v>57</v>
      </c>
      <c r="J414" s="24">
        <v>320</v>
      </c>
      <c r="K414" s="29">
        <v>457.6</v>
      </c>
      <c r="M414" s="9">
        <v>2022</v>
      </c>
      <c r="N414" s="10" t="s">
        <v>34</v>
      </c>
      <c r="O414" s="10" t="s">
        <v>14</v>
      </c>
      <c r="P414" s="10" t="s">
        <v>22</v>
      </c>
      <c r="Q414" s="10">
        <v>122</v>
      </c>
      <c r="R414" s="24">
        <v>100</v>
      </c>
      <c r="S414" s="24">
        <v>112</v>
      </c>
      <c r="T414" s="24">
        <v>20</v>
      </c>
      <c r="U414" s="11" t="s">
        <v>33</v>
      </c>
    </row>
    <row r="415" spans="1:21" x14ac:dyDescent="0.3">
      <c r="A415" s="12" t="s">
        <v>73</v>
      </c>
      <c r="B415" s="13">
        <v>2020</v>
      </c>
      <c r="C415" s="13" t="s">
        <v>36</v>
      </c>
      <c r="D415" s="13" t="s">
        <v>60</v>
      </c>
      <c r="E415" s="13" t="s">
        <v>53</v>
      </c>
      <c r="F415" s="13" t="s">
        <v>54</v>
      </c>
      <c r="G415" s="13" t="s">
        <v>55</v>
      </c>
      <c r="H415" s="13" t="s">
        <v>56</v>
      </c>
      <c r="I415" s="13" t="s">
        <v>57</v>
      </c>
      <c r="J415" s="25">
        <v>290</v>
      </c>
      <c r="K415" s="30">
        <v>414.7</v>
      </c>
      <c r="M415" s="12">
        <v>2022</v>
      </c>
      <c r="N415" s="13" t="s">
        <v>34</v>
      </c>
      <c r="O415" s="13" t="s">
        <v>23</v>
      </c>
      <c r="P415" s="13" t="s">
        <v>24</v>
      </c>
      <c r="Q415" s="13">
        <v>78</v>
      </c>
      <c r="R415" s="25">
        <v>2288.6</v>
      </c>
      <c r="S415" s="25">
        <v>5126.4639999999999</v>
      </c>
      <c r="T415" s="25">
        <v>457.72</v>
      </c>
      <c r="U415" s="14" t="s">
        <v>33</v>
      </c>
    </row>
    <row r="416" spans="1:21" x14ac:dyDescent="0.3">
      <c r="A416" s="9" t="s">
        <v>76</v>
      </c>
      <c r="B416" s="10">
        <v>2020</v>
      </c>
      <c r="C416" s="10" t="s">
        <v>36</v>
      </c>
      <c r="D416" s="10" t="s">
        <v>60</v>
      </c>
      <c r="E416" s="10" t="s">
        <v>53</v>
      </c>
      <c r="F416" s="10" t="s">
        <v>54</v>
      </c>
      <c r="G416" s="10" t="s">
        <v>55</v>
      </c>
      <c r="H416" s="10" t="s">
        <v>56</v>
      </c>
      <c r="I416" s="10" t="s">
        <v>57</v>
      </c>
      <c r="J416" s="24">
        <v>316</v>
      </c>
      <c r="K416" s="29">
        <v>526.24</v>
      </c>
      <c r="M416" s="9">
        <v>2022</v>
      </c>
      <c r="N416" s="10" t="s">
        <v>34</v>
      </c>
      <c r="O416" s="10" t="s">
        <v>23</v>
      </c>
      <c r="P416" s="10" t="s">
        <v>25</v>
      </c>
      <c r="Q416" s="10">
        <v>76</v>
      </c>
      <c r="R416" s="24">
        <v>2288.4499999999998</v>
      </c>
      <c r="S416" s="24">
        <v>5126.1279999999997</v>
      </c>
      <c r="T416" s="24">
        <v>457.69</v>
      </c>
      <c r="U416" s="11" t="s">
        <v>33</v>
      </c>
    </row>
    <row r="417" spans="1:21" x14ac:dyDescent="0.3">
      <c r="A417" s="12" t="s">
        <v>72</v>
      </c>
      <c r="B417" s="13">
        <v>2020</v>
      </c>
      <c r="C417" s="13" t="s">
        <v>36</v>
      </c>
      <c r="D417" s="13" t="s">
        <v>60</v>
      </c>
      <c r="E417" s="13" t="s">
        <v>53</v>
      </c>
      <c r="F417" s="13" t="s">
        <v>54</v>
      </c>
      <c r="G417" s="13" t="s">
        <v>55</v>
      </c>
      <c r="H417" s="13" t="s">
        <v>56</v>
      </c>
      <c r="I417" s="13" t="s">
        <v>57</v>
      </c>
      <c r="J417" s="25">
        <v>364</v>
      </c>
      <c r="K417" s="30">
        <v>526.24</v>
      </c>
      <c r="M417" s="12">
        <v>2022</v>
      </c>
      <c r="N417" s="13" t="s">
        <v>34</v>
      </c>
      <c r="O417" s="13" t="s">
        <v>23</v>
      </c>
      <c r="P417" s="13" t="s">
        <v>26</v>
      </c>
      <c r="Q417" s="13">
        <v>46</v>
      </c>
      <c r="R417" s="25">
        <v>100</v>
      </c>
      <c r="S417" s="25">
        <v>224</v>
      </c>
      <c r="T417" s="25">
        <v>20</v>
      </c>
      <c r="U417" s="14" t="s">
        <v>33</v>
      </c>
    </row>
    <row r="418" spans="1:21" x14ac:dyDescent="0.3">
      <c r="A418" s="9" t="s">
        <v>76</v>
      </c>
      <c r="B418" s="10">
        <v>2020</v>
      </c>
      <c r="C418" s="10" t="s">
        <v>36</v>
      </c>
      <c r="D418" s="10" t="s">
        <v>60</v>
      </c>
      <c r="E418" s="10" t="s">
        <v>53</v>
      </c>
      <c r="F418" s="10" t="s">
        <v>54</v>
      </c>
      <c r="G418" s="10" t="s">
        <v>55</v>
      </c>
      <c r="H418" s="10" t="s">
        <v>56</v>
      </c>
      <c r="I418" s="10" t="s">
        <v>57</v>
      </c>
      <c r="J418" s="24">
        <v>292</v>
      </c>
      <c r="K418" s="29">
        <v>526.24</v>
      </c>
      <c r="M418" s="9">
        <v>2022</v>
      </c>
      <c r="N418" s="10" t="s">
        <v>34</v>
      </c>
      <c r="O418" s="10" t="s">
        <v>23</v>
      </c>
      <c r="P418" s="10" t="s">
        <v>27</v>
      </c>
      <c r="Q418" s="10">
        <v>34</v>
      </c>
      <c r="R418" s="24">
        <v>2288.4</v>
      </c>
      <c r="S418" s="24">
        <v>5126.0160000000005</v>
      </c>
      <c r="T418" s="24">
        <v>457.68000000000006</v>
      </c>
      <c r="U418" s="11" t="s">
        <v>33</v>
      </c>
    </row>
    <row r="419" spans="1:21" x14ac:dyDescent="0.3">
      <c r="A419" s="12" t="s">
        <v>73</v>
      </c>
      <c r="B419" s="13">
        <v>2020</v>
      </c>
      <c r="C419" s="13" t="s">
        <v>36</v>
      </c>
      <c r="D419" s="13" t="s">
        <v>60</v>
      </c>
      <c r="E419" s="13" t="s">
        <v>53</v>
      </c>
      <c r="F419" s="13" t="s">
        <v>54</v>
      </c>
      <c r="G419" s="13" t="s">
        <v>55</v>
      </c>
      <c r="H419" s="13" t="s">
        <v>56</v>
      </c>
      <c r="I419" s="13" t="s">
        <v>57</v>
      </c>
      <c r="J419" s="25">
        <v>991</v>
      </c>
      <c r="K419" s="30">
        <v>1417.13</v>
      </c>
      <c r="M419" s="12">
        <v>2022</v>
      </c>
      <c r="N419" s="13" t="s">
        <v>34</v>
      </c>
      <c r="O419" s="13" t="s">
        <v>14</v>
      </c>
      <c r="P419" s="13" t="s">
        <v>28</v>
      </c>
      <c r="Q419" s="13">
        <v>7</v>
      </c>
      <c r="R419" s="25">
        <v>200</v>
      </c>
      <c r="S419" s="25">
        <v>224</v>
      </c>
      <c r="T419" s="25">
        <v>40</v>
      </c>
      <c r="U419" s="14" t="s">
        <v>33</v>
      </c>
    </row>
    <row r="420" spans="1:21" x14ac:dyDescent="0.3">
      <c r="A420" s="9" t="s">
        <v>74</v>
      </c>
      <c r="B420" s="10">
        <v>2020</v>
      </c>
      <c r="C420" s="10" t="s">
        <v>36</v>
      </c>
      <c r="D420" s="10" t="s">
        <v>60</v>
      </c>
      <c r="E420" s="10" t="s">
        <v>53</v>
      </c>
      <c r="F420" s="10" t="s">
        <v>54</v>
      </c>
      <c r="G420" s="10" t="s">
        <v>55</v>
      </c>
      <c r="H420" s="10" t="s">
        <v>56</v>
      </c>
      <c r="I420" s="10" t="s">
        <v>57</v>
      </c>
      <c r="J420" s="24">
        <v>1024</v>
      </c>
      <c r="K420" s="29">
        <v>1464.32</v>
      </c>
      <c r="M420" s="9">
        <v>2022</v>
      </c>
      <c r="N420" s="10" t="s">
        <v>34</v>
      </c>
      <c r="O420" s="10" t="s">
        <v>23</v>
      </c>
      <c r="P420" s="10" t="s">
        <v>30</v>
      </c>
      <c r="Q420" s="10">
        <v>3</v>
      </c>
      <c r="R420" s="24">
        <v>2288.65</v>
      </c>
      <c r="S420" s="24">
        <v>5126.576</v>
      </c>
      <c r="T420" s="24">
        <v>457.73</v>
      </c>
      <c r="U420" s="11" t="s">
        <v>33</v>
      </c>
    </row>
    <row r="421" spans="1:21" x14ac:dyDescent="0.3">
      <c r="A421" s="12" t="s">
        <v>72</v>
      </c>
      <c r="B421" s="13">
        <v>2020</v>
      </c>
      <c r="C421" s="13" t="s">
        <v>36</v>
      </c>
      <c r="D421" s="13" t="s">
        <v>60</v>
      </c>
      <c r="E421" s="13" t="s">
        <v>53</v>
      </c>
      <c r="F421" s="13" t="s">
        <v>54</v>
      </c>
      <c r="G421" s="13" t="s">
        <v>55</v>
      </c>
      <c r="H421" s="13" t="s">
        <v>56</v>
      </c>
      <c r="I421" s="13" t="s">
        <v>57</v>
      </c>
      <c r="J421" s="25">
        <v>294</v>
      </c>
      <c r="K421" s="30">
        <v>420.42</v>
      </c>
      <c r="M421" s="12">
        <v>2022</v>
      </c>
      <c r="N421" s="13" t="s">
        <v>34</v>
      </c>
      <c r="O421" s="13" t="s">
        <v>29</v>
      </c>
      <c r="P421" s="13" t="s">
        <v>29</v>
      </c>
      <c r="Q421" s="13">
        <v>2</v>
      </c>
      <c r="R421" s="25">
        <v>7920</v>
      </c>
      <c r="S421" s="25">
        <v>7392</v>
      </c>
      <c r="T421" s="25">
        <v>1584</v>
      </c>
      <c r="U421" s="14" t="s">
        <v>33</v>
      </c>
    </row>
    <row r="422" spans="1:21" x14ac:dyDescent="0.3">
      <c r="A422" s="9" t="s">
        <v>72</v>
      </c>
      <c r="B422" s="10">
        <v>2020</v>
      </c>
      <c r="C422" s="10" t="s">
        <v>36</v>
      </c>
      <c r="D422" s="10" t="s">
        <v>60</v>
      </c>
      <c r="E422" s="10" t="s">
        <v>53</v>
      </c>
      <c r="F422" s="10" t="s">
        <v>54</v>
      </c>
      <c r="G422" s="10" t="s">
        <v>55</v>
      </c>
      <c r="H422" s="10" t="s">
        <v>56</v>
      </c>
      <c r="I422" s="10" t="s">
        <v>57</v>
      </c>
      <c r="J422" s="24">
        <v>321</v>
      </c>
      <c r="K422" s="29">
        <v>459.03</v>
      </c>
      <c r="M422" s="9">
        <v>2022</v>
      </c>
      <c r="N422" s="10" t="s">
        <v>35</v>
      </c>
      <c r="O422" s="10" t="s">
        <v>10</v>
      </c>
      <c r="P422" s="10" t="s">
        <v>11</v>
      </c>
      <c r="Q422" s="10">
        <v>3566</v>
      </c>
      <c r="R422" s="24">
        <v>4577.3</v>
      </c>
      <c r="S422" s="24">
        <v>5126.576</v>
      </c>
      <c r="T422" s="24">
        <v>915.46</v>
      </c>
      <c r="U422" s="11" t="s">
        <v>12</v>
      </c>
    </row>
    <row r="423" spans="1:21" x14ac:dyDescent="0.3">
      <c r="A423" s="12" t="s">
        <v>72</v>
      </c>
      <c r="B423" s="13">
        <v>2020</v>
      </c>
      <c r="C423" s="13" t="s">
        <v>36</v>
      </c>
      <c r="D423" s="13" t="s">
        <v>60</v>
      </c>
      <c r="E423" s="13" t="s">
        <v>53</v>
      </c>
      <c r="F423" s="13" t="s">
        <v>54</v>
      </c>
      <c r="G423" s="13" t="s">
        <v>55</v>
      </c>
      <c r="H423" s="13" t="s">
        <v>56</v>
      </c>
      <c r="I423" s="13" t="s">
        <v>57</v>
      </c>
      <c r="J423" s="25">
        <v>363</v>
      </c>
      <c r="K423" s="30">
        <v>519.09</v>
      </c>
      <c r="M423" s="12">
        <v>2022</v>
      </c>
      <c r="N423" s="13" t="s">
        <v>35</v>
      </c>
      <c r="O423" s="13" t="s">
        <v>10</v>
      </c>
      <c r="P423" s="13" t="s">
        <v>13</v>
      </c>
      <c r="Q423" s="13">
        <v>2498</v>
      </c>
      <c r="R423" s="25">
        <v>8800</v>
      </c>
      <c r="S423" s="25">
        <v>8960</v>
      </c>
      <c r="T423" s="25">
        <v>1760</v>
      </c>
      <c r="U423" s="14" t="s">
        <v>12</v>
      </c>
    </row>
    <row r="424" spans="1:21" x14ac:dyDescent="0.3">
      <c r="A424" s="9" t="s">
        <v>73</v>
      </c>
      <c r="B424" s="10">
        <v>2020</v>
      </c>
      <c r="C424" s="10" t="s">
        <v>36</v>
      </c>
      <c r="D424" s="10" t="s">
        <v>60</v>
      </c>
      <c r="E424" s="10" t="s">
        <v>53</v>
      </c>
      <c r="F424" s="10" t="s">
        <v>54</v>
      </c>
      <c r="G424" s="10" t="s">
        <v>55</v>
      </c>
      <c r="H424" s="10" t="s">
        <v>56</v>
      </c>
      <c r="I424" s="10" t="s">
        <v>57</v>
      </c>
      <c r="J424" s="24">
        <v>291</v>
      </c>
      <c r="K424" s="29">
        <v>416.13</v>
      </c>
      <c r="M424" s="9">
        <v>2022</v>
      </c>
      <c r="N424" s="10" t="s">
        <v>35</v>
      </c>
      <c r="O424" s="10" t="s">
        <v>14</v>
      </c>
      <c r="P424" s="10" t="s">
        <v>15</v>
      </c>
      <c r="Q424" s="10">
        <v>1245</v>
      </c>
      <c r="R424" s="24">
        <v>5034.92</v>
      </c>
      <c r="S424" s="24">
        <v>5126.4639999999999</v>
      </c>
      <c r="T424" s="24">
        <v>1006.984</v>
      </c>
      <c r="U424" s="11" t="s">
        <v>12</v>
      </c>
    </row>
    <row r="425" spans="1:21" x14ac:dyDescent="0.3">
      <c r="A425" s="12" t="s">
        <v>76</v>
      </c>
      <c r="B425" s="13">
        <v>2020</v>
      </c>
      <c r="C425" s="13" t="s">
        <v>36</v>
      </c>
      <c r="D425" s="13" t="s">
        <v>60</v>
      </c>
      <c r="E425" s="13" t="s">
        <v>53</v>
      </c>
      <c r="F425" s="13" t="s">
        <v>54</v>
      </c>
      <c r="G425" s="13" t="s">
        <v>55</v>
      </c>
      <c r="H425" s="13" t="s">
        <v>56</v>
      </c>
      <c r="I425" s="13" t="s">
        <v>57</v>
      </c>
      <c r="J425" s="25">
        <v>772</v>
      </c>
      <c r="K425" s="30">
        <v>1103.96</v>
      </c>
      <c r="M425" s="12">
        <v>2022</v>
      </c>
      <c r="N425" s="13" t="s">
        <v>35</v>
      </c>
      <c r="O425" s="13" t="s">
        <v>16</v>
      </c>
      <c r="P425" s="13" t="s">
        <v>17</v>
      </c>
      <c r="Q425" s="13">
        <v>644</v>
      </c>
      <c r="R425" s="25">
        <v>6317.85</v>
      </c>
      <c r="S425" s="25">
        <v>6432.72</v>
      </c>
      <c r="T425" s="25">
        <v>1263.5700000000002</v>
      </c>
      <c r="U425" s="14" t="s">
        <v>12</v>
      </c>
    </row>
    <row r="426" spans="1:21" x14ac:dyDescent="0.3">
      <c r="A426" s="9" t="s">
        <v>72</v>
      </c>
      <c r="B426" s="10">
        <v>2020</v>
      </c>
      <c r="C426" s="10" t="s">
        <v>36</v>
      </c>
      <c r="D426" s="10" t="s">
        <v>60</v>
      </c>
      <c r="E426" s="10" t="s">
        <v>53</v>
      </c>
      <c r="F426" s="10" t="s">
        <v>54</v>
      </c>
      <c r="G426" s="10" t="s">
        <v>55</v>
      </c>
      <c r="H426" s="10" t="s">
        <v>56</v>
      </c>
      <c r="I426" s="10" t="s">
        <v>57</v>
      </c>
      <c r="J426" s="24">
        <v>805</v>
      </c>
      <c r="K426" s="29">
        <v>1151.1500000000001</v>
      </c>
      <c r="M426" s="9">
        <v>2022</v>
      </c>
      <c r="N426" s="10" t="s">
        <v>35</v>
      </c>
      <c r="O426" s="10" t="s">
        <v>18</v>
      </c>
      <c r="P426" s="10" t="s">
        <v>19</v>
      </c>
      <c r="Q426" s="10">
        <v>643</v>
      </c>
      <c r="R426" s="24">
        <v>7700</v>
      </c>
      <c r="S426" s="24">
        <v>7840</v>
      </c>
      <c r="T426" s="24">
        <v>1540</v>
      </c>
      <c r="U426" s="11" t="s">
        <v>12</v>
      </c>
    </row>
    <row r="427" spans="1:21" x14ac:dyDescent="0.3">
      <c r="A427" s="12" t="s">
        <v>76</v>
      </c>
      <c r="B427" s="13">
        <v>2020</v>
      </c>
      <c r="C427" s="13" t="s">
        <v>36</v>
      </c>
      <c r="D427" s="13" t="s">
        <v>60</v>
      </c>
      <c r="E427" s="13" t="s">
        <v>53</v>
      </c>
      <c r="F427" s="13" t="s">
        <v>54</v>
      </c>
      <c r="G427" s="13" t="s">
        <v>55</v>
      </c>
      <c r="H427" s="13" t="s">
        <v>56</v>
      </c>
      <c r="I427" s="13" t="s">
        <v>57</v>
      </c>
      <c r="J427" s="25">
        <v>859</v>
      </c>
      <c r="K427" s="30">
        <v>1228.3699999999999</v>
      </c>
      <c r="M427" s="12">
        <v>2022</v>
      </c>
      <c r="N427" s="13" t="s">
        <v>35</v>
      </c>
      <c r="O427" s="13" t="s">
        <v>16</v>
      </c>
      <c r="P427" s="13" t="s">
        <v>20</v>
      </c>
      <c r="Q427" s="13">
        <v>455</v>
      </c>
      <c r="R427" s="25">
        <v>5036.46</v>
      </c>
      <c r="S427" s="25">
        <v>5128.0320000000002</v>
      </c>
      <c r="T427" s="25">
        <v>1007.292</v>
      </c>
      <c r="U427" s="14" t="s">
        <v>33</v>
      </c>
    </row>
    <row r="428" spans="1:21" x14ac:dyDescent="0.3">
      <c r="A428" s="9" t="s">
        <v>73</v>
      </c>
      <c r="B428" s="10">
        <v>2020</v>
      </c>
      <c r="C428" s="10" t="s">
        <v>36</v>
      </c>
      <c r="D428" s="10" t="s">
        <v>60</v>
      </c>
      <c r="E428" s="10" t="s">
        <v>53</v>
      </c>
      <c r="F428" s="10" t="s">
        <v>54</v>
      </c>
      <c r="G428" s="10" t="s">
        <v>55</v>
      </c>
      <c r="H428" s="10" t="s">
        <v>56</v>
      </c>
      <c r="I428" s="10" t="s">
        <v>57</v>
      </c>
      <c r="J428" s="24">
        <v>317</v>
      </c>
      <c r="K428" s="29">
        <v>453.31</v>
      </c>
      <c r="M428" s="9">
        <v>2022</v>
      </c>
      <c r="N428" s="10" t="s">
        <v>35</v>
      </c>
      <c r="O428" s="10" t="s">
        <v>18</v>
      </c>
      <c r="P428" s="10" t="s">
        <v>21</v>
      </c>
      <c r="Q428" s="10">
        <v>345</v>
      </c>
      <c r="R428" s="24">
        <v>7700</v>
      </c>
      <c r="S428" s="24">
        <v>7840</v>
      </c>
      <c r="T428" s="24">
        <v>1540</v>
      </c>
      <c r="U428" s="11" t="s">
        <v>33</v>
      </c>
    </row>
    <row r="429" spans="1:21" x14ac:dyDescent="0.3">
      <c r="A429" s="12" t="s">
        <v>73</v>
      </c>
      <c r="B429" s="13">
        <v>2020</v>
      </c>
      <c r="C429" s="13" t="s">
        <v>36</v>
      </c>
      <c r="D429" s="13" t="s">
        <v>60</v>
      </c>
      <c r="E429" s="13" t="s">
        <v>53</v>
      </c>
      <c r="F429" s="13" t="s">
        <v>54</v>
      </c>
      <c r="G429" s="13" t="s">
        <v>55</v>
      </c>
      <c r="H429" s="13" t="s">
        <v>56</v>
      </c>
      <c r="I429" s="13" t="s">
        <v>57</v>
      </c>
      <c r="J429" s="25">
        <v>365</v>
      </c>
      <c r="K429" s="30">
        <v>521.95000000000005</v>
      </c>
      <c r="M429" s="12">
        <v>2022</v>
      </c>
      <c r="N429" s="13" t="s">
        <v>35</v>
      </c>
      <c r="O429" s="13" t="s">
        <v>14</v>
      </c>
      <c r="P429" s="13" t="s">
        <v>22</v>
      </c>
      <c r="Q429" s="13">
        <v>122</v>
      </c>
      <c r="R429" s="25">
        <v>110</v>
      </c>
      <c r="S429" s="25">
        <v>112</v>
      </c>
      <c r="T429" s="25">
        <v>22</v>
      </c>
      <c r="U429" s="14" t="s">
        <v>33</v>
      </c>
    </row>
    <row r="430" spans="1:21" x14ac:dyDescent="0.3">
      <c r="A430" s="9" t="s">
        <v>73</v>
      </c>
      <c r="B430" s="10">
        <v>2020</v>
      </c>
      <c r="C430" s="10" t="s">
        <v>36</v>
      </c>
      <c r="D430" s="10" t="s">
        <v>60</v>
      </c>
      <c r="E430" s="10" t="s">
        <v>53</v>
      </c>
      <c r="F430" s="10" t="s">
        <v>54</v>
      </c>
      <c r="G430" s="10" t="s">
        <v>55</v>
      </c>
      <c r="H430" s="10" t="s">
        <v>56</v>
      </c>
      <c r="I430" s="10" t="s">
        <v>57</v>
      </c>
      <c r="J430" s="24">
        <v>293</v>
      </c>
      <c r="K430" s="29">
        <v>418.99</v>
      </c>
      <c r="M430" s="9">
        <v>2022</v>
      </c>
      <c r="N430" s="10" t="s">
        <v>35</v>
      </c>
      <c r="O430" s="10" t="s">
        <v>23</v>
      </c>
      <c r="P430" s="10" t="s">
        <v>24</v>
      </c>
      <c r="Q430" s="10">
        <v>78</v>
      </c>
      <c r="R430" s="24">
        <v>2517.46</v>
      </c>
      <c r="S430" s="24">
        <v>5126.4639999999999</v>
      </c>
      <c r="T430" s="24">
        <v>503.49200000000002</v>
      </c>
      <c r="U430" s="11" t="s">
        <v>33</v>
      </c>
    </row>
    <row r="431" spans="1:21" x14ac:dyDescent="0.3">
      <c r="A431" s="12" t="s">
        <v>74</v>
      </c>
      <c r="B431" s="13">
        <v>2020</v>
      </c>
      <c r="C431" s="13" t="s">
        <v>32</v>
      </c>
      <c r="D431" s="13" t="s">
        <v>60</v>
      </c>
      <c r="E431" s="13" t="s">
        <v>53</v>
      </c>
      <c r="F431" s="13" t="s">
        <v>54</v>
      </c>
      <c r="G431" s="13" t="s">
        <v>55</v>
      </c>
      <c r="H431" s="13" t="s">
        <v>56</v>
      </c>
      <c r="I431" s="13" t="s">
        <v>57</v>
      </c>
      <c r="J431" s="25">
        <v>332</v>
      </c>
      <c r="K431" s="30">
        <v>474.76</v>
      </c>
      <c r="M431" s="12">
        <v>2022</v>
      </c>
      <c r="N431" s="13" t="s">
        <v>35</v>
      </c>
      <c r="O431" s="13" t="s">
        <v>23</v>
      </c>
      <c r="P431" s="13" t="s">
        <v>25</v>
      </c>
      <c r="Q431" s="13">
        <v>76</v>
      </c>
      <c r="R431" s="25">
        <v>2288.4499999999998</v>
      </c>
      <c r="S431" s="25">
        <v>5126.1279999999997</v>
      </c>
      <c r="T431" s="25">
        <v>457.69</v>
      </c>
      <c r="U431" s="14" t="s">
        <v>33</v>
      </c>
    </row>
    <row r="432" spans="1:21" x14ac:dyDescent="0.3">
      <c r="A432" s="9" t="s">
        <v>72</v>
      </c>
      <c r="B432" s="10">
        <v>2020</v>
      </c>
      <c r="C432" s="10" t="s">
        <v>32</v>
      </c>
      <c r="D432" s="10" t="s">
        <v>60</v>
      </c>
      <c r="E432" s="10" t="s">
        <v>53</v>
      </c>
      <c r="F432" s="10" t="s">
        <v>54</v>
      </c>
      <c r="G432" s="10" t="s">
        <v>55</v>
      </c>
      <c r="H432" s="10" t="s">
        <v>56</v>
      </c>
      <c r="I432" s="10" t="s">
        <v>57</v>
      </c>
      <c r="J432" s="24">
        <v>134</v>
      </c>
      <c r="K432" s="29">
        <v>191.62</v>
      </c>
      <c r="M432" s="9">
        <v>2022</v>
      </c>
      <c r="N432" s="10" t="s">
        <v>35</v>
      </c>
      <c r="O432" s="10" t="s">
        <v>23</v>
      </c>
      <c r="P432" s="10" t="s">
        <v>26</v>
      </c>
      <c r="Q432" s="10">
        <v>46</v>
      </c>
      <c r="R432" s="24">
        <v>100</v>
      </c>
      <c r="S432" s="24">
        <v>224</v>
      </c>
      <c r="T432" s="24">
        <v>20</v>
      </c>
      <c r="U432" s="11" t="s">
        <v>33</v>
      </c>
    </row>
    <row r="433" spans="1:21" x14ac:dyDescent="0.3">
      <c r="A433" s="12" t="s">
        <v>73</v>
      </c>
      <c r="B433" s="13">
        <v>2020</v>
      </c>
      <c r="C433" s="13" t="s">
        <v>32</v>
      </c>
      <c r="D433" s="13" t="s">
        <v>60</v>
      </c>
      <c r="E433" s="13" t="s">
        <v>53</v>
      </c>
      <c r="F433" s="13" t="s">
        <v>54</v>
      </c>
      <c r="G433" s="13" t="s">
        <v>55</v>
      </c>
      <c r="H433" s="13" t="s">
        <v>56</v>
      </c>
      <c r="I433" s="13" t="s">
        <v>57</v>
      </c>
      <c r="J433" s="25">
        <v>308</v>
      </c>
      <c r="K433" s="30">
        <v>440.44</v>
      </c>
      <c r="M433" s="12">
        <v>2022</v>
      </c>
      <c r="N433" s="13" t="s">
        <v>35</v>
      </c>
      <c r="O433" s="13" t="s">
        <v>23</v>
      </c>
      <c r="P433" s="13" t="s">
        <v>27</v>
      </c>
      <c r="Q433" s="13">
        <v>34</v>
      </c>
      <c r="R433" s="25">
        <v>2288.4</v>
      </c>
      <c r="S433" s="25">
        <v>5126.0160000000005</v>
      </c>
      <c r="T433" s="25">
        <v>457.68000000000006</v>
      </c>
      <c r="U433" s="14" t="s">
        <v>33</v>
      </c>
    </row>
    <row r="434" spans="1:21" x14ac:dyDescent="0.3">
      <c r="A434" s="9" t="s">
        <v>74</v>
      </c>
      <c r="B434" s="10">
        <v>2020</v>
      </c>
      <c r="C434" s="10" t="s">
        <v>32</v>
      </c>
      <c r="D434" s="10" t="s">
        <v>60</v>
      </c>
      <c r="E434" s="10" t="s">
        <v>53</v>
      </c>
      <c r="F434" s="10" t="s">
        <v>54</v>
      </c>
      <c r="G434" s="10" t="s">
        <v>55</v>
      </c>
      <c r="H434" s="10" t="s">
        <v>56</v>
      </c>
      <c r="I434" s="10" t="s">
        <v>57</v>
      </c>
      <c r="J434" s="24">
        <v>334</v>
      </c>
      <c r="K434" s="29">
        <v>526.24</v>
      </c>
      <c r="M434" s="9">
        <v>2022</v>
      </c>
      <c r="N434" s="10" t="s">
        <v>35</v>
      </c>
      <c r="O434" s="10" t="s">
        <v>14</v>
      </c>
      <c r="P434" s="10" t="s">
        <v>28</v>
      </c>
      <c r="Q434" s="10">
        <v>7</v>
      </c>
      <c r="R434" s="24">
        <v>200</v>
      </c>
      <c r="S434" s="24">
        <v>224</v>
      </c>
      <c r="T434" s="24">
        <v>40</v>
      </c>
      <c r="U434" s="11" t="s">
        <v>33</v>
      </c>
    </row>
    <row r="435" spans="1:21" x14ac:dyDescent="0.3">
      <c r="A435" s="12" t="s">
        <v>74</v>
      </c>
      <c r="B435" s="13">
        <v>2020</v>
      </c>
      <c r="C435" s="13" t="s">
        <v>32</v>
      </c>
      <c r="D435" s="13" t="s">
        <v>60</v>
      </c>
      <c r="E435" s="13" t="s">
        <v>53</v>
      </c>
      <c r="F435" s="13" t="s">
        <v>54</v>
      </c>
      <c r="G435" s="13" t="s">
        <v>55</v>
      </c>
      <c r="H435" s="13" t="s">
        <v>56</v>
      </c>
      <c r="I435" s="13" t="s">
        <v>57</v>
      </c>
      <c r="J435" s="25">
        <v>136</v>
      </c>
      <c r="K435" s="30">
        <v>526.24</v>
      </c>
      <c r="M435" s="12">
        <v>2022</v>
      </c>
      <c r="N435" s="13" t="s">
        <v>35</v>
      </c>
      <c r="O435" s="13" t="s">
        <v>23</v>
      </c>
      <c r="P435" s="13" t="s">
        <v>30</v>
      </c>
      <c r="Q435" s="13">
        <v>3</v>
      </c>
      <c r="R435" s="25">
        <v>3300</v>
      </c>
      <c r="S435" s="25">
        <v>5126.576</v>
      </c>
      <c r="T435" s="25">
        <v>660</v>
      </c>
      <c r="U435" s="14" t="s">
        <v>33</v>
      </c>
    </row>
    <row r="436" spans="1:21" x14ac:dyDescent="0.3">
      <c r="A436" s="9" t="s">
        <v>73</v>
      </c>
      <c r="B436" s="10">
        <v>2020</v>
      </c>
      <c r="C436" s="10" t="s">
        <v>32</v>
      </c>
      <c r="D436" s="10" t="s">
        <v>60</v>
      </c>
      <c r="E436" s="10" t="s">
        <v>53</v>
      </c>
      <c r="F436" s="10" t="s">
        <v>54</v>
      </c>
      <c r="G436" s="10" t="s">
        <v>55</v>
      </c>
      <c r="H436" s="10" t="s">
        <v>56</v>
      </c>
      <c r="I436" s="10" t="s">
        <v>57</v>
      </c>
      <c r="J436" s="24">
        <v>310</v>
      </c>
      <c r="K436" s="29">
        <v>526.24</v>
      </c>
      <c r="M436" s="9">
        <v>2022</v>
      </c>
      <c r="N436" s="10" t="s">
        <v>35</v>
      </c>
      <c r="O436" s="10" t="s">
        <v>29</v>
      </c>
      <c r="P436" s="10" t="s">
        <v>29</v>
      </c>
      <c r="Q436" s="10">
        <v>2</v>
      </c>
      <c r="R436" s="24">
        <v>4577.3</v>
      </c>
      <c r="S436" s="24">
        <v>7392</v>
      </c>
      <c r="T436" s="24">
        <v>915.46</v>
      </c>
      <c r="U436" s="11" t="s">
        <v>12</v>
      </c>
    </row>
    <row r="437" spans="1:21" x14ac:dyDescent="0.3">
      <c r="A437" s="12" t="s">
        <v>73</v>
      </c>
      <c r="B437" s="13">
        <v>2020</v>
      </c>
      <c r="C437" s="13" t="s">
        <v>32</v>
      </c>
      <c r="D437" s="13" t="s">
        <v>60</v>
      </c>
      <c r="E437" s="13" t="s">
        <v>53</v>
      </c>
      <c r="F437" s="13" t="s">
        <v>54</v>
      </c>
      <c r="G437" s="13" t="s">
        <v>55</v>
      </c>
      <c r="H437" s="13" t="s">
        <v>56</v>
      </c>
      <c r="I437" s="13" t="s">
        <v>57</v>
      </c>
      <c r="J437" s="25">
        <v>988</v>
      </c>
      <c r="K437" s="30">
        <v>1412.84</v>
      </c>
      <c r="M437" s="12">
        <v>2022</v>
      </c>
      <c r="N437" s="13" t="s">
        <v>36</v>
      </c>
      <c r="O437" s="13" t="s">
        <v>10</v>
      </c>
      <c r="P437" s="13" t="s">
        <v>11</v>
      </c>
      <c r="Q437" s="13">
        <v>3566</v>
      </c>
      <c r="R437" s="25">
        <v>4577.3</v>
      </c>
      <c r="S437" s="25">
        <v>5126.576</v>
      </c>
      <c r="T437" s="25">
        <v>915.46</v>
      </c>
      <c r="U437" s="14" t="s">
        <v>33</v>
      </c>
    </row>
    <row r="438" spans="1:21" x14ac:dyDescent="0.3">
      <c r="A438" s="9" t="s">
        <v>72</v>
      </c>
      <c r="B438" s="10">
        <v>2020</v>
      </c>
      <c r="C438" s="10" t="s">
        <v>32</v>
      </c>
      <c r="D438" s="10" t="s">
        <v>60</v>
      </c>
      <c r="E438" s="10" t="s">
        <v>53</v>
      </c>
      <c r="F438" s="10" t="s">
        <v>54</v>
      </c>
      <c r="G438" s="10" t="s">
        <v>55</v>
      </c>
      <c r="H438" s="10" t="s">
        <v>56</v>
      </c>
      <c r="I438" s="10" t="s">
        <v>57</v>
      </c>
      <c r="J438" s="24">
        <v>306</v>
      </c>
      <c r="K438" s="29">
        <v>437.58</v>
      </c>
      <c r="M438" s="9">
        <v>2022</v>
      </c>
      <c r="N438" s="10" t="s">
        <v>36</v>
      </c>
      <c r="O438" s="10" t="s">
        <v>10</v>
      </c>
      <c r="P438" s="10" t="s">
        <v>13</v>
      </c>
      <c r="Q438" s="10">
        <v>2498</v>
      </c>
      <c r="R438" s="24">
        <v>8000</v>
      </c>
      <c r="S438" s="24">
        <v>8960</v>
      </c>
      <c r="T438" s="24">
        <v>1600</v>
      </c>
      <c r="U438" s="11" t="s">
        <v>12</v>
      </c>
    </row>
    <row r="439" spans="1:21" x14ac:dyDescent="0.3">
      <c r="A439" s="12" t="s">
        <v>72</v>
      </c>
      <c r="B439" s="13">
        <v>2020</v>
      </c>
      <c r="C439" s="13" t="s">
        <v>32</v>
      </c>
      <c r="D439" s="13" t="s">
        <v>60</v>
      </c>
      <c r="E439" s="13" t="s">
        <v>53</v>
      </c>
      <c r="F439" s="13" t="s">
        <v>54</v>
      </c>
      <c r="G439" s="13" t="s">
        <v>55</v>
      </c>
      <c r="H439" s="13" t="s">
        <v>56</v>
      </c>
      <c r="I439" s="13" t="s">
        <v>57</v>
      </c>
      <c r="J439" s="25">
        <v>333</v>
      </c>
      <c r="K439" s="30">
        <v>476.19</v>
      </c>
      <c r="M439" s="12">
        <v>2022</v>
      </c>
      <c r="N439" s="13" t="s">
        <v>36</v>
      </c>
      <c r="O439" s="13" t="s">
        <v>14</v>
      </c>
      <c r="P439" s="13" t="s">
        <v>15</v>
      </c>
      <c r="Q439" s="13">
        <v>1245</v>
      </c>
      <c r="R439" s="25">
        <v>4577.2</v>
      </c>
      <c r="S439" s="25">
        <v>5126.4639999999999</v>
      </c>
      <c r="T439" s="25">
        <v>915.44</v>
      </c>
      <c r="U439" s="14" t="s">
        <v>12</v>
      </c>
    </row>
    <row r="440" spans="1:21" x14ac:dyDescent="0.3">
      <c r="A440" s="9" t="s">
        <v>74</v>
      </c>
      <c r="B440" s="10">
        <v>2020</v>
      </c>
      <c r="C440" s="10" t="s">
        <v>32</v>
      </c>
      <c r="D440" s="10" t="s">
        <v>60</v>
      </c>
      <c r="E440" s="10" t="s">
        <v>53</v>
      </c>
      <c r="F440" s="10" t="s">
        <v>54</v>
      </c>
      <c r="G440" s="10" t="s">
        <v>55</v>
      </c>
      <c r="H440" s="10" t="s">
        <v>56</v>
      </c>
      <c r="I440" s="10" t="s">
        <v>57</v>
      </c>
      <c r="J440" s="24">
        <v>135</v>
      </c>
      <c r="K440" s="29">
        <v>193.05</v>
      </c>
      <c r="M440" s="9">
        <v>2022</v>
      </c>
      <c r="N440" s="10" t="s">
        <v>36</v>
      </c>
      <c r="O440" s="10" t="s">
        <v>16</v>
      </c>
      <c r="P440" s="10" t="s">
        <v>17</v>
      </c>
      <c r="Q440" s="10">
        <v>644</v>
      </c>
      <c r="R440" s="24">
        <v>5743.5</v>
      </c>
      <c r="S440" s="24">
        <v>6432.72</v>
      </c>
      <c r="T440" s="24">
        <v>1148.7</v>
      </c>
      <c r="U440" s="11" t="s">
        <v>12</v>
      </c>
    </row>
    <row r="441" spans="1:21" x14ac:dyDescent="0.3">
      <c r="A441" s="12" t="s">
        <v>73</v>
      </c>
      <c r="B441" s="13">
        <v>2020</v>
      </c>
      <c r="C441" s="13" t="s">
        <v>32</v>
      </c>
      <c r="D441" s="13" t="s">
        <v>60</v>
      </c>
      <c r="E441" s="13" t="s">
        <v>53</v>
      </c>
      <c r="F441" s="13" t="s">
        <v>54</v>
      </c>
      <c r="G441" s="13" t="s">
        <v>55</v>
      </c>
      <c r="H441" s="13" t="s">
        <v>56</v>
      </c>
      <c r="I441" s="13" t="s">
        <v>57</v>
      </c>
      <c r="J441" s="25">
        <v>309</v>
      </c>
      <c r="K441" s="30">
        <v>441.87</v>
      </c>
      <c r="M441" s="12">
        <v>2022</v>
      </c>
      <c r="N441" s="13" t="s">
        <v>36</v>
      </c>
      <c r="O441" s="13" t="s">
        <v>18</v>
      </c>
      <c r="P441" s="13" t="s">
        <v>19</v>
      </c>
      <c r="Q441" s="13">
        <v>643</v>
      </c>
      <c r="R441" s="25">
        <v>7000</v>
      </c>
      <c r="S441" s="25">
        <v>7840</v>
      </c>
      <c r="T441" s="25">
        <v>1400</v>
      </c>
      <c r="U441" s="14" t="s">
        <v>12</v>
      </c>
    </row>
    <row r="442" spans="1:21" x14ac:dyDescent="0.3">
      <c r="A442" s="9" t="s">
        <v>73</v>
      </c>
      <c r="B442" s="10">
        <v>2020</v>
      </c>
      <c r="C442" s="10" t="s">
        <v>32</v>
      </c>
      <c r="D442" s="10" t="s">
        <v>60</v>
      </c>
      <c r="E442" s="10" t="s">
        <v>53</v>
      </c>
      <c r="F442" s="10" t="s">
        <v>54</v>
      </c>
      <c r="G442" s="10" t="s">
        <v>55</v>
      </c>
      <c r="H442" s="10" t="s">
        <v>56</v>
      </c>
      <c r="I442" s="10" t="s">
        <v>57</v>
      </c>
      <c r="J442" s="24">
        <v>769</v>
      </c>
      <c r="K442" s="29">
        <v>1099.67</v>
      </c>
      <c r="M442" s="9">
        <v>2022</v>
      </c>
      <c r="N442" s="10" t="s">
        <v>36</v>
      </c>
      <c r="O442" s="10" t="s">
        <v>16</v>
      </c>
      <c r="P442" s="10" t="s">
        <v>20</v>
      </c>
      <c r="Q442" s="10">
        <v>455</v>
      </c>
      <c r="R442" s="24">
        <v>4578.6000000000004</v>
      </c>
      <c r="S442" s="24">
        <v>5128.0320000000002</v>
      </c>
      <c r="T442" s="24">
        <v>915.72000000000014</v>
      </c>
      <c r="U442" s="11" t="s">
        <v>12</v>
      </c>
    </row>
    <row r="443" spans="1:21" x14ac:dyDescent="0.3">
      <c r="A443" s="12" t="s">
        <v>74</v>
      </c>
      <c r="B443" s="13">
        <v>2020</v>
      </c>
      <c r="C443" s="13" t="s">
        <v>32</v>
      </c>
      <c r="D443" s="13" t="s">
        <v>60</v>
      </c>
      <c r="E443" s="13" t="s">
        <v>53</v>
      </c>
      <c r="F443" s="13" t="s">
        <v>54</v>
      </c>
      <c r="G443" s="13" t="s">
        <v>55</v>
      </c>
      <c r="H443" s="13" t="s">
        <v>56</v>
      </c>
      <c r="I443" s="13" t="s">
        <v>57</v>
      </c>
      <c r="J443" s="25">
        <v>803</v>
      </c>
      <c r="K443" s="30">
        <v>1148.29</v>
      </c>
      <c r="M443" s="12">
        <v>2022</v>
      </c>
      <c r="N443" s="13" t="s">
        <v>36</v>
      </c>
      <c r="O443" s="13" t="s">
        <v>18</v>
      </c>
      <c r="P443" s="13" t="s">
        <v>21</v>
      </c>
      <c r="Q443" s="13">
        <v>345</v>
      </c>
      <c r="R443" s="25">
        <v>7000</v>
      </c>
      <c r="S443" s="25">
        <v>7840</v>
      </c>
      <c r="T443" s="25">
        <v>1400</v>
      </c>
      <c r="U443" s="14" t="s">
        <v>12</v>
      </c>
    </row>
    <row r="444" spans="1:21" x14ac:dyDescent="0.3">
      <c r="A444" s="9" t="s">
        <v>74</v>
      </c>
      <c r="B444" s="10">
        <v>2020</v>
      </c>
      <c r="C444" s="10" t="s">
        <v>32</v>
      </c>
      <c r="D444" s="10" t="s">
        <v>60</v>
      </c>
      <c r="E444" s="10" t="s">
        <v>53</v>
      </c>
      <c r="F444" s="10" t="s">
        <v>54</v>
      </c>
      <c r="G444" s="10" t="s">
        <v>55</v>
      </c>
      <c r="H444" s="10" t="s">
        <v>56</v>
      </c>
      <c r="I444" s="10" t="s">
        <v>57</v>
      </c>
      <c r="J444" s="24">
        <v>856</v>
      </c>
      <c r="K444" s="29">
        <v>1224.08</v>
      </c>
      <c r="M444" s="9">
        <v>2022</v>
      </c>
      <c r="N444" s="10" t="s">
        <v>36</v>
      </c>
      <c r="O444" s="10" t="s">
        <v>14</v>
      </c>
      <c r="P444" s="10" t="s">
        <v>22</v>
      </c>
      <c r="Q444" s="10">
        <v>122</v>
      </c>
      <c r="R444" s="24">
        <v>100</v>
      </c>
      <c r="S444" s="24">
        <v>112</v>
      </c>
      <c r="T444" s="24">
        <v>20</v>
      </c>
      <c r="U444" s="11" t="s">
        <v>12</v>
      </c>
    </row>
    <row r="445" spans="1:21" x14ac:dyDescent="0.3">
      <c r="A445" s="12" t="s">
        <v>73</v>
      </c>
      <c r="B445" s="13">
        <v>2020</v>
      </c>
      <c r="C445" s="13" t="s">
        <v>32</v>
      </c>
      <c r="D445" s="13" t="s">
        <v>60</v>
      </c>
      <c r="E445" s="13" t="s">
        <v>53</v>
      </c>
      <c r="F445" s="13" t="s">
        <v>54</v>
      </c>
      <c r="G445" s="13" t="s">
        <v>55</v>
      </c>
      <c r="H445" s="13" t="s">
        <v>56</v>
      </c>
      <c r="I445" s="13" t="s">
        <v>57</v>
      </c>
      <c r="J445" s="25">
        <v>335</v>
      </c>
      <c r="K445" s="30">
        <v>479.05</v>
      </c>
      <c r="M445" s="12">
        <v>2022</v>
      </c>
      <c r="N445" s="13" t="s">
        <v>36</v>
      </c>
      <c r="O445" s="13" t="s">
        <v>23</v>
      </c>
      <c r="P445" s="13" t="s">
        <v>24</v>
      </c>
      <c r="Q445" s="13">
        <v>78</v>
      </c>
      <c r="R445" s="25">
        <v>2288.6</v>
      </c>
      <c r="S445" s="25">
        <v>5126.4639999999999</v>
      </c>
      <c r="T445" s="25">
        <v>457.72</v>
      </c>
      <c r="U445" s="14" t="s">
        <v>12</v>
      </c>
    </row>
    <row r="446" spans="1:21" x14ac:dyDescent="0.3">
      <c r="A446" s="9" t="s">
        <v>74</v>
      </c>
      <c r="B446" s="10">
        <v>2020</v>
      </c>
      <c r="C446" s="10" t="s">
        <v>32</v>
      </c>
      <c r="D446" s="10" t="s">
        <v>60</v>
      </c>
      <c r="E446" s="10" t="s">
        <v>53</v>
      </c>
      <c r="F446" s="10" t="s">
        <v>54</v>
      </c>
      <c r="G446" s="10" t="s">
        <v>55</v>
      </c>
      <c r="H446" s="10" t="s">
        <v>56</v>
      </c>
      <c r="I446" s="10" t="s">
        <v>57</v>
      </c>
      <c r="J446" s="24">
        <v>137</v>
      </c>
      <c r="K446" s="29">
        <v>195.91</v>
      </c>
      <c r="M446" s="9">
        <v>2022</v>
      </c>
      <c r="N446" s="10" t="s">
        <v>36</v>
      </c>
      <c r="O446" s="10" t="s">
        <v>23</v>
      </c>
      <c r="P446" s="10" t="s">
        <v>25</v>
      </c>
      <c r="Q446" s="10">
        <v>76</v>
      </c>
      <c r="R446" s="24">
        <v>2288.4499999999998</v>
      </c>
      <c r="S446" s="24">
        <v>5126.1279999999997</v>
      </c>
      <c r="T446" s="24">
        <v>457.69</v>
      </c>
      <c r="U446" s="11" t="s">
        <v>12</v>
      </c>
    </row>
    <row r="447" spans="1:21" x14ac:dyDescent="0.3">
      <c r="A447" s="12" t="s">
        <v>74</v>
      </c>
      <c r="B447" s="13">
        <v>2020</v>
      </c>
      <c r="C447" s="13" t="s">
        <v>32</v>
      </c>
      <c r="D447" s="13" t="s">
        <v>60</v>
      </c>
      <c r="E447" s="13" t="s">
        <v>53</v>
      </c>
      <c r="F447" s="13" t="s">
        <v>54</v>
      </c>
      <c r="G447" s="13" t="s">
        <v>55</v>
      </c>
      <c r="H447" s="13" t="s">
        <v>56</v>
      </c>
      <c r="I447" s="13" t="s">
        <v>57</v>
      </c>
      <c r="J447" s="25">
        <v>305</v>
      </c>
      <c r="K447" s="30">
        <v>436.15</v>
      </c>
      <c r="M447" s="12">
        <v>2022</v>
      </c>
      <c r="N447" s="13" t="s">
        <v>36</v>
      </c>
      <c r="O447" s="13" t="s">
        <v>23</v>
      </c>
      <c r="P447" s="13" t="s">
        <v>26</v>
      </c>
      <c r="Q447" s="13">
        <v>46</v>
      </c>
      <c r="R447" s="25">
        <v>100</v>
      </c>
      <c r="S447" s="25">
        <v>224</v>
      </c>
      <c r="T447" s="25">
        <v>20</v>
      </c>
      <c r="U447" s="14" t="s">
        <v>12</v>
      </c>
    </row>
    <row r="448" spans="1:21" x14ac:dyDescent="0.3">
      <c r="A448" s="9" t="s">
        <v>72</v>
      </c>
      <c r="B448" s="10">
        <v>2020</v>
      </c>
      <c r="C448" s="10" t="s">
        <v>35</v>
      </c>
      <c r="D448" s="10" t="s">
        <v>60</v>
      </c>
      <c r="E448" s="10" t="s">
        <v>53</v>
      </c>
      <c r="F448" s="10" t="s">
        <v>54</v>
      </c>
      <c r="G448" s="10" t="s">
        <v>55</v>
      </c>
      <c r="H448" s="10" t="s">
        <v>56</v>
      </c>
      <c r="I448" s="10" t="s">
        <v>57</v>
      </c>
      <c r="J448" s="24">
        <v>326</v>
      </c>
      <c r="K448" s="29">
        <v>466.18</v>
      </c>
      <c r="M448" s="9">
        <v>2022</v>
      </c>
      <c r="N448" s="10" t="s">
        <v>36</v>
      </c>
      <c r="O448" s="10" t="s">
        <v>23</v>
      </c>
      <c r="P448" s="10" t="s">
        <v>27</v>
      </c>
      <c r="Q448" s="10">
        <v>34</v>
      </c>
      <c r="R448" s="24">
        <v>2288.4</v>
      </c>
      <c r="S448" s="24">
        <v>5126.0160000000005</v>
      </c>
      <c r="T448" s="24">
        <v>457.68000000000006</v>
      </c>
      <c r="U448" s="11" t="s">
        <v>12</v>
      </c>
    </row>
    <row r="449" spans="1:21" x14ac:dyDescent="0.3">
      <c r="A449" s="12" t="s">
        <v>73</v>
      </c>
      <c r="B449" s="13">
        <v>2020</v>
      </c>
      <c r="C449" s="13" t="s">
        <v>35</v>
      </c>
      <c r="D449" s="13" t="s">
        <v>60</v>
      </c>
      <c r="E449" s="13" t="s">
        <v>53</v>
      </c>
      <c r="F449" s="13" t="s">
        <v>54</v>
      </c>
      <c r="G449" s="13" t="s">
        <v>55</v>
      </c>
      <c r="H449" s="13" t="s">
        <v>56</v>
      </c>
      <c r="I449" s="13" t="s">
        <v>57</v>
      </c>
      <c r="J449" s="25">
        <v>368</v>
      </c>
      <c r="K449" s="30">
        <v>526.24</v>
      </c>
      <c r="M449" s="12">
        <v>2022</v>
      </c>
      <c r="N449" s="13" t="s">
        <v>36</v>
      </c>
      <c r="O449" s="13" t="s">
        <v>14</v>
      </c>
      <c r="P449" s="13" t="s">
        <v>28</v>
      </c>
      <c r="Q449" s="13">
        <v>7</v>
      </c>
      <c r="R449" s="25">
        <v>200</v>
      </c>
      <c r="S449" s="25">
        <v>224</v>
      </c>
      <c r="T449" s="25">
        <v>40</v>
      </c>
      <c r="U449" s="14" t="s">
        <v>12</v>
      </c>
    </row>
    <row r="450" spans="1:21" x14ac:dyDescent="0.3">
      <c r="A450" s="9" t="s">
        <v>73</v>
      </c>
      <c r="B450" s="10">
        <v>2020</v>
      </c>
      <c r="C450" s="10" t="s">
        <v>35</v>
      </c>
      <c r="D450" s="10" t="s">
        <v>60</v>
      </c>
      <c r="E450" s="10" t="s">
        <v>53</v>
      </c>
      <c r="F450" s="10" t="s">
        <v>54</v>
      </c>
      <c r="G450" s="10" t="s">
        <v>55</v>
      </c>
      <c r="H450" s="10" t="s">
        <v>56</v>
      </c>
      <c r="I450" s="10" t="s">
        <v>57</v>
      </c>
      <c r="J450" s="24">
        <v>296</v>
      </c>
      <c r="K450" s="29">
        <v>423.28</v>
      </c>
      <c r="M450" s="9">
        <v>2022</v>
      </c>
      <c r="N450" s="10" t="s">
        <v>36</v>
      </c>
      <c r="O450" s="10" t="s">
        <v>29</v>
      </c>
      <c r="P450" s="10" t="s">
        <v>29</v>
      </c>
      <c r="Q450" s="10">
        <v>3</v>
      </c>
      <c r="R450" s="24">
        <v>4577.3</v>
      </c>
      <c r="S450" s="24">
        <v>7392</v>
      </c>
      <c r="T450" s="24">
        <v>915.46</v>
      </c>
      <c r="U450" s="11" t="s">
        <v>12</v>
      </c>
    </row>
    <row r="451" spans="1:21" x14ac:dyDescent="0.3">
      <c r="A451" s="12" t="s">
        <v>73</v>
      </c>
      <c r="B451" s="13">
        <v>2020</v>
      </c>
      <c r="C451" s="13" t="s">
        <v>35</v>
      </c>
      <c r="D451" s="13" t="s">
        <v>60</v>
      </c>
      <c r="E451" s="13" t="s">
        <v>53</v>
      </c>
      <c r="F451" s="13" t="s">
        <v>54</v>
      </c>
      <c r="G451" s="13" t="s">
        <v>55</v>
      </c>
      <c r="H451" s="13" t="s">
        <v>56</v>
      </c>
      <c r="I451" s="13" t="s">
        <v>57</v>
      </c>
      <c r="J451" s="25">
        <v>322</v>
      </c>
      <c r="K451" s="30">
        <v>526.24</v>
      </c>
      <c r="M451" s="12">
        <v>2022</v>
      </c>
      <c r="N451" s="13" t="s">
        <v>36</v>
      </c>
      <c r="O451" s="13" t="s">
        <v>23</v>
      </c>
      <c r="P451" s="13" t="s">
        <v>30</v>
      </c>
      <c r="Q451" s="13">
        <v>3</v>
      </c>
      <c r="R451" s="25">
        <v>2288.65</v>
      </c>
      <c r="S451" s="25">
        <v>5126.576</v>
      </c>
      <c r="T451" s="25">
        <v>457.73</v>
      </c>
      <c r="U451" s="14" t="s">
        <v>12</v>
      </c>
    </row>
    <row r="452" spans="1:21" x14ac:dyDescent="0.3">
      <c r="A452" s="9" t="s">
        <v>76</v>
      </c>
      <c r="B452" s="10">
        <v>2020</v>
      </c>
      <c r="C452" s="10" t="s">
        <v>35</v>
      </c>
      <c r="D452" s="10" t="s">
        <v>60</v>
      </c>
      <c r="E452" s="10" t="s">
        <v>53</v>
      </c>
      <c r="F452" s="10" t="s">
        <v>54</v>
      </c>
      <c r="G452" s="10" t="s">
        <v>55</v>
      </c>
      <c r="H452" s="10" t="s">
        <v>56</v>
      </c>
      <c r="I452" s="10" t="s">
        <v>57</v>
      </c>
      <c r="J452" s="24">
        <v>370</v>
      </c>
      <c r="K452" s="29">
        <v>526.24</v>
      </c>
      <c r="M452" s="9">
        <v>2022</v>
      </c>
      <c r="N452" s="10" t="s">
        <v>37</v>
      </c>
      <c r="O452" s="10" t="s">
        <v>10</v>
      </c>
      <c r="P452" s="10" t="s">
        <v>11</v>
      </c>
      <c r="Q452" s="10">
        <v>3566</v>
      </c>
      <c r="R452" s="24">
        <v>4577.3</v>
      </c>
      <c r="S452" s="24">
        <v>5126.576</v>
      </c>
      <c r="T452" s="24">
        <v>915.46</v>
      </c>
      <c r="U452" s="11" t="s">
        <v>12</v>
      </c>
    </row>
    <row r="453" spans="1:21" x14ac:dyDescent="0.3">
      <c r="A453" s="12" t="s">
        <v>74</v>
      </c>
      <c r="B453" s="13">
        <v>2020</v>
      </c>
      <c r="C453" s="13" t="s">
        <v>35</v>
      </c>
      <c r="D453" s="13" t="s">
        <v>60</v>
      </c>
      <c r="E453" s="13" t="s">
        <v>53</v>
      </c>
      <c r="F453" s="13" t="s">
        <v>54</v>
      </c>
      <c r="G453" s="13" t="s">
        <v>55</v>
      </c>
      <c r="H453" s="13" t="s">
        <v>56</v>
      </c>
      <c r="I453" s="13" t="s">
        <v>57</v>
      </c>
      <c r="J453" s="25">
        <v>298</v>
      </c>
      <c r="K453" s="30">
        <v>526.24</v>
      </c>
      <c r="M453" s="12">
        <v>2022</v>
      </c>
      <c r="N453" s="13" t="s">
        <v>37</v>
      </c>
      <c r="O453" s="13" t="s">
        <v>10</v>
      </c>
      <c r="P453" s="13" t="s">
        <v>13</v>
      </c>
      <c r="Q453" s="13">
        <v>2498</v>
      </c>
      <c r="R453" s="25">
        <v>8000</v>
      </c>
      <c r="S453" s="25">
        <v>8960</v>
      </c>
      <c r="T453" s="25">
        <v>1600</v>
      </c>
      <c r="U453" s="14" t="s">
        <v>12</v>
      </c>
    </row>
    <row r="454" spans="1:21" x14ac:dyDescent="0.3">
      <c r="A454" s="9" t="s">
        <v>74</v>
      </c>
      <c r="B454" s="10">
        <v>2020</v>
      </c>
      <c r="C454" s="10" t="s">
        <v>35</v>
      </c>
      <c r="D454" s="10" t="s">
        <v>60</v>
      </c>
      <c r="E454" s="10" t="s">
        <v>53</v>
      </c>
      <c r="F454" s="10" t="s">
        <v>54</v>
      </c>
      <c r="G454" s="10" t="s">
        <v>55</v>
      </c>
      <c r="H454" s="10" t="s">
        <v>56</v>
      </c>
      <c r="I454" s="10" t="s">
        <v>57</v>
      </c>
      <c r="J454" s="24">
        <v>990</v>
      </c>
      <c r="K454" s="29">
        <v>1415.7</v>
      </c>
      <c r="M454" s="9">
        <v>2022</v>
      </c>
      <c r="N454" s="10" t="s">
        <v>37</v>
      </c>
      <c r="O454" s="10" t="s">
        <v>14</v>
      </c>
      <c r="P454" s="10" t="s">
        <v>15</v>
      </c>
      <c r="Q454" s="10">
        <v>1245</v>
      </c>
      <c r="R454" s="24">
        <v>4577.2</v>
      </c>
      <c r="S454" s="24">
        <v>5126.4639999999999</v>
      </c>
      <c r="T454" s="24">
        <v>915.44</v>
      </c>
      <c r="U454" s="11" t="s">
        <v>12</v>
      </c>
    </row>
    <row r="455" spans="1:21" x14ac:dyDescent="0.3">
      <c r="A455" s="12" t="s">
        <v>72</v>
      </c>
      <c r="B455" s="13">
        <v>2020</v>
      </c>
      <c r="C455" s="13" t="s">
        <v>35</v>
      </c>
      <c r="D455" s="13" t="s">
        <v>60</v>
      </c>
      <c r="E455" s="13" t="s">
        <v>53</v>
      </c>
      <c r="F455" s="13" t="s">
        <v>54</v>
      </c>
      <c r="G455" s="13" t="s">
        <v>55</v>
      </c>
      <c r="H455" s="13" t="s">
        <v>56</v>
      </c>
      <c r="I455" s="13" t="s">
        <v>57</v>
      </c>
      <c r="J455" s="25">
        <v>1023</v>
      </c>
      <c r="K455" s="30">
        <v>1462.8899999999999</v>
      </c>
      <c r="M455" s="12">
        <v>2022</v>
      </c>
      <c r="N455" s="13" t="s">
        <v>37</v>
      </c>
      <c r="O455" s="13" t="s">
        <v>16</v>
      </c>
      <c r="P455" s="13" t="s">
        <v>17</v>
      </c>
      <c r="Q455" s="13">
        <v>644</v>
      </c>
      <c r="R455" s="25">
        <v>5743.5</v>
      </c>
      <c r="S455" s="25">
        <v>6432.72</v>
      </c>
      <c r="T455" s="25">
        <v>1148.7</v>
      </c>
      <c r="U455" s="14" t="s">
        <v>12</v>
      </c>
    </row>
    <row r="456" spans="1:21" x14ac:dyDescent="0.3">
      <c r="A456" s="9" t="s">
        <v>73</v>
      </c>
      <c r="B456" s="10">
        <v>2020</v>
      </c>
      <c r="C456" s="10" t="s">
        <v>35</v>
      </c>
      <c r="D456" s="10" t="s">
        <v>60</v>
      </c>
      <c r="E456" s="10" t="s">
        <v>53</v>
      </c>
      <c r="F456" s="10" t="s">
        <v>54</v>
      </c>
      <c r="G456" s="10" t="s">
        <v>55</v>
      </c>
      <c r="H456" s="10" t="s">
        <v>56</v>
      </c>
      <c r="I456" s="10" t="s">
        <v>57</v>
      </c>
      <c r="J456" s="24">
        <v>369</v>
      </c>
      <c r="K456" s="29">
        <v>527.66999999999996</v>
      </c>
      <c r="M456" s="9">
        <v>2022</v>
      </c>
      <c r="N456" s="10" t="s">
        <v>37</v>
      </c>
      <c r="O456" s="10" t="s">
        <v>18</v>
      </c>
      <c r="P456" s="10" t="s">
        <v>19</v>
      </c>
      <c r="Q456" s="10">
        <v>643</v>
      </c>
      <c r="R456" s="24">
        <v>7000</v>
      </c>
      <c r="S456" s="24">
        <v>7840</v>
      </c>
      <c r="T456" s="24">
        <v>1400</v>
      </c>
      <c r="U456" s="11" t="s">
        <v>12</v>
      </c>
    </row>
    <row r="457" spans="1:21" x14ac:dyDescent="0.3">
      <c r="A457" s="12" t="s">
        <v>74</v>
      </c>
      <c r="B457" s="13">
        <v>2020</v>
      </c>
      <c r="C457" s="13" t="s">
        <v>35</v>
      </c>
      <c r="D457" s="13" t="s">
        <v>60</v>
      </c>
      <c r="E457" s="13" t="s">
        <v>53</v>
      </c>
      <c r="F457" s="13" t="s">
        <v>54</v>
      </c>
      <c r="G457" s="13" t="s">
        <v>55</v>
      </c>
      <c r="H457" s="13" t="s">
        <v>56</v>
      </c>
      <c r="I457" s="13" t="s">
        <v>57</v>
      </c>
      <c r="J457" s="25">
        <v>297</v>
      </c>
      <c r="K457" s="30">
        <v>424.71</v>
      </c>
      <c r="M457" s="12">
        <v>2022</v>
      </c>
      <c r="N457" s="13" t="s">
        <v>37</v>
      </c>
      <c r="O457" s="13" t="s">
        <v>16</v>
      </c>
      <c r="P457" s="13" t="s">
        <v>20</v>
      </c>
      <c r="Q457" s="13">
        <v>455</v>
      </c>
      <c r="R457" s="25">
        <v>4578.6000000000004</v>
      </c>
      <c r="S457" s="25">
        <v>5128.0320000000002</v>
      </c>
      <c r="T457" s="25">
        <v>915.72000000000014</v>
      </c>
      <c r="U457" s="14" t="s">
        <v>12</v>
      </c>
    </row>
    <row r="458" spans="1:21" x14ac:dyDescent="0.3">
      <c r="A458" s="9" t="s">
        <v>74</v>
      </c>
      <c r="B458" s="10">
        <v>2020</v>
      </c>
      <c r="C458" s="10" t="s">
        <v>35</v>
      </c>
      <c r="D458" s="10" t="s">
        <v>60</v>
      </c>
      <c r="E458" s="10" t="s">
        <v>53</v>
      </c>
      <c r="F458" s="10" t="s">
        <v>54</v>
      </c>
      <c r="G458" s="10" t="s">
        <v>55</v>
      </c>
      <c r="H458" s="10" t="s">
        <v>56</v>
      </c>
      <c r="I458" s="10" t="s">
        <v>57</v>
      </c>
      <c r="J458" s="24">
        <v>771</v>
      </c>
      <c r="K458" s="29">
        <v>1102.53</v>
      </c>
      <c r="M458" s="9">
        <v>2022</v>
      </c>
      <c r="N458" s="10" t="s">
        <v>37</v>
      </c>
      <c r="O458" s="10" t="s">
        <v>18</v>
      </c>
      <c r="P458" s="10" t="s">
        <v>21</v>
      </c>
      <c r="Q458" s="10">
        <v>345</v>
      </c>
      <c r="R458" s="24">
        <v>7000</v>
      </c>
      <c r="S458" s="24">
        <v>7840</v>
      </c>
      <c r="T458" s="24">
        <v>1400</v>
      </c>
      <c r="U458" s="11" t="s">
        <v>12</v>
      </c>
    </row>
    <row r="459" spans="1:21" x14ac:dyDescent="0.3">
      <c r="A459" s="12" t="s">
        <v>72</v>
      </c>
      <c r="B459" s="13">
        <v>2020</v>
      </c>
      <c r="C459" s="13" t="s">
        <v>35</v>
      </c>
      <c r="D459" s="13" t="s">
        <v>60</v>
      </c>
      <c r="E459" s="13" t="s">
        <v>53</v>
      </c>
      <c r="F459" s="13" t="s">
        <v>54</v>
      </c>
      <c r="G459" s="13" t="s">
        <v>55</v>
      </c>
      <c r="H459" s="13" t="s">
        <v>56</v>
      </c>
      <c r="I459" s="13" t="s">
        <v>57</v>
      </c>
      <c r="J459" s="25">
        <v>804</v>
      </c>
      <c r="K459" s="30">
        <v>1149.72</v>
      </c>
      <c r="M459" s="12">
        <v>2022</v>
      </c>
      <c r="N459" s="13" t="s">
        <v>37</v>
      </c>
      <c r="O459" s="13" t="s">
        <v>14</v>
      </c>
      <c r="P459" s="13" t="s">
        <v>22</v>
      </c>
      <c r="Q459" s="13">
        <v>122</v>
      </c>
      <c r="R459" s="25">
        <v>100</v>
      </c>
      <c r="S459" s="25">
        <v>112</v>
      </c>
      <c r="T459" s="25">
        <v>20</v>
      </c>
      <c r="U459" s="14" t="s">
        <v>12</v>
      </c>
    </row>
    <row r="460" spans="1:21" x14ac:dyDescent="0.3">
      <c r="A460" s="9" t="s">
        <v>73</v>
      </c>
      <c r="B460" s="10">
        <v>2020</v>
      </c>
      <c r="C460" s="10" t="s">
        <v>35</v>
      </c>
      <c r="D460" s="10" t="s">
        <v>60</v>
      </c>
      <c r="E460" s="10" t="s">
        <v>53</v>
      </c>
      <c r="F460" s="10" t="s">
        <v>54</v>
      </c>
      <c r="G460" s="10" t="s">
        <v>55</v>
      </c>
      <c r="H460" s="10" t="s">
        <v>56</v>
      </c>
      <c r="I460" s="10" t="s">
        <v>57</v>
      </c>
      <c r="J460" s="24">
        <v>858</v>
      </c>
      <c r="K460" s="29">
        <v>1226.94</v>
      </c>
      <c r="M460" s="9">
        <v>2022</v>
      </c>
      <c r="N460" s="10" t="s">
        <v>37</v>
      </c>
      <c r="O460" s="10" t="s">
        <v>23</v>
      </c>
      <c r="P460" s="10" t="s">
        <v>24</v>
      </c>
      <c r="Q460" s="10">
        <v>78</v>
      </c>
      <c r="R460" s="24">
        <v>2288.6</v>
      </c>
      <c r="S460" s="24">
        <v>5126.4639999999999</v>
      </c>
      <c r="T460" s="24">
        <v>457.72</v>
      </c>
      <c r="U460" s="11" t="s">
        <v>12</v>
      </c>
    </row>
    <row r="461" spans="1:21" x14ac:dyDescent="0.3">
      <c r="A461" s="12" t="s">
        <v>73</v>
      </c>
      <c r="B461" s="13">
        <v>2020</v>
      </c>
      <c r="C461" s="13" t="s">
        <v>35</v>
      </c>
      <c r="D461" s="13" t="s">
        <v>60</v>
      </c>
      <c r="E461" s="13" t="s">
        <v>53</v>
      </c>
      <c r="F461" s="13" t="s">
        <v>54</v>
      </c>
      <c r="G461" s="13" t="s">
        <v>55</v>
      </c>
      <c r="H461" s="13" t="s">
        <v>56</v>
      </c>
      <c r="I461" s="13" t="s">
        <v>57</v>
      </c>
      <c r="J461" s="25">
        <v>323</v>
      </c>
      <c r="K461" s="30">
        <v>461.89</v>
      </c>
      <c r="M461" s="12">
        <v>2022</v>
      </c>
      <c r="N461" s="13" t="s">
        <v>37</v>
      </c>
      <c r="O461" s="13" t="s">
        <v>23</v>
      </c>
      <c r="P461" s="13" t="s">
        <v>25</v>
      </c>
      <c r="Q461" s="13">
        <v>76</v>
      </c>
      <c r="R461" s="25">
        <v>2288.4499999999998</v>
      </c>
      <c r="S461" s="25">
        <v>5126.1279999999997</v>
      </c>
      <c r="T461" s="25">
        <v>457.69</v>
      </c>
      <c r="U461" s="14" t="s">
        <v>12</v>
      </c>
    </row>
    <row r="462" spans="1:21" x14ac:dyDescent="0.3">
      <c r="A462" s="9" t="s">
        <v>72</v>
      </c>
      <c r="B462" s="10">
        <v>2020</v>
      </c>
      <c r="C462" s="10" t="s">
        <v>35</v>
      </c>
      <c r="D462" s="10" t="s">
        <v>60</v>
      </c>
      <c r="E462" s="10" t="s">
        <v>53</v>
      </c>
      <c r="F462" s="10" t="s">
        <v>54</v>
      </c>
      <c r="G462" s="10" t="s">
        <v>55</v>
      </c>
      <c r="H462" s="10" t="s">
        <v>56</v>
      </c>
      <c r="I462" s="10" t="s">
        <v>57</v>
      </c>
      <c r="J462" s="24">
        <v>371</v>
      </c>
      <c r="K462" s="29">
        <v>530.53</v>
      </c>
      <c r="M462" s="9">
        <v>2022</v>
      </c>
      <c r="N462" s="10" t="s">
        <v>37</v>
      </c>
      <c r="O462" s="10" t="s">
        <v>23</v>
      </c>
      <c r="P462" s="10" t="s">
        <v>26</v>
      </c>
      <c r="Q462" s="10">
        <v>46</v>
      </c>
      <c r="R462" s="24">
        <v>100</v>
      </c>
      <c r="S462" s="24">
        <v>224</v>
      </c>
      <c r="T462" s="24">
        <v>20</v>
      </c>
      <c r="U462" s="11" t="s">
        <v>12</v>
      </c>
    </row>
    <row r="463" spans="1:21" x14ac:dyDescent="0.3">
      <c r="A463" s="12" t="s">
        <v>72</v>
      </c>
      <c r="B463" s="13">
        <v>2020</v>
      </c>
      <c r="C463" s="13" t="s">
        <v>35</v>
      </c>
      <c r="D463" s="13" t="s">
        <v>60</v>
      </c>
      <c r="E463" s="13" t="s">
        <v>53</v>
      </c>
      <c r="F463" s="13" t="s">
        <v>54</v>
      </c>
      <c r="G463" s="13" t="s">
        <v>55</v>
      </c>
      <c r="H463" s="13" t="s">
        <v>56</v>
      </c>
      <c r="I463" s="13" t="s">
        <v>57</v>
      </c>
      <c r="J463" s="25">
        <v>299</v>
      </c>
      <c r="K463" s="30">
        <v>427.57</v>
      </c>
      <c r="M463" s="12">
        <v>2022</v>
      </c>
      <c r="N463" s="13" t="s">
        <v>37</v>
      </c>
      <c r="O463" s="13" t="s">
        <v>23</v>
      </c>
      <c r="P463" s="13" t="s">
        <v>27</v>
      </c>
      <c r="Q463" s="13">
        <v>34</v>
      </c>
      <c r="R463" s="25">
        <v>2288.4</v>
      </c>
      <c r="S463" s="25">
        <v>5126.0160000000005</v>
      </c>
      <c r="T463" s="25">
        <v>457.68000000000006</v>
      </c>
      <c r="U463" s="14" t="s">
        <v>12</v>
      </c>
    </row>
    <row r="464" spans="1:21" x14ac:dyDescent="0.3">
      <c r="A464" s="9" t="s">
        <v>72</v>
      </c>
      <c r="B464" s="10">
        <v>2020</v>
      </c>
      <c r="C464" s="10" t="s">
        <v>41</v>
      </c>
      <c r="D464" s="10" t="s">
        <v>60</v>
      </c>
      <c r="E464" s="10" t="s">
        <v>53</v>
      </c>
      <c r="F464" s="10" t="s">
        <v>54</v>
      </c>
      <c r="G464" s="10" t="s">
        <v>55</v>
      </c>
      <c r="H464" s="10" t="s">
        <v>56</v>
      </c>
      <c r="I464" s="10" t="s">
        <v>57</v>
      </c>
      <c r="J464" s="24">
        <v>290</v>
      </c>
      <c r="K464" s="29">
        <v>414.7</v>
      </c>
      <c r="M464" s="9">
        <v>2022</v>
      </c>
      <c r="N464" s="10" t="s">
        <v>37</v>
      </c>
      <c r="O464" s="10" t="s">
        <v>14</v>
      </c>
      <c r="P464" s="10" t="s">
        <v>28</v>
      </c>
      <c r="Q464" s="10">
        <v>7</v>
      </c>
      <c r="R464" s="24">
        <v>200</v>
      </c>
      <c r="S464" s="24">
        <v>224</v>
      </c>
      <c r="T464" s="24">
        <v>40</v>
      </c>
      <c r="U464" s="11" t="s">
        <v>12</v>
      </c>
    </row>
    <row r="465" spans="1:21" x14ac:dyDescent="0.3">
      <c r="A465" s="12" t="s">
        <v>73</v>
      </c>
      <c r="B465" s="13">
        <v>2020</v>
      </c>
      <c r="C465" s="13" t="s">
        <v>41</v>
      </c>
      <c r="D465" s="13" t="s">
        <v>60</v>
      </c>
      <c r="E465" s="13" t="s">
        <v>53</v>
      </c>
      <c r="F465" s="13" t="s">
        <v>54</v>
      </c>
      <c r="G465" s="13" t="s">
        <v>55</v>
      </c>
      <c r="H465" s="13" t="s">
        <v>56</v>
      </c>
      <c r="I465" s="13" t="s">
        <v>57</v>
      </c>
      <c r="J465" s="25">
        <v>338</v>
      </c>
      <c r="K465" s="30">
        <v>483.34000000000003</v>
      </c>
      <c r="M465" s="12">
        <v>2022</v>
      </c>
      <c r="N465" s="13" t="s">
        <v>37</v>
      </c>
      <c r="O465" s="13" t="s">
        <v>23</v>
      </c>
      <c r="P465" s="13" t="s">
        <v>30</v>
      </c>
      <c r="Q465" s="13">
        <v>3</v>
      </c>
      <c r="R465" s="25">
        <v>2288.65</v>
      </c>
      <c r="S465" s="25">
        <v>5126.576</v>
      </c>
      <c r="T465" s="25">
        <v>457.73</v>
      </c>
      <c r="U465" s="14" t="s">
        <v>12</v>
      </c>
    </row>
    <row r="466" spans="1:21" x14ac:dyDescent="0.3">
      <c r="A466" s="9" t="s">
        <v>73</v>
      </c>
      <c r="B466" s="10">
        <v>2020</v>
      </c>
      <c r="C466" s="10" t="s">
        <v>41</v>
      </c>
      <c r="D466" s="10" t="s">
        <v>60</v>
      </c>
      <c r="E466" s="10" t="s">
        <v>53</v>
      </c>
      <c r="F466" s="10" t="s">
        <v>54</v>
      </c>
      <c r="G466" s="10" t="s">
        <v>55</v>
      </c>
      <c r="H466" s="10" t="s">
        <v>56</v>
      </c>
      <c r="I466" s="10" t="s">
        <v>57</v>
      </c>
      <c r="J466" s="24">
        <v>266</v>
      </c>
      <c r="K466" s="29">
        <v>380.38</v>
      </c>
      <c r="M466" s="9">
        <v>2022</v>
      </c>
      <c r="N466" s="10" t="s">
        <v>37</v>
      </c>
      <c r="O466" s="10" t="s">
        <v>29</v>
      </c>
      <c r="P466" s="10" t="s">
        <v>29</v>
      </c>
      <c r="Q466" s="10">
        <v>2</v>
      </c>
      <c r="R466" s="24">
        <v>6600</v>
      </c>
      <c r="S466" s="24">
        <v>7392</v>
      </c>
      <c r="T466" s="24">
        <v>1320</v>
      </c>
      <c r="U466" s="11" t="s">
        <v>12</v>
      </c>
    </row>
    <row r="467" spans="1:21" x14ac:dyDescent="0.3">
      <c r="A467" s="12" t="s">
        <v>72</v>
      </c>
      <c r="B467" s="13">
        <v>2020</v>
      </c>
      <c r="C467" s="13" t="s">
        <v>41</v>
      </c>
      <c r="D467" s="13" t="s">
        <v>60</v>
      </c>
      <c r="E467" s="13" t="s">
        <v>53</v>
      </c>
      <c r="F467" s="13" t="s">
        <v>54</v>
      </c>
      <c r="G467" s="13" t="s">
        <v>55</v>
      </c>
      <c r="H467" s="13" t="s">
        <v>56</v>
      </c>
      <c r="I467" s="13" t="s">
        <v>57</v>
      </c>
      <c r="J467" s="25">
        <v>292</v>
      </c>
      <c r="K467" s="30">
        <v>526.24</v>
      </c>
      <c r="M467" s="12">
        <v>2022</v>
      </c>
      <c r="N467" s="13" t="s">
        <v>38</v>
      </c>
      <c r="O467" s="13" t="s">
        <v>10</v>
      </c>
      <c r="P467" s="13" t="s">
        <v>11</v>
      </c>
      <c r="Q467" s="13">
        <v>3566</v>
      </c>
      <c r="R467" s="25">
        <v>4577.3</v>
      </c>
      <c r="S467" s="25">
        <v>5126.576</v>
      </c>
      <c r="T467" s="25">
        <v>915.46</v>
      </c>
      <c r="U467" s="14" t="s">
        <v>12</v>
      </c>
    </row>
    <row r="468" spans="1:21" x14ac:dyDescent="0.3">
      <c r="A468" s="9" t="s">
        <v>72</v>
      </c>
      <c r="B468" s="10">
        <v>2020</v>
      </c>
      <c r="C468" s="10" t="s">
        <v>41</v>
      </c>
      <c r="D468" s="10" t="s">
        <v>60</v>
      </c>
      <c r="E468" s="10" t="s">
        <v>53</v>
      </c>
      <c r="F468" s="10" t="s">
        <v>54</v>
      </c>
      <c r="G468" s="10" t="s">
        <v>55</v>
      </c>
      <c r="H468" s="10" t="s">
        <v>56</v>
      </c>
      <c r="I468" s="10" t="s">
        <v>57</v>
      </c>
      <c r="J468" s="24">
        <v>340</v>
      </c>
      <c r="K468" s="29">
        <v>526.24</v>
      </c>
      <c r="M468" s="9">
        <v>2022</v>
      </c>
      <c r="N468" s="10" t="s">
        <v>38</v>
      </c>
      <c r="O468" s="10" t="s">
        <v>10</v>
      </c>
      <c r="P468" s="10" t="s">
        <v>13</v>
      </c>
      <c r="Q468" s="10">
        <v>2498</v>
      </c>
      <c r="R468" s="24">
        <v>8000</v>
      </c>
      <c r="S468" s="24">
        <v>8960</v>
      </c>
      <c r="T468" s="24">
        <v>1600</v>
      </c>
      <c r="U468" s="11" t="s">
        <v>12</v>
      </c>
    </row>
    <row r="469" spans="1:21" x14ac:dyDescent="0.3">
      <c r="A469" s="12" t="s">
        <v>73</v>
      </c>
      <c r="B469" s="13">
        <v>2020</v>
      </c>
      <c r="C469" s="13" t="s">
        <v>41</v>
      </c>
      <c r="D469" s="13" t="s">
        <v>60</v>
      </c>
      <c r="E469" s="13" t="s">
        <v>53</v>
      </c>
      <c r="F469" s="13" t="s">
        <v>54</v>
      </c>
      <c r="G469" s="13" t="s">
        <v>55</v>
      </c>
      <c r="H469" s="13" t="s">
        <v>56</v>
      </c>
      <c r="I469" s="13" t="s">
        <v>57</v>
      </c>
      <c r="J469" s="25">
        <v>995</v>
      </c>
      <c r="K469" s="30">
        <v>1422.85</v>
      </c>
      <c r="M469" s="12">
        <v>2022</v>
      </c>
      <c r="N469" s="13" t="s">
        <v>38</v>
      </c>
      <c r="O469" s="13" t="s">
        <v>14</v>
      </c>
      <c r="P469" s="13" t="s">
        <v>15</v>
      </c>
      <c r="Q469" s="13">
        <v>1245</v>
      </c>
      <c r="R469" s="25">
        <v>4577.2</v>
      </c>
      <c r="S469" s="25">
        <v>5126.4639999999999</v>
      </c>
      <c r="T469" s="25">
        <v>915.44</v>
      </c>
      <c r="U469" s="14" t="s">
        <v>12</v>
      </c>
    </row>
    <row r="470" spans="1:21" x14ac:dyDescent="0.3">
      <c r="A470" s="9" t="s">
        <v>74</v>
      </c>
      <c r="B470" s="10">
        <v>2020</v>
      </c>
      <c r="C470" s="10" t="s">
        <v>41</v>
      </c>
      <c r="D470" s="10" t="s">
        <v>60</v>
      </c>
      <c r="E470" s="10" t="s">
        <v>53</v>
      </c>
      <c r="F470" s="10" t="s">
        <v>54</v>
      </c>
      <c r="G470" s="10" t="s">
        <v>55</v>
      </c>
      <c r="H470" s="10" t="s">
        <v>56</v>
      </c>
      <c r="I470" s="10" t="s">
        <v>57</v>
      </c>
      <c r="J470" s="24">
        <v>1029</v>
      </c>
      <c r="K470" s="29">
        <v>1471.47</v>
      </c>
      <c r="M470" s="9">
        <v>2022</v>
      </c>
      <c r="N470" s="10" t="s">
        <v>38</v>
      </c>
      <c r="O470" s="10" t="s">
        <v>16</v>
      </c>
      <c r="P470" s="10" t="s">
        <v>17</v>
      </c>
      <c r="Q470" s="10">
        <v>644</v>
      </c>
      <c r="R470" s="24">
        <v>5743.5</v>
      </c>
      <c r="S470" s="24">
        <v>6432.72</v>
      </c>
      <c r="T470" s="24">
        <v>1148.7</v>
      </c>
      <c r="U470" s="11" t="s">
        <v>12</v>
      </c>
    </row>
    <row r="471" spans="1:21" x14ac:dyDescent="0.3">
      <c r="A471" s="12" t="s">
        <v>73</v>
      </c>
      <c r="B471" s="13">
        <v>2020</v>
      </c>
      <c r="C471" s="13" t="s">
        <v>41</v>
      </c>
      <c r="D471" s="13" t="s">
        <v>60</v>
      </c>
      <c r="E471" s="13" t="s">
        <v>53</v>
      </c>
      <c r="F471" s="13" t="s">
        <v>54</v>
      </c>
      <c r="G471" s="13" t="s">
        <v>55</v>
      </c>
      <c r="H471" s="13" t="s">
        <v>56</v>
      </c>
      <c r="I471" s="13" t="s">
        <v>57</v>
      </c>
      <c r="J471" s="25">
        <v>264</v>
      </c>
      <c r="K471" s="30">
        <v>377.52</v>
      </c>
      <c r="M471" s="12">
        <v>2022</v>
      </c>
      <c r="N471" s="13" t="s">
        <v>38</v>
      </c>
      <c r="O471" s="13" t="s">
        <v>18</v>
      </c>
      <c r="P471" s="13" t="s">
        <v>19</v>
      </c>
      <c r="Q471" s="13">
        <v>643</v>
      </c>
      <c r="R471" s="25">
        <v>7000</v>
      </c>
      <c r="S471" s="25">
        <v>7840</v>
      </c>
      <c r="T471" s="25">
        <v>1400</v>
      </c>
      <c r="U471" s="14" t="s">
        <v>12</v>
      </c>
    </row>
    <row r="472" spans="1:21" x14ac:dyDescent="0.3">
      <c r="A472" s="9" t="s">
        <v>73</v>
      </c>
      <c r="B472" s="10">
        <v>2020</v>
      </c>
      <c r="C472" s="10" t="s">
        <v>41</v>
      </c>
      <c r="D472" s="10" t="s">
        <v>60</v>
      </c>
      <c r="E472" s="10" t="s">
        <v>53</v>
      </c>
      <c r="F472" s="10" t="s">
        <v>54</v>
      </c>
      <c r="G472" s="10" t="s">
        <v>55</v>
      </c>
      <c r="H472" s="10" t="s">
        <v>56</v>
      </c>
      <c r="I472" s="10" t="s">
        <v>57</v>
      </c>
      <c r="J472" s="24">
        <v>291</v>
      </c>
      <c r="K472" s="29">
        <v>416.13</v>
      </c>
      <c r="M472" s="9">
        <v>2022</v>
      </c>
      <c r="N472" s="10" t="s">
        <v>38</v>
      </c>
      <c r="O472" s="10" t="s">
        <v>16</v>
      </c>
      <c r="P472" s="10" t="s">
        <v>20</v>
      </c>
      <c r="Q472" s="10">
        <v>455</v>
      </c>
      <c r="R472" s="24">
        <v>5036.46</v>
      </c>
      <c r="S472" s="24">
        <v>5128.0320000000002</v>
      </c>
      <c r="T472" s="24">
        <v>1007.292</v>
      </c>
      <c r="U472" s="11" t="s">
        <v>12</v>
      </c>
    </row>
    <row r="473" spans="1:21" x14ac:dyDescent="0.3">
      <c r="A473" s="12" t="s">
        <v>73</v>
      </c>
      <c r="B473" s="13">
        <v>2020</v>
      </c>
      <c r="C473" s="13" t="s">
        <v>41</v>
      </c>
      <c r="D473" s="13" t="s">
        <v>60</v>
      </c>
      <c r="E473" s="13" t="s">
        <v>53</v>
      </c>
      <c r="F473" s="13" t="s">
        <v>54</v>
      </c>
      <c r="G473" s="13" t="s">
        <v>55</v>
      </c>
      <c r="H473" s="13" t="s">
        <v>56</v>
      </c>
      <c r="I473" s="13" t="s">
        <v>57</v>
      </c>
      <c r="J473" s="25">
        <v>339</v>
      </c>
      <c r="K473" s="30">
        <v>484.77</v>
      </c>
      <c r="M473" s="12">
        <v>2022</v>
      </c>
      <c r="N473" s="13" t="s">
        <v>38</v>
      </c>
      <c r="O473" s="13" t="s">
        <v>18</v>
      </c>
      <c r="P473" s="13" t="s">
        <v>21</v>
      </c>
      <c r="Q473" s="13">
        <v>345</v>
      </c>
      <c r="R473" s="25">
        <v>7700</v>
      </c>
      <c r="S473" s="25">
        <v>7840</v>
      </c>
      <c r="T473" s="25">
        <v>1540</v>
      </c>
      <c r="U473" s="14" t="s">
        <v>12</v>
      </c>
    </row>
    <row r="474" spans="1:21" x14ac:dyDescent="0.3">
      <c r="A474" s="9" t="s">
        <v>73</v>
      </c>
      <c r="B474" s="10">
        <v>2020</v>
      </c>
      <c r="C474" s="10" t="s">
        <v>41</v>
      </c>
      <c r="D474" s="10" t="s">
        <v>60</v>
      </c>
      <c r="E474" s="10" t="s">
        <v>53</v>
      </c>
      <c r="F474" s="10" t="s">
        <v>54</v>
      </c>
      <c r="G474" s="10" t="s">
        <v>55</v>
      </c>
      <c r="H474" s="10" t="s">
        <v>56</v>
      </c>
      <c r="I474" s="10" t="s">
        <v>57</v>
      </c>
      <c r="J474" s="24">
        <v>267</v>
      </c>
      <c r="K474" s="29">
        <v>381.81</v>
      </c>
      <c r="M474" s="9">
        <v>2022</v>
      </c>
      <c r="N474" s="10" t="s">
        <v>38</v>
      </c>
      <c r="O474" s="10" t="s">
        <v>14</v>
      </c>
      <c r="P474" s="10" t="s">
        <v>22</v>
      </c>
      <c r="Q474" s="10">
        <v>122</v>
      </c>
      <c r="R474" s="24">
        <v>110</v>
      </c>
      <c r="S474" s="24">
        <v>112</v>
      </c>
      <c r="T474" s="24">
        <v>22</v>
      </c>
      <c r="U474" s="11" t="s">
        <v>12</v>
      </c>
    </row>
    <row r="475" spans="1:21" x14ac:dyDescent="0.3">
      <c r="A475" s="12" t="s">
        <v>74</v>
      </c>
      <c r="B475" s="13">
        <v>2020</v>
      </c>
      <c r="C475" s="13" t="s">
        <v>41</v>
      </c>
      <c r="D475" s="13" t="s">
        <v>60</v>
      </c>
      <c r="E475" s="13" t="s">
        <v>53</v>
      </c>
      <c r="F475" s="13" t="s">
        <v>54</v>
      </c>
      <c r="G475" s="13" t="s">
        <v>55</v>
      </c>
      <c r="H475" s="13" t="s">
        <v>56</v>
      </c>
      <c r="I475" s="13" t="s">
        <v>57</v>
      </c>
      <c r="J475" s="25">
        <v>810</v>
      </c>
      <c r="K475" s="30">
        <v>1158.3</v>
      </c>
      <c r="M475" s="12">
        <v>2022</v>
      </c>
      <c r="N475" s="13" t="s">
        <v>38</v>
      </c>
      <c r="O475" s="13" t="s">
        <v>23</v>
      </c>
      <c r="P475" s="13" t="s">
        <v>24</v>
      </c>
      <c r="Q475" s="13">
        <v>78</v>
      </c>
      <c r="R475" s="25">
        <v>2517.46</v>
      </c>
      <c r="S475" s="25">
        <v>5126.4639999999999</v>
      </c>
      <c r="T475" s="25">
        <v>503.49200000000002</v>
      </c>
      <c r="U475" s="14" t="s">
        <v>12</v>
      </c>
    </row>
    <row r="476" spans="1:21" x14ac:dyDescent="0.3">
      <c r="A476" s="9" t="s">
        <v>72</v>
      </c>
      <c r="B476" s="10">
        <v>2020</v>
      </c>
      <c r="C476" s="10" t="s">
        <v>41</v>
      </c>
      <c r="D476" s="10" t="s">
        <v>60</v>
      </c>
      <c r="E476" s="10" t="s">
        <v>53</v>
      </c>
      <c r="F476" s="10" t="s">
        <v>54</v>
      </c>
      <c r="G476" s="10" t="s">
        <v>55</v>
      </c>
      <c r="H476" s="10" t="s">
        <v>56</v>
      </c>
      <c r="I476" s="10" t="s">
        <v>57</v>
      </c>
      <c r="J476" s="24">
        <v>863</v>
      </c>
      <c r="K476" s="29">
        <v>1234.0899999999999</v>
      </c>
      <c r="M476" s="9">
        <v>2022</v>
      </c>
      <c r="N476" s="10" t="s">
        <v>38</v>
      </c>
      <c r="O476" s="10" t="s">
        <v>23</v>
      </c>
      <c r="P476" s="10" t="s">
        <v>25</v>
      </c>
      <c r="Q476" s="10">
        <v>76</v>
      </c>
      <c r="R476" s="24">
        <v>2517.2949999999996</v>
      </c>
      <c r="S476" s="24">
        <v>5126.1279999999997</v>
      </c>
      <c r="T476" s="24">
        <v>503.45899999999995</v>
      </c>
      <c r="U476" s="11" t="s">
        <v>12</v>
      </c>
    </row>
    <row r="477" spans="1:21" x14ac:dyDescent="0.3">
      <c r="A477" s="12" t="s">
        <v>73</v>
      </c>
      <c r="B477" s="13">
        <v>2020</v>
      </c>
      <c r="C477" s="13" t="s">
        <v>41</v>
      </c>
      <c r="D477" s="13" t="s">
        <v>60</v>
      </c>
      <c r="E477" s="13" t="s">
        <v>53</v>
      </c>
      <c r="F477" s="13" t="s">
        <v>54</v>
      </c>
      <c r="G477" s="13" t="s">
        <v>55</v>
      </c>
      <c r="H477" s="13" t="s">
        <v>61</v>
      </c>
      <c r="I477" s="13" t="s">
        <v>57</v>
      </c>
      <c r="J477" s="25">
        <v>293</v>
      </c>
      <c r="K477" s="30">
        <v>418.99</v>
      </c>
      <c r="M477" s="12">
        <v>2022</v>
      </c>
      <c r="N477" s="13" t="s">
        <v>38</v>
      </c>
      <c r="O477" s="13" t="s">
        <v>23</v>
      </c>
      <c r="P477" s="13" t="s">
        <v>26</v>
      </c>
      <c r="Q477" s="13">
        <v>46</v>
      </c>
      <c r="R477" s="25">
        <v>115</v>
      </c>
      <c r="S477" s="25">
        <v>224</v>
      </c>
      <c r="T477" s="25">
        <v>23</v>
      </c>
      <c r="U477" s="14" t="s">
        <v>12</v>
      </c>
    </row>
    <row r="478" spans="1:21" x14ac:dyDescent="0.3">
      <c r="A478" s="9" t="s">
        <v>75</v>
      </c>
      <c r="B478" s="10">
        <v>2020</v>
      </c>
      <c r="C478" s="10" t="s">
        <v>41</v>
      </c>
      <c r="D478" s="10" t="s">
        <v>60</v>
      </c>
      <c r="E478" s="10" t="s">
        <v>53</v>
      </c>
      <c r="F478" s="10" t="s">
        <v>54</v>
      </c>
      <c r="G478" s="10" t="s">
        <v>55</v>
      </c>
      <c r="H478" s="10" t="s">
        <v>61</v>
      </c>
      <c r="I478" s="10" t="s">
        <v>57</v>
      </c>
      <c r="J478" s="24">
        <v>341</v>
      </c>
      <c r="K478" s="29">
        <v>487.63</v>
      </c>
      <c r="M478" s="9">
        <v>2022</v>
      </c>
      <c r="N478" s="10" t="s">
        <v>38</v>
      </c>
      <c r="O478" s="10" t="s">
        <v>23</v>
      </c>
      <c r="P478" s="10" t="s">
        <v>27</v>
      </c>
      <c r="Q478" s="10">
        <v>34</v>
      </c>
      <c r="R478" s="24">
        <v>2631.66</v>
      </c>
      <c r="S478" s="24">
        <v>5126.0160000000005</v>
      </c>
      <c r="T478" s="24">
        <v>526.33199999999999</v>
      </c>
      <c r="U478" s="11" t="s">
        <v>12</v>
      </c>
    </row>
    <row r="479" spans="1:21" x14ac:dyDescent="0.3">
      <c r="A479" s="12" t="s">
        <v>72</v>
      </c>
      <c r="B479" s="13">
        <v>2020</v>
      </c>
      <c r="C479" s="13" t="s">
        <v>41</v>
      </c>
      <c r="D479" s="13" t="s">
        <v>60</v>
      </c>
      <c r="E479" s="13" t="s">
        <v>53</v>
      </c>
      <c r="F479" s="13" t="s">
        <v>54</v>
      </c>
      <c r="G479" s="13" t="s">
        <v>55</v>
      </c>
      <c r="H479" s="13" t="s">
        <v>61</v>
      </c>
      <c r="I479" s="13" t="s">
        <v>57</v>
      </c>
      <c r="J479" s="25">
        <v>263</v>
      </c>
      <c r="K479" s="30">
        <v>376.09000000000003</v>
      </c>
      <c r="M479" s="12">
        <v>2022</v>
      </c>
      <c r="N479" s="13" t="s">
        <v>38</v>
      </c>
      <c r="O479" s="13" t="s">
        <v>14</v>
      </c>
      <c r="P479" s="13" t="s">
        <v>28</v>
      </c>
      <c r="Q479" s="13">
        <v>7</v>
      </c>
      <c r="R479" s="25">
        <v>230</v>
      </c>
      <c r="S479" s="25">
        <v>224</v>
      </c>
      <c r="T479" s="25">
        <v>46</v>
      </c>
      <c r="U479" s="14" t="s">
        <v>12</v>
      </c>
    </row>
    <row r="480" spans="1:21" x14ac:dyDescent="0.3">
      <c r="A480" s="9" t="s">
        <v>73</v>
      </c>
      <c r="B480" s="10">
        <v>2020</v>
      </c>
      <c r="C480" s="10" t="s">
        <v>40</v>
      </c>
      <c r="D480" s="10" t="s">
        <v>60</v>
      </c>
      <c r="E480" s="10" t="s">
        <v>53</v>
      </c>
      <c r="F480" s="10" t="s">
        <v>54</v>
      </c>
      <c r="G480" s="10" t="s">
        <v>55</v>
      </c>
      <c r="H480" s="10" t="s">
        <v>61</v>
      </c>
      <c r="I480" s="10" t="s">
        <v>57</v>
      </c>
      <c r="J480" s="24">
        <v>296</v>
      </c>
      <c r="K480" s="29">
        <v>423.28</v>
      </c>
      <c r="M480" s="9">
        <v>2022</v>
      </c>
      <c r="N480" s="10" t="s">
        <v>38</v>
      </c>
      <c r="O480" s="10" t="s">
        <v>23</v>
      </c>
      <c r="P480" s="10" t="s">
        <v>30</v>
      </c>
      <c r="Q480" s="10">
        <v>3</v>
      </c>
      <c r="R480" s="24">
        <v>2631.9475000000002</v>
      </c>
      <c r="S480" s="24">
        <v>5126.576</v>
      </c>
      <c r="T480" s="24">
        <v>526.38950000000011</v>
      </c>
      <c r="U480" s="11" t="s">
        <v>12</v>
      </c>
    </row>
    <row r="481" spans="1:21" x14ac:dyDescent="0.3">
      <c r="A481" s="12" t="s">
        <v>75</v>
      </c>
      <c r="B481" s="13">
        <v>2020</v>
      </c>
      <c r="C481" s="13" t="s">
        <v>40</v>
      </c>
      <c r="D481" s="13" t="s">
        <v>60</v>
      </c>
      <c r="E481" s="13" t="s">
        <v>53</v>
      </c>
      <c r="F481" s="13" t="s">
        <v>54</v>
      </c>
      <c r="G481" s="13" t="s">
        <v>55</v>
      </c>
      <c r="H481" s="13" t="s">
        <v>61</v>
      </c>
      <c r="I481" s="13" t="s">
        <v>57</v>
      </c>
      <c r="J481" s="25">
        <v>344</v>
      </c>
      <c r="K481" s="30">
        <v>491.91999999999996</v>
      </c>
      <c r="M481" s="12">
        <v>2022</v>
      </c>
      <c r="N481" s="13" t="s">
        <v>38</v>
      </c>
      <c r="O481" s="13" t="s">
        <v>29</v>
      </c>
      <c r="P481" s="13" t="s">
        <v>29</v>
      </c>
      <c r="Q481" s="13">
        <v>2</v>
      </c>
      <c r="R481" s="25">
        <v>7590</v>
      </c>
      <c r="S481" s="25">
        <v>7392</v>
      </c>
      <c r="T481" s="25">
        <v>1518</v>
      </c>
      <c r="U481" s="14" t="s">
        <v>12</v>
      </c>
    </row>
    <row r="482" spans="1:21" x14ac:dyDescent="0.3">
      <c r="A482" s="9" t="s">
        <v>73</v>
      </c>
      <c r="B482" s="10">
        <v>2020</v>
      </c>
      <c r="C482" s="10" t="s">
        <v>40</v>
      </c>
      <c r="D482" s="10" t="s">
        <v>60</v>
      </c>
      <c r="E482" s="10" t="s">
        <v>53</v>
      </c>
      <c r="F482" s="10" t="s">
        <v>54</v>
      </c>
      <c r="G482" s="10" t="s">
        <v>55</v>
      </c>
      <c r="H482" s="10" t="s">
        <v>61</v>
      </c>
      <c r="I482" s="10" t="s">
        <v>57</v>
      </c>
      <c r="J482" s="24">
        <v>272</v>
      </c>
      <c r="K482" s="29">
        <v>388.96</v>
      </c>
      <c r="M482" s="9">
        <v>2022</v>
      </c>
      <c r="N482" s="10" t="s">
        <v>39</v>
      </c>
      <c r="O482" s="10" t="s">
        <v>10</v>
      </c>
      <c r="P482" s="10" t="s">
        <v>11</v>
      </c>
      <c r="Q482" s="10">
        <v>3566</v>
      </c>
      <c r="R482" s="24">
        <v>4577.3</v>
      </c>
      <c r="S482" s="24">
        <v>5126.576</v>
      </c>
      <c r="T482" s="24">
        <v>915.46</v>
      </c>
      <c r="U482" s="11" t="s">
        <v>12</v>
      </c>
    </row>
    <row r="483" spans="1:21" x14ac:dyDescent="0.3">
      <c r="A483" s="12" t="s">
        <v>72</v>
      </c>
      <c r="B483" s="13">
        <v>2020</v>
      </c>
      <c r="C483" s="13" t="s">
        <v>40</v>
      </c>
      <c r="D483" s="13" t="s">
        <v>60</v>
      </c>
      <c r="E483" s="13" t="s">
        <v>53</v>
      </c>
      <c r="F483" s="13" t="s">
        <v>54</v>
      </c>
      <c r="G483" s="13" t="s">
        <v>55</v>
      </c>
      <c r="H483" s="13" t="s">
        <v>61</v>
      </c>
      <c r="I483" s="13" t="s">
        <v>57</v>
      </c>
      <c r="J483" s="25">
        <v>298</v>
      </c>
      <c r="K483" s="30">
        <v>526.24</v>
      </c>
      <c r="M483" s="12">
        <v>2022</v>
      </c>
      <c r="N483" s="13" t="s">
        <v>39</v>
      </c>
      <c r="O483" s="13" t="s">
        <v>10</v>
      </c>
      <c r="P483" s="13" t="s">
        <v>13</v>
      </c>
      <c r="Q483" s="13">
        <v>2498</v>
      </c>
      <c r="R483" s="25">
        <v>8000</v>
      </c>
      <c r="S483" s="25">
        <v>8960</v>
      </c>
      <c r="T483" s="25">
        <v>1600</v>
      </c>
      <c r="U483" s="14" t="s">
        <v>12</v>
      </c>
    </row>
    <row r="484" spans="1:21" x14ac:dyDescent="0.3">
      <c r="A484" s="9" t="s">
        <v>75</v>
      </c>
      <c r="B484" s="10">
        <v>2020</v>
      </c>
      <c r="C484" s="10" t="s">
        <v>40</v>
      </c>
      <c r="D484" s="10" t="s">
        <v>60</v>
      </c>
      <c r="E484" s="10" t="s">
        <v>53</v>
      </c>
      <c r="F484" s="10" t="s">
        <v>54</v>
      </c>
      <c r="G484" s="10" t="s">
        <v>55</v>
      </c>
      <c r="H484" s="10" t="s">
        <v>61</v>
      </c>
      <c r="I484" s="10" t="s">
        <v>57</v>
      </c>
      <c r="J484" s="24">
        <v>346</v>
      </c>
      <c r="K484" s="29">
        <v>526.24</v>
      </c>
      <c r="M484" s="9">
        <v>2022</v>
      </c>
      <c r="N484" s="10" t="s">
        <v>39</v>
      </c>
      <c r="O484" s="10" t="s">
        <v>14</v>
      </c>
      <c r="P484" s="10" t="s">
        <v>15</v>
      </c>
      <c r="Q484" s="10">
        <v>1245</v>
      </c>
      <c r="R484" s="24">
        <v>4577.2</v>
      </c>
      <c r="S484" s="24">
        <v>5126.4639999999999</v>
      </c>
      <c r="T484" s="24">
        <v>915.44</v>
      </c>
      <c r="U484" s="11" t="s">
        <v>12</v>
      </c>
    </row>
    <row r="485" spans="1:21" x14ac:dyDescent="0.3">
      <c r="A485" s="12" t="s">
        <v>76</v>
      </c>
      <c r="B485" s="13">
        <v>2020</v>
      </c>
      <c r="C485" s="13" t="s">
        <v>40</v>
      </c>
      <c r="D485" s="13" t="s">
        <v>60</v>
      </c>
      <c r="E485" s="13" t="s">
        <v>53</v>
      </c>
      <c r="F485" s="13" t="s">
        <v>54</v>
      </c>
      <c r="G485" s="13" t="s">
        <v>55</v>
      </c>
      <c r="H485" s="13" t="s">
        <v>61</v>
      </c>
      <c r="I485" s="13" t="s">
        <v>57</v>
      </c>
      <c r="J485" s="25">
        <v>268</v>
      </c>
      <c r="K485" s="30">
        <v>526.24</v>
      </c>
      <c r="M485" s="12">
        <v>2022</v>
      </c>
      <c r="N485" s="13" t="s">
        <v>39</v>
      </c>
      <c r="O485" s="13" t="s">
        <v>16</v>
      </c>
      <c r="P485" s="13" t="s">
        <v>17</v>
      </c>
      <c r="Q485" s="13">
        <v>644</v>
      </c>
      <c r="R485" s="25">
        <v>5743.5</v>
      </c>
      <c r="S485" s="25">
        <v>6432.72</v>
      </c>
      <c r="T485" s="25">
        <v>1148.7</v>
      </c>
      <c r="U485" s="14" t="s">
        <v>12</v>
      </c>
    </row>
    <row r="486" spans="1:21" x14ac:dyDescent="0.3">
      <c r="A486" s="9" t="s">
        <v>73</v>
      </c>
      <c r="B486" s="10">
        <v>2020</v>
      </c>
      <c r="C486" s="10" t="s">
        <v>40</v>
      </c>
      <c r="D486" s="10" t="s">
        <v>60</v>
      </c>
      <c r="E486" s="10" t="s">
        <v>53</v>
      </c>
      <c r="F486" s="10" t="s">
        <v>54</v>
      </c>
      <c r="G486" s="10" t="s">
        <v>55</v>
      </c>
      <c r="H486" s="10" t="s">
        <v>61</v>
      </c>
      <c r="I486" s="10" t="s">
        <v>57</v>
      </c>
      <c r="J486" s="24">
        <v>1028</v>
      </c>
      <c r="K486" s="29">
        <v>1470.04</v>
      </c>
      <c r="M486" s="9">
        <v>2022</v>
      </c>
      <c r="N486" s="10" t="s">
        <v>39</v>
      </c>
      <c r="O486" s="10" t="s">
        <v>18</v>
      </c>
      <c r="P486" s="10" t="s">
        <v>19</v>
      </c>
      <c r="Q486" s="10">
        <v>643</v>
      </c>
      <c r="R486" s="24">
        <v>7000</v>
      </c>
      <c r="S486" s="24">
        <v>7840</v>
      </c>
      <c r="T486" s="24">
        <v>1400</v>
      </c>
      <c r="U486" s="11" t="s">
        <v>12</v>
      </c>
    </row>
    <row r="487" spans="1:21" x14ac:dyDescent="0.3">
      <c r="A487" s="12" t="s">
        <v>74</v>
      </c>
      <c r="B487" s="13">
        <v>2020</v>
      </c>
      <c r="C487" s="13" t="s">
        <v>40</v>
      </c>
      <c r="D487" s="13" t="s">
        <v>60</v>
      </c>
      <c r="E487" s="13" t="s">
        <v>53</v>
      </c>
      <c r="F487" s="13" t="s">
        <v>54</v>
      </c>
      <c r="G487" s="13" t="s">
        <v>55</v>
      </c>
      <c r="H487" s="13" t="s">
        <v>61</v>
      </c>
      <c r="I487" s="13" t="s">
        <v>57</v>
      </c>
      <c r="J487" s="25">
        <v>270</v>
      </c>
      <c r="K487" s="30">
        <v>386.1</v>
      </c>
      <c r="M487" s="12">
        <v>2022</v>
      </c>
      <c r="N487" s="13" t="s">
        <v>39</v>
      </c>
      <c r="O487" s="13" t="s">
        <v>16</v>
      </c>
      <c r="P487" s="13" t="s">
        <v>20</v>
      </c>
      <c r="Q487" s="13">
        <v>455</v>
      </c>
      <c r="R487" s="25">
        <v>4578.6000000000004</v>
      </c>
      <c r="S487" s="25">
        <v>5128.0320000000002</v>
      </c>
      <c r="T487" s="25">
        <v>915.72000000000014</v>
      </c>
      <c r="U487" s="14" t="s">
        <v>12</v>
      </c>
    </row>
    <row r="488" spans="1:21" x14ac:dyDescent="0.3">
      <c r="A488" s="9" t="s">
        <v>74</v>
      </c>
      <c r="B488" s="10">
        <v>2020</v>
      </c>
      <c r="C488" s="10" t="s">
        <v>40</v>
      </c>
      <c r="D488" s="10" t="s">
        <v>60</v>
      </c>
      <c r="E488" s="10" t="s">
        <v>53</v>
      </c>
      <c r="F488" s="10" t="s">
        <v>54</v>
      </c>
      <c r="G488" s="10" t="s">
        <v>55</v>
      </c>
      <c r="H488" s="10" t="s">
        <v>61</v>
      </c>
      <c r="I488" s="10" t="s">
        <v>57</v>
      </c>
      <c r="J488" s="24">
        <v>297</v>
      </c>
      <c r="K488" s="29">
        <v>424.71</v>
      </c>
      <c r="M488" s="9">
        <v>2022</v>
      </c>
      <c r="N488" s="10" t="s">
        <v>39</v>
      </c>
      <c r="O488" s="10" t="s">
        <v>18</v>
      </c>
      <c r="P488" s="10" t="s">
        <v>21</v>
      </c>
      <c r="Q488" s="10">
        <v>345</v>
      </c>
      <c r="R488" s="24">
        <v>7000</v>
      </c>
      <c r="S488" s="24">
        <v>7840</v>
      </c>
      <c r="T488" s="24">
        <v>1400</v>
      </c>
      <c r="U488" s="11" t="s">
        <v>12</v>
      </c>
    </row>
    <row r="489" spans="1:21" x14ac:dyDescent="0.3">
      <c r="A489" s="12" t="s">
        <v>73</v>
      </c>
      <c r="B489" s="13">
        <v>2020</v>
      </c>
      <c r="C489" s="13" t="s">
        <v>40</v>
      </c>
      <c r="D489" s="13" t="s">
        <v>60</v>
      </c>
      <c r="E489" s="13" t="s">
        <v>53</v>
      </c>
      <c r="F489" s="13" t="s">
        <v>54</v>
      </c>
      <c r="G489" s="13" t="s">
        <v>55</v>
      </c>
      <c r="H489" s="13" t="s">
        <v>61</v>
      </c>
      <c r="I489" s="13" t="s">
        <v>57</v>
      </c>
      <c r="J489" s="25">
        <v>345</v>
      </c>
      <c r="K489" s="30">
        <v>493.35</v>
      </c>
      <c r="M489" s="12">
        <v>2022</v>
      </c>
      <c r="N489" s="13" t="s">
        <v>39</v>
      </c>
      <c r="O489" s="13" t="s">
        <v>14</v>
      </c>
      <c r="P489" s="13" t="s">
        <v>22</v>
      </c>
      <c r="Q489" s="13">
        <v>122</v>
      </c>
      <c r="R489" s="25">
        <v>100</v>
      </c>
      <c r="S489" s="25">
        <v>112</v>
      </c>
      <c r="T489" s="25">
        <v>20</v>
      </c>
      <c r="U489" s="14" t="s">
        <v>12</v>
      </c>
    </row>
    <row r="490" spans="1:21" x14ac:dyDescent="0.3">
      <c r="A490" s="9" t="s">
        <v>76</v>
      </c>
      <c r="B490" s="10">
        <v>2020</v>
      </c>
      <c r="C490" s="10" t="s">
        <v>40</v>
      </c>
      <c r="D490" s="10" t="s">
        <v>60</v>
      </c>
      <c r="E490" s="10" t="s">
        <v>53</v>
      </c>
      <c r="F490" s="10" t="s">
        <v>54</v>
      </c>
      <c r="G490" s="10" t="s">
        <v>55</v>
      </c>
      <c r="H490" s="10" t="s">
        <v>61</v>
      </c>
      <c r="I490" s="10" t="s">
        <v>57</v>
      </c>
      <c r="J490" s="24">
        <v>776</v>
      </c>
      <c r="K490" s="29">
        <v>1109.68</v>
      </c>
      <c r="M490" s="9">
        <v>2022</v>
      </c>
      <c r="N490" s="10" t="s">
        <v>39</v>
      </c>
      <c r="O490" s="10" t="s">
        <v>23</v>
      </c>
      <c r="P490" s="10" t="s">
        <v>24</v>
      </c>
      <c r="Q490" s="10">
        <v>78</v>
      </c>
      <c r="R490" s="24">
        <v>2288.6</v>
      </c>
      <c r="S490" s="24">
        <v>5126.4639999999999</v>
      </c>
      <c r="T490" s="24">
        <v>457.72</v>
      </c>
      <c r="U490" s="11" t="s">
        <v>12</v>
      </c>
    </row>
    <row r="491" spans="1:21" x14ac:dyDescent="0.3">
      <c r="A491" s="12" t="s">
        <v>73</v>
      </c>
      <c r="B491" s="13">
        <v>2020</v>
      </c>
      <c r="C491" s="13" t="s">
        <v>40</v>
      </c>
      <c r="D491" s="13" t="s">
        <v>60</v>
      </c>
      <c r="E491" s="13" t="s">
        <v>53</v>
      </c>
      <c r="F491" s="13" t="s">
        <v>54</v>
      </c>
      <c r="G491" s="13" t="s">
        <v>55</v>
      </c>
      <c r="H491" s="13" t="s">
        <v>61</v>
      </c>
      <c r="I491" s="13" t="s">
        <v>57</v>
      </c>
      <c r="J491" s="25">
        <v>809</v>
      </c>
      <c r="K491" s="30">
        <v>1156.8699999999999</v>
      </c>
      <c r="M491" s="12">
        <v>2022</v>
      </c>
      <c r="N491" s="13" t="s">
        <v>39</v>
      </c>
      <c r="O491" s="13" t="s">
        <v>23</v>
      </c>
      <c r="P491" s="13" t="s">
        <v>25</v>
      </c>
      <c r="Q491" s="13">
        <v>76</v>
      </c>
      <c r="R491" s="25">
        <v>2288.4499999999998</v>
      </c>
      <c r="S491" s="25">
        <v>5126.1279999999997</v>
      </c>
      <c r="T491" s="25">
        <v>457.69</v>
      </c>
      <c r="U491" s="14" t="s">
        <v>12</v>
      </c>
    </row>
    <row r="492" spans="1:21" x14ac:dyDescent="0.3">
      <c r="A492" s="9" t="s">
        <v>72</v>
      </c>
      <c r="B492" s="10">
        <v>2020</v>
      </c>
      <c r="C492" s="10" t="s">
        <v>40</v>
      </c>
      <c r="D492" s="10" t="s">
        <v>60</v>
      </c>
      <c r="E492" s="10" t="s">
        <v>53</v>
      </c>
      <c r="F492" s="10" t="s">
        <v>54</v>
      </c>
      <c r="G492" s="10" t="s">
        <v>55</v>
      </c>
      <c r="H492" s="10" t="s">
        <v>61</v>
      </c>
      <c r="I492" s="10" t="s">
        <v>57</v>
      </c>
      <c r="J492" s="24">
        <v>862</v>
      </c>
      <c r="K492" s="29">
        <v>1232.6599999999999</v>
      </c>
      <c r="M492" s="9">
        <v>2022</v>
      </c>
      <c r="N492" s="10" t="s">
        <v>39</v>
      </c>
      <c r="O492" s="10" t="s">
        <v>23</v>
      </c>
      <c r="P492" s="10" t="s">
        <v>26</v>
      </c>
      <c r="Q492" s="10">
        <v>46</v>
      </c>
      <c r="R492" s="24">
        <v>100</v>
      </c>
      <c r="S492" s="24">
        <v>224</v>
      </c>
      <c r="T492" s="24">
        <v>20</v>
      </c>
      <c r="U492" s="11" t="s">
        <v>12</v>
      </c>
    </row>
    <row r="493" spans="1:21" x14ac:dyDescent="0.3">
      <c r="A493" s="12" t="s">
        <v>73</v>
      </c>
      <c r="B493" s="13">
        <v>2020</v>
      </c>
      <c r="C493" s="13" t="s">
        <v>40</v>
      </c>
      <c r="D493" s="13" t="s">
        <v>60</v>
      </c>
      <c r="E493" s="13" t="s">
        <v>53</v>
      </c>
      <c r="F493" s="13" t="s">
        <v>54</v>
      </c>
      <c r="G493" s="13" t="s">
        <v>55</v>
      </c>
      <c r="H493" s="13" t="s">
        <v>61</v>
      </c>
      <c r="I493" s="13" t="s">
        <v>57</v>
      </c>
      <c r="J493" s="25">
        <v>299</v>
      </c>
      <c r="K493" s="30">
        <v>427.57</v>
      </c>
      <c r="M493" s="12">
        <v>2022</v>
      </c>
      <c r="N493" s="13" t="s">
        <v>39</v>
      </c>
      <c r="O493" s="13" t="s">
        <v>23</v>
      </c>
      <c r="P493" s="13" t="s">
        <v>27</v>
      </c>
      <c r="Q493" s="13">
        <v>34</v>
      </c>
      <c r="R493" s="25">
        <v>2746.08</v>
      </c>
      <c r="S493" s="25">
        <v>5126.0160000000005</v>
      </c>
      <c r="T493" s="25">
        <v>549.21600000000001</v>
      </c>
      <c r="U493" s="14" t="s">
        <v>12</v>
      </c>
    </row>
    <row r="494" spans="1:21" x14ac:dyDescent="0.3">
      <c r="A494" s="9" t="s">
        <v>73</v>
      </c>
      <c r="B494" s="10">
        <v>2020</v>
      </c>
      <c r="C494" s="10" t="s">
        <v>40</v>
      </c>
      <c r="D494" s="10" t="s">
        <v>60</v>
      </c>
      <c r="E494" s="10" t="s">
        <v>53</v>
      </c>
      <c r="F494" s="10" t="s">
        <v>54</v>
      </c>
      <c r="G494" s="10" t="s">
        <v>55</v>
      </c>
      <c r="H494" s="10" t="s">
        <v>61</v>
      </c>
      <c r="I494" s="10" t="s">
        <v>57</v>
      </c>
      <c r="J494" s="24">
        <v>269</v>
      </c>
      <c r="K494" s="29">
        <v>384.67</v>
      </c>
      <c r="M494" s="9">
        <v>2022</v>
      </c>
      <c r="N494" s="10" t="s">
        <v>39</v>
      </c>
      <c r="O494" s="10" t="s">
        <v>14</v>
      </c>
      <c r="P494" s="10" t="s">
        <v>28</v>
      </c>
      <c r="Q494" s="10">
        <v>7</v>
      </c>
      <c r="R494" s="24">
        <v>240</v>
      </c>
      <c r="S494" s="24">
        <v>224</v>
      </c>
      <c r="T494" s="24">
        <v>48</v>
      </c>
      <c r="U494" s="11" t="s">
        <v>12</v>
      </c>
    </row>
    <row r="495" spans="1:21" x14ac:dyDescent="0.3">
      <c r="A495" s="12" t="s">
        <v>73</v>
      </c>
      <c r="B495" s="13">
        <v>2020</v>
      </c>
      <c r="C495" s="13" t="s">
        <v>39</v>
      </c>
      <c r="D495" s="13" t="s">
        <v>60</v>
      </c>
      <c r="E495" s="13" t="s">
        <v>53</v>
      </c>
      <c r="F495" s="13" t="s">
        <v>54</v>
      </c>
      <c r="G495" s="13" t="s">
        <v>55</v>
      </c>
      <c r="H495" s="13" t="s">
        <v>61</v>
      </c>
      <c r="I495" s="13" t="s">
        <v>57</v>
      </c>
      <c r="J495" s="25">
        <v>302</v>
      </c>
      <c r="K495" s="30">
        <v>431.86</v>
      </c>
      <c r="M495" s="12">
        <v>2022</v>
      </c>
      <c r="N495" s="13" t="s">
        <v>39</v>
      </c>
      <c r="O495" s="13" t="s">
        <v>23</v>
      </c>
      <c r="P495" s="13" t="s">
        <v>30</v>
      </c>
      <c r="Q495" s="13">
        <v>3</v>
      </c>
      <c r="R495" s="25">
        <v>2746.38</v>
      </c>
      <c r="S495" s="25">
        <v>5126.576</v>
      </c>
      <c r="T495" s="25">
        <v>549.27600000000007</v>
      </c>
      <c r="U495" s="14" t="s">
        <v>12</v>
      </c>
    </row>
    <row r="496" spans="1:21" x14ac:dyDescent="0.3">
      <c r="A496" s="9" t="s">
        <v>72</v>
      </c>
      <c r="B496" s="10">
        <v>2020</v>
      </c>
      <c r="C496" s="10" t="s">
        <v>39</v>
      </c>
      <c r="D496" s="10" t="s">
        <v>60</v>
      </c>
      <c r="E496" s="10" t="s">
        <v>53</v>
      </c>
      <c r="F496" s="10" t="s">
        <v>54</v>
      </c>
      <c r="G496" s="10" t="s">
        <v>55</v>
      </c>
      <c r="H496" s="10" t="s">
        <v>61</v>
      </c>
      <c r="I496" s="10" t="s">
        <v>57</v>
      </c>
      <c r="J496" s="24">
        <v>350</v>
      </c>
      <c r="K496" s="29">
        <v>500.5</v>
      </c>
      <c r="M496" s="9">
        <v>2022</v>
      </c>
      <c r="N496" s="10" t="s">
        <v>39</v>
      </c>
      <c r="O496" s="10" t="s">
        <v>29</v>
      </c>
      <c r="P496" s="10" t="s">
        <v>29</v>
      </c>
      <c r="Q496" s="10">
        <v>2</v>
      </c>
      <c r="R496" s="24">
        <v>7920</v>
      </c>
      <c r="S496" s="24">
        <v>7392</v>
      </c>
      <c r="T496" s="24">
        <v>1584</v>
      </c>
      <c r="U496" s="11" t="s">
        <v>12</v>
      </c>
    </row>
    <row r="497" spans="1:21" x14ac:dyDescent="0.3">
      <c r="A497" s="12" t="s">
        <v>72</v>
      </c>
      <c r="B497" s="13">
        <v>2020</v>
      </c>
      <c r="C497" s="13" t="s">
        <v>39</v>
      </c>
      <c r="D497" s="13" t="s">
        <v>60</v>
      </c>
      <c r="E497" s="13" t="s">
        <v>53</v>
      </c>
      <c r="F497" s="13" t="s">
        <v>54</v>
      </c>
      <c r="G497" s="13" t="s">
        <v>55</v>
      </c>
      <c r="H497" s="13" t="s">
        <v>61</v>
      </c>
      <c r="I497" s="13" t="s">
        <v>57</v>
      </c>
      <c r="J497" s="25">
        <v>278</v>
      </c>
      <c r="K497" s="30">
        <v>397.53999999999996</v>
      </c>
      <c r="M497" s="12">
        <v>2022</v>
      </c>
      <c r="N497" s="13" t="s">
        <v>40</v>
      </c>
      <c r="O497" s="13" t="s">
        <v>10</v>
      </c>
      <c r="P497" s="13" t="s">
        <v>11</v>
      </c>
      <c r="Q497" s="13">
        <v>3566</v>
      </c>
      <c r="R497" s="25">
        <v>5035.0300000000007</v>
      </c>
      <c r="S497" s="25">
        <v>5126.576</v>
      </c>
      <c r="T497" s="25">
        <v>1007.0060000000002</v>
      </c>
      <c r="U497" s="14" t="s">
        <v>12</v>
      </c>
    </row>
    <row r="498" spans="1:21" x14ac:dyDescent="0.3">
      <c r="A498" s="9" t="s">
        <v>73</v>
      </c>
      <c r="B498" s="10">
        <v>2020</v>
      </c>
      <c r="C498" s="10" t="s">
        <v>39</v>
      </c>
      <c r="D498" s="10" t="s">
        <v>60</v>
      </c>
      <c r="E498" s="10" t="s">
        <v>53</v>
      </c>
      <c r="F498" s="10" t="s">
        <v>54</v>
      </c>
      <c r="G498" s="10" t="s">
        <v>55</v>
      </c>
      <c r="H498" s="10" t="s">
        <v>61</v>
      </c>
      <c r="I498" s="10" t="s">
        <v>57</v>
      </c>
      <c r="J498" s="24">
        <v>304</v>
      </c>
      <c r="K498" s="29">
        <v>526.24</v>
      </c>
      <c r="M498" s="9">
        <v>2022</v>
      </c>
      <c r="N498" s="10" t="s">
        <v>40</v>
      </c>
      <c r="O498" s="10" t="s">
        <v>10</v>
      </c>
      <c r="P498" s="10" t="s">
        <v>13</v>
      </c>
      <c r="Q498" s="10">
        <v>2498</v>
      </c>
      <c r="R498" s="24">
        <v>9200</v>
      </c>
      <c r="S498" s="24">
        <v>8960</v>
      </c>
      <c r="T498" s="24">
        <v>1840</v>
      </c>
      <c r="U498" s="11" t="s">
        <v>12</v>
      </c>
    </row>
    <row r="499" spans="1:21" x14ac:dyDescent="0.3">
      <c r="A499" s="12" t="s">
        <v>72</v>
      </c>
      <c r="B499" s="13">
        <v>2020</v>
      </c>
      <c r="C499" s="13" t="s">
        <v>39</v>
      </c>
      <c r="D499" s="13" t="s">
        <v>60</v>
      </c>
      <c r="E499" s="13" t="s">
        <v>53</v>
      </c>
      <c r="F499" s="13" t="s">
        <v>54</v>
      </c>
      <c r="G499" s="13" t="s">
        <v>55</v>
      </c>
      <c r="H499" s="13" t="s">
        <v>61</v>
      </c>
      <c r="I499" s="13" t="s">
        <v>57</v>
      </c>
      <c r="J499" s="25">
        <v>274</v>
      </c>
      <c r="K499" s="30">
        <v>526.24</v>
      </c>
      <c r="M499" s="12">
        <v>2022</v>
      </c>
      <c r="N499" s="13" t="s">
        <v>40</v>
      </c>
      <c r="O499" s="13" t="s">
        <v>14</v>
      </c>
      <c r="P499" s="13" t="s">
        <v>15</v>
      </c>
      <c r="Q499" s="13">
        <v>1245</v>
      </c>
      <c r="R499" s="25">
        <v>5263.78</v>
      </c>
      <c r="S499" s="25">
        <v>5126.4639999999999</v>
      </c>
      <c r="T499" s="25">
        <v>1052.7560000000001</v>
      </c>
      <c r="U499" s="14" t="s">
        <v>12</v>
      </c>
    </row>
    <row r="500" spans="1:21" x14ac:dyDescent="0.3">
      <c r="A500" s="9" t="s">
        <v>75</v>
      </c>
      <c r="B500" s="10">
        <v>2020</v>
      </c>
      <c r="C500" s="10" t="s">
        <v>39</v>
      </c>
      <c r="D500" s="10" t="s">
        <v>60</v>
      </c>
      <c r="E500" s="10" t="s">
        <v>53</v>
      </c>
      <c r="F500" s="10" t="s">
        <v>54</v>
      </c>
      <c r="G500" s="10" t="s">
        <v>55</v>
      </c>
      <c r="H500" s="10" t="s">
        <v>61</v>
      </c>
      <c r="I500" s="10" t="s">
        <v>57</v>
      </c>
      <c r="J500" s="24">
        <v>994</v>
      </c>
      <c r="K500" s="29">
        <v>1421.42</v>
      </c>
      <c r="M500" s="9">
        <v>2022</v>
      </c>
      <c r="N500" s="10" t="s">
        <v>40</v>
      </c>
      <c r="O500" s="10" t="s">
        <v>16</v>
      </c>
      <c r="P500" s="10" t="s">
        <v>17</v>
      </c>
      <c r="Q500" s="10">
        <v>644</v>
      </c>
      <c r="R500" s="24">
        <v>6605.0249999999996</v>
      </c>
      <c r="S500" s="24">
        <v>6432.72</v>
      </c>
      <c r="T500" s="24">
        <v>1321.0050000000001</v>
      </c>
      <c r="U500" s="11" t="s">
        <v>12</v>
      </c>
    </row>
    <row r="501" spans="1:21" x14ac:dyDescent="0.3">
      <c r="A501" s="12" t="s">
        <v>73</v>
      </c>
      <c r="B501" s="13">
        <v>2020</v>
      </c>
      <c r="C501" s="13" t="s">
        <v>39</v>
      </c>
      <c r="D501" s="13" t="s">
        <v>60</v>
      </c>
      <c r="E501" s="13" t="s">
        <v>53</v>
      </c>
      <c r="F501" s="13" t="s">
        <v>54</v>
      </c>
      <c r="G501" s="13" t="s">
        <v>55</v>
      </c>
      <c r="H501" s="13" t="s">
        <v>61</v>
      </c>
      <c r="I501" s="13" t="s">
        <v>57</v>
      </c>
      <c r="J501" s="25">
        <v>1027</v>
      </c>
      <c r="K501" s="30">
        <v>1468.6100000000001</v>
      </c>
      <c r="M501" s="12">
        <v>2022</v>
      </c>
      <c r="N501" s="13" t="s">
        <v>40</v>
      </c>
      <c r="O501" s="13" t="s">
        <v>18</v>
      </c>
      <c r="P501" s="13" t="s">
        <v>19</v>
      </c>
      <c r="Q501" s="13">
        <v>643</v>
      </c>
      <c r="R501" s="25">
        <v>8400</v>
      </c>
      <c r="S501" s="25">
        <v>7840</v>
      </c>
      <c r="T501" s="25">
        <v>1680</v>
      </c>
      <c r="U501" s="14" t="s">
        <v>12</v>
      </c>
    </row>
    <row r="502" spans="1:21" x14ac:dyDescent="0.3">
      <c r="A502" s="9" t="s">
        <v>72</v>
      </c>
      <c r="B502" s="10">
        <v>2020</v>
      </c>
      <c r="C502" s="10" t="s">
        <v>39</v>
      </c>
      <c r="D502" s="10" t="s">
        <v>60</v>
      </c>
      <c r="E502" s="10" t="s">
        <v>53</v>
      </c>
      <c r="F502" s="10" t="s">
        <v>54</v>
      </c>
      <c r="G502" s="10" t="s">
        <v>55</v>
      </c>
      <c r="H502" s="10" t="s">
        <v>61</v>
      </c>
      <c r="I502" s="10" t="s">
        <v>57</v>
      </c>
      <c r="J502" s="24">
        <v>276</v>
      </c>
      <c r="K502" s="29">
        <v>394.68</v>
      </c>
      <c r="M502" s="9">
        <v>2022</v>
      </c>
      <c r="N502" s="10" t="s">
        <v>40</v>
      </c>
      <c r="O502" s="10" t="s">
        <v>16</v>
      </c>
      <c r="P502" s="10" t="s">
        <v>20</v>
      </c>
      <c r="Q502" s="10">
        <v>455</v>
      </c>
      <c r="R502" s="24">
        <v>5494.3200000000006</v>
      </c>
      <c r="S502" s="24">
        <v>5128.0320000000002</v>
      </c>
      <c r="T502" s="24">
        <v>1098.8640000000003</v>
      </c>
      <c r="U502" s="11" t="s">
        <v>12</v>
      </c>
    </row>
    <row r="503" spans="1:21" x14ac:dyDescent="0.3">
      <c r="A503" s="12" t="s">
        <v>72</v>
      </c>
      <c r="B503" s="13">
        <v>2020</v>
      </c>
      <c r="C503" s="13" t="s">
        <v>39</v>
      </c>
      <c r="D503" s="13" t="s">
        <v>60</v>
      </c>
      <c r="E503" s="13" t="s">
        <v>53</v>
      </c>
      <c r="F503" s="13" t="s">
        <v>54</v>
      </c>
      <c r="G503" s="13" t="s">
        <v>55</v>
      </c>
      <c r="H503" s="13" t="s">
        <v>61</v>
      </c>
      <c r="I503" s="13" t="s">
        <v>57</v>
      </c>
      <c r="J503" s="25">
        <v>303</v>
      </c>
      <c r="K503" s="30">
        <v>433.28999999999996</v>
      </c>
      <c r="M503" s="12">
        <v>2022</v>
      </c>
      <c r="N503" s="13" t="s">
        <v>40</v>
      </c>
      <c r="O503" s="13" t="s">
        <v>18</v>
      </c>
      <c r="P503" s="13" t="s">
        <v>21</v>
      </c>
      <c r="Q503" s="13">
        <v>345</v>
      </c>
      <c r="R503" s="25">
        <v>8400</v>
      </c>
      <c r="S503" s="25">
        <v>7840</v>
      </c>
      <c r="T503" s="25">
        <v>1680</v>
      </c>
      <c r="U503" s="14" t="s">
        <v>12</v>
      </c>
    </row>
    <row r="504" spans="1:21" x14ac:dyDescent="0.3">
      <c r="A504" s="9" t="s">
        <v>72</v>
      </c>
      <c r="B504" s="10">
        <v>2020</v>
      </c>
      <c r="C504" s="10" t="s">
        <v>39</v>
      </c>
      <c r="D504" s="10" t="s">
        <v>60</v>
      </c>
      <c r="E504" s="10" t="s">
        <v>53</v>
      </c>
      <c r="F504" s="10" t="s">
        <v>54</v>
      </c>
      <c r="G504" s="10" t="s">
        <v>55</v>
      </c>
      <c r="H504" s="10" t="s">
        <v>61</v>
      </c>
      <c r="I504" s="10" t="s">
        <v>57</v>
      </c>
      <c r="J504" s="24">
        <v>351</v>
      </c>
      <c r="K504" s="29">
        <v>501.93</v>
      </c>
      <c r="M504" s="9">
        <v>2022</v>
      </c>
      <c r="N504" s="10" t="s">
        <v>40</v>
      </c>
      <c r="O504" s="10" t="s">
        <v>14</v>
      </c>
      <c r="P504" s="10" t="s">
        <v>22</v>
      </c>
      <c r="Q504" s="10">
        <v>122</v>
      </c>
      <c r="R504" s="24">
        <v>120</v>
      </c>
      <c r="S504" s="24">
        <v>112</v>
      </c>
      <c r="T504" s="24">
        <v>24</v>
      </c>
      <c r="U504" s="11" t="s">
        <v>12</v>
      </c>
    </row>
    <row r="505" spans="1:21" x14ac:dyDescent="0.3">
      <c r="A505" s="12" t="s">
        <v>75</v>
      </c>
      <c r="B505" s="13">
        <v>2020</v>
      </c>
      <c r="C505" s="13" t="s">
        <v>39</v>
      </c>
      <c r="D505" s="13" t="s">
        <v>60</v>
      </c>
      <c r="E505" s="13" t="s">
        <v>53</v>
      </c>
      <c r="F505" s="13" t="s">
        <v>54</v>
      </c>
      <c r="G505" s="13" t="s">
        <v>55</v>
      </c>
      <c r="H505" s="13" t="s">
        <v>61</v>
      </c>
      <c r="I505" s="13" t="s">
        <v>57</v>
      </c>
      <c r="J505" s="25">
        <v>273</v>
      </c>
      <c r="K505" s="30">
        <v>390.39</v>
      </c>
      <c r="M505" s="12">
        <v>2022</v>
      </c>
      <c r="N505" s="13" t="s">
        <v>40</v>
      </c>
      <c r="O505" s="13" t="s">
        <v>23</v>
      </c>
      <c r="P505" s="13" t="s">
        <v>24</v>
      </c>
      <c r="Q505" s="13">
        <v>78</v>
      </c>
      <c r="R505" s="25">
        <v>2517.46</v>
      </c>
      <c r="S505" s="25">
        <v>5126.4639999999999</v>
      </c>
      <c r="T505" s="25">
        <v>503.49200000000002</v>
      </c>
      <c r="U505" s="14" t="s">
        <v>12</v>
      </c>
    </row>
    <row r="506" spans="1:21" x14ac:dyDescent="0.3">
      <c r="A506" s="9" t="s">
        <v>72</v>
      </c>
      <c r="B506" s="10">
        <v>2020</v>
      </c>
      <c r="C506" s="10" t="s">
        <v>39</v>
      </c>
      <c r="D506" s="10" t="s">
        <v>60</v>
      </c>
      <c r="E506" s="10" t="s">
        <v>53</v>
      </c>
      <c r="F506" s="10" t="s">
        <v>54</v>
      </c>
      <c r="G506" s="10" t="s">
        <v>55</v>
      </c>
      <c r="H506" s="10" t="s">
        <v>61</v>
      </c>
      <c r="I506" s="10" t="s">
        <v>57</v>
      </c>
      <c r="J506" s="24">
        <v>775</v>
      </c>
      <c r="K506" s="29">
        <v>1108.25</v>
      </c>
      <c r="M506" s="9">
        <v>2022</v>
      </c>
      <c r="N506" s="10" t="s">
        <v>40</v>
      </c>
      <c r="O506" s="10" t="s">
        <v>23</v>
      </c>
      <c r="P506" s="10" t="s">
        <v>25</v>
      </c>
      <c r="Q506" s="10">
        <v>76</v>
      </c>
      <c r="R506" s="24">
        <v>2517.2949999999996</v>
      </c>
      <c r="S506" s="24">
        <v>5126.1279999999997</v>
      </c>
      <c r="T506" s="24">
        <v>503.45899999999995</v>
      </c>
      <c r="U506" s="11" t="s">
        <v>12</v>
      </c>
    </row>
    <row r="507" spans="1:21" x14ac:dyDescent="0.3">
      <c r="A507" s="12" t="s">
        <v>72</v>
      </c>
      <c r="B507" s="13">
        <v>2020</v>
      </c>
      <c r="C507" s="13" t="s">
        <v>39</v>
      </c>
      <c r="D507" s="13" t="s">
        <v>60</v>
      </c>
      <c r="E507" s="13" t="s">
        <v>53</v>
      </c>
      <c r="F507" s="13" t="s">
        <v>54</v>
      </c>
      <c r="G507" s="13" t="s">
        <v>55</v>
      </c>
      <c r="H507" s="13" t="s">
        <v>61</v>
      </c>
      <c r="I507" s="13" t="s">
        <v>57</v>
      </c>
      <c r="J507" s="25">
        <v>808</v>
      </c>
      <c r="K507" s="30">
        <v>1155.44</v>
      </c>
      <c r="M507" s="12">
        <v>2022</v>
      </c>
      <c r="N507" s="13" t="s">
        <v>40</v>
      </c>
      <c r="O507" s="13" t="s">
        <v>23</v>
      </c>
      <c r="P507" s="13" t="s">
        <v>26</v>
      </c>
      <c r="Q507" s="13">
        <v>46</v>
      </c>
      <c r="R507" s="25">
        <v>110</v>
      </c>
      <c r="S507" s="25">
        <v>224</v>
      </c>
      <c r="T507" s="25">
        <v>22</v>
      </c>
      <c r="U507" s="14" t="s">
        <v>12</v>
      </c>
    </row>
    <row r="508" spans="1:21" x14ac:dyDescent="0.3">
      <c r="A508" s="9" t="s">
        <v>73</v>
      </c>
      <c r="B508" s="10">
        <v>2020</v>
      </c>
      <c r="C508" s="10" t="s">
        <v>39</v>
      </c>
      <c r="D508" s="10" t="s">
        <v>60</v>
      </c>
      <c r="E508" s="10" t="s">
        <v>53</v>
      </c>
      <c r="F508" s="10" t="s">
        <v>54</v>
      </c>
      <c r="G508" s="10" t="s">
        <v>55</v>
      </c>
      <c r="H508" s="10" t="s">
        <v>61</v>
      </c>
      <c r="I508" s="10" t="s">
        <v>57</v>
      </c>
      <c r="J508" s="24">
        <v>861</v>
      </c>
      <c r="K508" s="29">
        <v>1231.23</v>
      </c>
      <c r="M508" s="9">
        <v>2022</v>
      </c>
      <c r="N508" s="10" t="s">
        <v>40</v>
      </c>
      <c r="O508" s="10" t="s">
        <v>23</v>
      </c>
      <c r="P508" s="10" t="s">
        <v>27</v>
      </c>
      <c r="Q508" s="10">
        <v>34</v>
      </c>
      <c r="R508" s="24">
        <v>2517.2400000000002</v>
      </c>
      <c r="S508" s="24">
        <v>5126.0160000000005</v>
      </c>
      <c r="T508" s="24">
        <v>503.44800000000009</v>
      </c>
      <c r="U508" s="11" t="s">
        <v>12</v>
      </c>
    </row>
    <row r="509" spans="1:21" x14ac:dyDescent="0.3">
      <c r="A509" s="12" t="s">
        <v>72</v>
      </c>
      <c r="B509" s="13">
        <v>2020</v>
      </c>
      <c r="C509" s="13" t="s">
        <v>39</v>
      </c>
      <c r="D509" s="13" t="s">
        <v>60</v>
      </c>
      <c r="E509" s="13" t="s">
        <v>53</v>
      </c>
      <c r="F509" s="13" t="s">
        <v>54</v>
      </c>
      <c r="G509" s="13" t="s">
        <v>55</v>
      </c>
      <c r="H509" s="13" t="s">
        <v>61</v>
      </c>
      <c r="I509" s="13" t="s">
        <v>57</v>
      </c>
      <c r="J509" s="25">
        <v>305</v>
      </c>
      <c r="K509" s="30">
        <v>436.15</v>
      </c>
      <c r="M509" s="12">
        <v>2022</v>
      </c>
      <c r="N509" s="13" t="s">
        <v>40</v>
      </c>
      <c r="O509" s="13" t="s">
        <v>14</v>
      </c>
      <c r="P509" s="13" t="s">
        <v>28</v>
      </c>
      <c r="Q509" s="13">
        <v>7</v>
      </c>
      <c r="R509" s="25">
        <v>220</v>
      </c>
      <c r="S509" s="25">
        <v>224</v>
      </c>
      <c r="T509" s="25">
        <v>44</v>
      </c>
      <c r="U509" s="14" t="s">
        <v>12</v>
      </c>
    </row>
    <row r="510" spans="1:21" x14ac:dyDescent="0.3">
      <c r="A510" s="9" t="s">
        <v>72</v>
      </c>
      <c r="B510" s="10">
        <v>2020</v>
      </c>
      <c r="C510" s="10" t="s">
        <v>39</v>
      </c>
      <c r="D510" s="10" t="s">
        <v>60</v>
      </c>
      <c r="E510" s="10" t="s">
        <v>53</v>
      </c>
      <c r="F510" s="10" t="s">
        <v>54</v>
      </c>
      <c r="G510" s="10" t="s">
        <v>55</v>
      </c>
      <c r="H510" s="10" t="s">
        <v>61</v>
      </c>
      <c r="I510" s="10" t="s">
        <v>57</v>
      </c>
      <c r="J510" s="24">
        <v>347</v>
      </c>
      <c r="K510" s="29">
        <v>496.21000000000004</v>
      </c>
      <c r="M510" s="9">
        <v>2022</v>
      </c>
      <c r="N510" s="10" t="s">
        <v>40</v>
      </c>
      <c r="O510" s="10" t="s">
        <v>23</v>
      </c>
      <c r="P510" s="10" t="s">
        <v>30</v>
      </c>
      <c r="Q510" s="10">
        <v>3</v>
      </c>
      <c r="R510" s="24">
        <v>2517.5150000000003</v>
      </c>
      <c r="S510" s="24">
        <v>5126.576</v>
      </c>
      <c r="T510" s="24">
        <v>503.5030000000001</v>
      </c>
      <c r="U510" s="11" t="s">
        <v>12</v>
      </c>
    </row>
    <row r="511" spans="1:21" x14ac:dyDescent="0.3">
      <c r="A511" s="12" t="s">
        <v>73</v>
      </c>
      <c r="B511" s="13">
        <v>2020</v>
      </c>
      <c r="C511" s="13" t="s">
        <v>39</v>
      </c>
      <c r="D511" s="13" t="s">
        <v>60</v>
      </c>
      <c r="E511" s="13" t="s">
        <v>53</v>
      </c>
      <c r="F511" s="13" t="s">
        <v>54</v>
      </c>
      <c r="G511" s="13" t="s">
        <v>55</v>
      </c>
      <c r="H511" s="13" t="s">
        <v>61</v>
      </c>
      <c r="I511" s="13" t="s">
        <v>57</v>
      </c>
      <c r="J511" s="25">
        <v>1111</v>
      </c>
      <c r="K511" s="30">
        <v>1588.73</v>
      </c>
      <c r="M511" s="12">
        <v>2022</v>
      </c>
      <c r="N511" s="13" t="s">
        <v>40</v>
      </c>
      <c r="O511" s="13" t="s">
        <v>29</v>
      </c>
      <c r="P511" s="13" t="s">
        <v>29</v>
      </c>
      <c r="Q511" s="13">
        <v>2</v>
      </c>
      <c r="R511" s="25">
        <v>7260</v>
      </c>
      <c r="S511" s="25">
        <v>7392</v>
      </c>
      <c r="T511" s="25">
        <v>1452</v>
      </c>
      <c r="U511" s="14" t="s">
        <v>12</v>
      </c>
    </row>
    <row r="512" spans="1:21" x14ac:dyDescent="0.3">
      <c r="A512" s="9" t="s">
        <v>73</v>
      </c>
      <c r="B512" s="10">
        <v>2020</v>
      </c>
      <c r="C512" s="10" t="s">
        <v>34</v>
      </c>
      <c r="D512" s="10" t="s">
        <v>52</v>
      </c>
      <c r="E512" s="10" t="s">
        <v>62</v>
      </c>
      <c r="F512" s="10" t="s">
        <v>63</v>
      </c>
      <c r="G512" s="10" t="s">
        <v>59</v>
      </c>
      <c r="H512" s="10" t="s">
        <v>61</v>
      </c>
      <c r="I512" s="10" t="s">
        <v>57</v>
      </c>
      <c r="J512" s="24">
        <v>352</v>
      </c>
      <c r="K512" s="29">
        <v>503.36</v>
      </c>
      <c r="M512" s="9">
        <v>2022</v>
      </c>
      <c r="N512" s="10" t="s">
        <v>41</v>
      </c>
      <c r="O512" s="10" t="s">
        <v>10</v>
      </c>
      <c r="P512" s="10" t="s">
        <v>11</v>
      </c>
      <c r="Q512" s="10">
        <v>3566</v>
      </c>
      <c r="R512" s="24">
        <v>5263.8950000000004</v>
      </c>
      <c r="S512" s="24">
        <v>5126.576</v>
      </c>
      <c r="T512" s="24">
        <v>1052.7790000000002</v>
      </c>
      <c r="U512" s="11" t="s">
        <v>12</v>
      </c>
    </row>
    <row r="513" spans="1:21" x14ac:dyDescent="0.3">
      <c r="A513" s="12" t="s">
        <v>73</v>
      </c>
      <c r="B513" s="13">
        <v>2020</v>
      </c>
      <c r="C513" s="13" t="s">
        <v>34</v>
      </c>
      <c r="D513" s="13" t="s">
        <v>52</v>
      </c>
      <c r="E513" s="13" t="s">
        <v>62</v>
      </c>
      <c r="F513" s="13" t="s">
        <v>63</v>
      </c>
      <c r="G513" s="13" t="s">
        <v>59</v>
      </c>
      <c r="H513" s="13" t="s">
        <v>61</v>
      </c>
      <c r="I513" s="13" t="s">
        <v>57</v>
      </c>
      <c r="J513" s="25">
        <v>346</v>
      </c>
      <c r="K513" s="30">
        <v>494.78</v>
      </c>
      <c r="M513" s="12">
        <v>2022</v>
      </c>
      <c r="N513" s="13" t="s">
        <v>41</v>
      </c>
      <c r="O513" s="13" t="s">
        <v>10</v>
      </c>
      <c r="P513" s="13" t="s">
        <v>13</v>
      </c>
      <c r="Q513" s="13">
        <v>2498</v>
      </c>
      <c r="R513" s="25">
        <v>8800</v>
      </c>
      <c r="S513" s="25">
        <v>8960</v>
      </c>
      <c r="T513" s="25">
        <v>1760</v>
      </c>
      <c r="U513" s="14" t="s">
        <v>12</v>
      </c>
    </row>
    <row r="514" spans="1:21" x14ac:dyDescent="0.3">
      <c r="A514" s="9" t="s">
        <v>73</v>
      </c>
      <c r="B514" s="10">
        <v>2020</v>
      </c>
      <c r="C514" s="10" t="s">
        <v>34</v>
      </c>
      <c r="D514" s="10" t="s">
        <v>52</v>
      </c>
      <c r="E514" s="10" t="s">
        <v>62</v>
      </c>
      <c r="F514" s="10" t="s">
        <v>63</v>
      </c>
      <c r="G514" s="10" t="s">
        <v>59</v>
      </c>
      <c r="H514" s="10" t="s">
        <v>61</v>
      </c>
      <c r="I514" s="10" t="s">
        <v>57</v>
      </c>
      <c r="J514" s="24">
        <v>340</v>
      </c>
      <c r="K514" s="29">
        <v>486.2</v>
      </c>
      <c r="M514" s="9">
        <v>2022</v>
      </c>
      <c r="N514" s="10" t="s">
        <v>41</v>
      </c>
      <c r="O514" s="10" t="s">
        <v>14</v>
      </c>
      <c r="P514" s="10" t="s">
        <v>15</v>
      </c>
      <c r="Q514" s="10">
        <v>1245</v>
      </c>
      <c r="R514" s="24">
        <v>5034.92</v>
      </c>
      <c r="S514" s="24">
        <v>5126.4639999999999</v>
      </c>
      <c r="T514" s="24">
        <v>1006.984</v>
      </c>
      <c r="U514" s="11" t="s">
        <v>12</v>
      </c>
    </row>
    <row r="515" spans="1:21" x14ac:dyDescent="0.3">
      <c r="A515" s="12" t="s">
        <v>74</v>
      </c>
      <c r="B515" s="13">
        <v>2020</v>
      </c>
      <c r="C515" s="13" t="s">
        <v>34</v>
      </c>
      <c r="D515" s="13" t="s">
        <v>52</v>
      </c>
      <c r="E515" s="13" t="s">
        <v>62</v>
      </c>
      <c r="F515" s="13" t="s">
        <v>63</v>
      </c>
      <c r="G515" s="13" t="s">
        <v>59</v>
      </c>
      <c r="H515" s="13" t="s">
        <v>61</v>
      </c>
      <c r="I515" s="13" t="s">
        <v>57</v>
      </c>
      <c r="J515" s="25">
        <v>349</v>
      </c>
      <c r="K515" s="30">
        <v>499.07</v>
      </c>
      <c r="M515" s="12">
        <v>2022</v>
      </c>
      <c r="N515" s="13" t="s">
        <v>41</v>
      </c>
      <c r="O515" s="13" t="s">
        <v>16</v>
      </c>
      <c r="P515" s="13" t="s">
        <v>17</v>
      </c>
      <c r="Q515" s="13">
        <v>644</v>
      </c>
      <c r="R515" s="25">
        <v>6317.85</v>
      </c>
      <c r="S515" s="25">
        <v>6432.72</v>
      </c>
      <c r="T515" s="25">
        <v>1263.5700000000002</v>
      </c>
      <c r="U515" s="14" t="s">
        <v>12</v>
      </c>
    </row>
    <row r="516" spans="1:21" x14ac:dyDescent="0.3">
      <c r="A516" s="9" t="s">
        <v>72</v>
      </c>
      <c r="B516" s="10">
        <v>2020</v>
      </c>
      <c r="C516" s="10" t="s">
        <v>34</v>
      </c>
      <c r="D516" s="10" t="s">
        <v>52</v>
      </c>
      <c r="E516" s="10" t="s">
        <v>62</v>
      </c>
      <c r="F516" s="10" t="s">
        <v>63</v>
      </c>
      <c r="G516" s="10" t="s">
        <v>59</v>
      </c>
      <c r="H516" s="10" t="s">
        <v>61</v>
      </c>
      <c r="I516" s="10" t="s">
        <v>57</v>
      </c>
      <c r="J516" s="24">
        <v>343</v>
      </c>
      <c r="K516" s="29">
        <v>490.49</v>
      </c>
      <c r="M516" s="9">
        <v>2022</v>
      </c>
      <c r="N516" s="10" t="s">
        <v>41</v>
      </c>
      <c r="O516" s="10" t="s">
        <v>18</v>
      </c>
      <c r="P516" s="10" t="s">
        <v>19</v>
      </c>
      <c r="Q516" s="10">
        <v>643</v>
      </c>
      <c r="R516" s="24">
        <v>7700</v>
      </c>
      <c r="S516" s="24">
        <v>7840</v>
      </c>
      <c r="T516" s="24">
        <v>1540</v>
      </c>
      <c r="U516" s="11" t="s">
        <v>12</v>
      </c>
    </row>
    <row r="517" spans="1:21" x14ac:dyDescent="0.3">
      <c r="A517" s="12" t="s">
        <v>75</v>
      </c>
      <c r="B517" s="13">
        <v>2020</v>
      </c>
      <c r="C517" s="13" t="s">
        <v>38</v>
      </c>
      <c r="D517" s="13" t="s">
        <v>52</v>
      </c>
      <c r="E517" s="13" t="s">
        <v>62</v>
      </c>
      <c r="F517" s="13" t="s">
        <v>63</v>
      </c>
      <c r="G517" s="13" t="s">
        <v>59</v>
      </c>
      <c r="H517" s="13" t="s">
        <v>61</v>
      </c>
      <c r="I517" s="13" t="s">
        <v>64</v>
      </c>
      <c r="J517" s="25">
        <v>286</v>
      </c>
      <c r="K517" s="30">
        <v>408.98</v>
      </c>
      <c r="M517" s="12">
        <v>2022</v>
      </c>
      <c r="N517" s="13" t="s">
        <v>41</v>
      </c>
      <c r="O517" s="13" t="s">
        <v>16</v>
      </c>
      <c r="P517" s="13" t="s">
        <v>20</v>
      </c>
      <c r="Q517" s="13">
        <v>455</v>
      </c>
      <c r="R517" s="25">
        <v>5036.46</v>
      </c>
      <c r="S517" s="25">
        <v>5128.0320000000002</v>
      </c>
      <c r="T517" s="25">
        <v>1007.292</v>
      </c>
      <c r="U517" s="14" t="s">
        <v>12</v>
      </c>
    </row>
    <row r="518" spans="1:21" x14ac:dyDescent="0.3">
      <c r="A518" s="9" t="s">
        <v>73</v>
      </c>
      <c r="B518" s="10">
        <v>2020</v>
      </c>
      <c r="C518" s="10" t="s">
        <v>38</v>
      </c>
      <c r="D518" s="10" t="s">
        <v>52</v>
      </c>
      <c r="E518" s="10" t="s">
        <v>62</v>
      </c>
      <c r="F518" s="10" t="s">
        <v>63</v>
      </c>
      <c r="G518" s="10" t="s">
        <v>59</v>
      </c>
      <c r="H518" s="10" t="s">
        <v>61</v>
      </c>
      <c r="I518" s="10" t="s">
        <v>64</v>
      </c>
      <c r="J518" s="24">
        <v>280</v>
      </c>
      <c r="K518" s="29">
        <v>400.4</v>
      </c>
      <c r="M518" s="9">
        <v>2022</v>
      </c>
      <c r="N518" s="10" t="s">
        <v>41</v>
      </c>
      <c r="O518" s="10" t="s">
        <v>18</v>
      </c>
      <c r="P518" s="10" t="s">
        <v>21</v>
      </c>
      <c r="Q518" s="10">
        <v>345</v>
      </c>
      <c r="R518" s="24">
        <v>7700</v>
      </c>
      <c r="S518" s="24">
        <v>7840</v>
      </c>
      <c r="T518" s="24">
        <v>1540</v>
      </c>
      <c r="U518" s="11" t="s">
        <v>12</v>
      </c>
    </row>
    <row r="519" spans="1:21" x14ac:dyDescent="0.3">
      <c r="A519" s="12" t="s">
        <v>72</v>
      </c>
      <c r="B519" s="13">
        <v>2020</v>
      </c>
      <c r="C519" s="13" t="s">
        <v>38</v>
      </c>
      <c r="D519" s="13" t="s">
        <v>52</v>
      </c>
      <c r="E519" s="13" t="s">
        <v>62</v>
      </c>
      <c r="F519" s="13" t="s">
        <v>63</v>
      </c>
      <c r="G519" s="13" t="s">
        <v>59</v>
      </c>
      <c r="H519" s="13" t="s">
        <v>61</v>
      </c>
      <c r="I519" s="13" t="s">
        <v>64</v>
      </c>
      <c r="J519" s="25">
        <v>289</v>
      </c>
      <c r="K519" s="30">
        <v>413.27</v>
      </c>
      <c r="M519" s="12">
        <v>2022</v>
      </c>
      <c r="N519" s="13" t="s">
        <v>41</v>
      </c>
      <c r="O519" s="13" t="s">
        <v>14</v>
      </c>
      <c r="P519" s="13" t="s">
        <v>22</v>
      </c>
      <c r="Q519" s="13">
        <v>122</v>
      </c>
      <c r="R519" s="25">
        <v>110</v>
      </c>
      <c r="S519" s="25">
        <v>112</v>
      </c>
      <c r="T519" s="25">
        <v>22</v>
      </c>
      <c r="U519" s="14" t="s">
        <v>12</v>
      </c>
    </row>
    <row r="520" spans="1:21" x14ac:dyDescent="0.3">
      <c r="A520" s="9" t="s">
        <v>74</v>
      </c>
      <c r="B520" s="10">
        <v>2020</v>
      </c>
      <c r="C520" s="10" t="s">
        <v>38</v>
      </c>
      <c r="D520" s="10" t="s">
        <v>52</v>
      </c>
      <c r="E520" s="10" t="s">
        <v>62</v>
      </c>
      <c r="F520" s="10" t="s">
        <v>63</v>
      </c>
      <c r="G520" s="10" t="s">
        <v>59</v>
      </c>
      <c r="H520" s="10" t="s">
        <v>61</v>
      </c>
      <c r="I520" s="10" t="s">
        <v>64</v>
      </c>
      <c r="J520" s="24">
        <v>283</v>
      </c>
      <c r="K520" s="29">
        <v>404.69</v>
      </c>
      <c r="M520" s="9">
        <v>2022</v>
      </c>
      <c r="N520" s="10" t="s">
        <v>41</v>
      </c>
      <c r="O520" s="10" t="s">
        <v>23</v>
      </c>
      <c r="P520" s="10" t="s">
        <v>24</v>
      </c>
      <c r="Q520" s="10">
        <v>78</v>
      </c>
      <c r="R520" s="24">
        <v>2517.46</v>
      </c>
      <c r="S520" s="24">
        <v>5126.4639999999999</v>
      </c>
      <c r="T520" s="24">
        <v>503.49200000000002</v>
      </c>
      <c r="U520" s="11" t="s">
        <v>12</v>
      </c>
    </row>
    <row r="521" spans="1:21" x14ac:dyDescent="0.3">
      <c r="A521" s="12" t="s">
        <v>72</v>
      </c>
      <c r="B521" s="13">
        <v>2020</v>
      </c>
      <c r="C521" s="13" t="s">
        <v>38</v>
      </c>
      <c r="D521" s="13" t="s">
        <v>52</v>
      </c>
      <c r="E521" s="13" t="s">
        <v>62</v>
      </c>
      <c r="F521" s="13" t="s">
        <v>63</v>
      </c>
      <c r="G521" s="13" t="s">
        <v>59</v>
      </c>
      <c r="H521" s="13" t="s">
        <v>61</v>
      </c>
      <c r="I521" s="13" t="s">
        <v>64</v>
      </c>
      <c r="J521" s="25">
        <v>277</v>
      </c>
      <c r="K521" s="30">
        <v>396.11</v>
      </c>
      <c r="M521" s="12">
        <v>2022</v>
      </c>
      <c r="N521" s="13" t="s">
        <v>41</v>
      </c>
      <c r="O521" s="13" t="s">
        <v>23</v>
      </c>
      <c r="P521" s="13" t="s">
        <v>25</v>
      </c>
      <c r="Q521" s="13">
        <v>76</v>
      </c>
      <c r="R521" s="25">
        <v>2288.4499999999998</v>
      </c>
      <c r="S521" s="25">
        <v>5126.1279999999997</v>
      </c>
      <c r="T521" s="25">
        <v>457.69</v>
      </c>
      <c r="U521" s="14" t="s">
        <v>12</v>
      </c>
    </row>
    <row r="522" spans="1:21" x14ac:dyDescent="0.3">
      <c r="A522" s="9" t="s">
        <v>73</v>
      </c>
      <c r="B522" s="10">
        <v>2020</v>
      </c>
      <c r="C522" s="10" t="s">
        <v>42</v>
      </c>
      <c r="D522" s="10" t="s">
        <v>52</v>
      </c>
      <c r="E522" s="10" t="s">
        <v>62</v>
      </c>
      <c r="F522" s="10" t="s">
        <v>63</v>
      </c>
      <c r="G522" s="10" t="s">
        <v>59</v>
      </c>
      <c r="H522" s="10" t="s">
        <v>61</v>
      </c>
      <c r="I522" s="10" t="s">
        <v>57</v>
      </c>
      <c r="J522" s="24">
        <v>226</v>
      </c>
      <c r="K522" s="29">
        <v>323.18</v>
      </c>
      <c r="M522" s="9">
        <v>2022</v>
      </c>
      <c r="N522" s="10" t="s">
        <v>41</v>
      </c>
      <c r="O522" s="10" t="s">
        <v>23</v>
      </c>
      <c r="P522" s="10" t="s">
        <v>26</v>
      </c>
      <c r="Q522" s="10">
        <v>46</v>
      </c>
      <c r="R522" s="24">
        <v>100</v>
      </c>
      <c r="S522" s="24">
        <v>224</v>
      </c>
      <c r="T522" s="24">
        <v>20</v>
      </c>
      <c r="U522" s="11" t="s">
        <v>12</v>
      </c>
    </row>
    <row r="523" spans="1:21" x14ac:dyDescent="0.3">
      <c r="A523" s="12" t="s">
        <v>72</v>
      </c>
      <c r="B523" s="13">
        <v>2020</v>
      </c>
      <c r="C523" s="13" t="s">
        <v>42</v>
      </c>
      <c r="D523" s="13" t="s">
        <v>52</v>
      </c>
      <c r="E523" s="13" t="s">
        <v>62</v>
      </c>
      <c r="F523" s="13" t="s">
        <v>63</v>
      </c>
      <c r="G523" s="13" t="s">
        <v>59</v>
      </c>
      <c r="H523" s="13" t="s">
        <v>56</v>
      </c>
      <c r="I523" s="13" t="s">
        <v>57</v>
      </c>
      <c r="J523" s="25">
        <v>220</v>
      </c>
      <c r="K523" s="30">
        <v>314.60000000000002</v>
      </c>
      <c r="M523" s="12">
        <v>2022</v>
      </c>
      <c r="N523" s="13" t="s">
        <v>41</v>
      </c>
      <c r="O523" s="13" t="s">
        <v>23</v>
      </c>
      <c r="P523" s="13" t="s">
        <v>27</v>
      </c>
      <c r="Q523" s="13">
        <v>34</v>
      </c>
      <c r="R523" s="25">
        <v>2288.4</v>
      </c>
      <c r="S523" s="25">
        <v>5126.0160000000005</v>
      </c>
      <c r="T523" s="25">
        <v>457.68000000000006</v>
      </c>
      <c r="U523" s="14" t="s">
        <v>33</v>
      </c>
    </row>
    <row r="524" spans="1:21" x14ac:dyDescent="0.3">
      <c r="A524" s="9" t="s">
        <v>74</v>
      </c>
      <c r="B524" s="10">
        <v>2020</v>
      </c>
      <c r="C524" s="10" t="s">
        <v>42</v>
      </c>
      <c r="D524" s="10" t="s">
        <v>52</v>
      </c>
      <c r="E524" s="10" t="s">
        <v>62</v>
      </c>
      <c r="F524" s="10" t="s">
        <v>63</v>
      </c>
      <c r="G524" s="10" t="s">
        <v>59</v>
      </c>
      <c r="H524" s="10" t="s">
        <v>56</v>
      </c>
      <c r="I524" s="10" t="s">
        <v>57</v>
      </c>
      <c r="J524" s="24">
        <v>214</v>
      </c>
      <c r="K524" s="29">
        <v>306.02</v>
      </c>
      <c r="M524" s="9">
        <v>2022</v>
      </c>
      <c r="N524" s="10" t="s">
        <v>41</v>
      </c>
      <c r="O524" s="10" t="s">
        <v>14</v>
      </c>
      <c r="P524" s="10" t="s">
        <v>28</v>
      </c>
      <c r="Q524" s="10">
        <v>7</v>
      </c>
      <c r="R524" s="24">
        <v>200</v>
      </c>
      <c r="S524" s="24">
        <v>224</v>
      </c>
      <c r="T524" s="24">
        <v>40</v>
      </c>
      <c r="U524" s="11" t="s">
        <v>33</v>
      </c>
    </row>
    <row r="525" spans="1:21" x14ac:dyDescent="0.3">
      <c r="A525" s="12" t="s">
        <v>72</v>
      </c>
      <c r="B525" s="13">
        <v>2020</v>
      </c>
      <c r="C525" s="13" t="s">
        <v>42</v>
      </c>
      <c r="D525" s="13" t="s">
        <v>52</v>
      </c>
      <c r="E525" s="13" t="s">
        <v>62</v>
      </c>
      <c r="F525" s="13" t="s">
        <v>63</v>
      </c>
      <c r="G525" s="13" t="s">
        <v>59</v>
      </c>
      <c r="H525" s="13" t="s">
        <v>56</v>
      </c>
      <c r="I525" s="13" t="s">
        <v>57</v>
      </c>
      <c r="J525" s="25">
        <v>223</v>
      </c>
      <c r="K525" s="30">
        <v>318.89</v>
      </c>
      <c r="M525" s="12">
        <v>2022</v>
      </c>
      <c r="N525" s="13" t="s">
        <v>41</v>
      </c>
      <c r="O525" s="13" t="s">
        <v>23</v>
      </c>
      <c r="P525" s="13" t="s">
        <v>30</v>
      </c>
      <c r="Q525" s="13">
        <v>3</v>
      </c>
      <c r="R525" s="25">
        <v>2288.65</v>
      </c>
      <c r="S525" s="25">
        <v>5126.576</v>
      </c>
      <c r="T525" s="25">
        <v>457.73</v>
      </c>
      <c r="U525" s="14" t="s">
        <v>33</v>
      </c>
    </row>
    <row r="526" spans="1:21" x14ac:dyDescent="0.3">
      <c r="A526" s="9" t="s">
        <v>74</v>
      </c>
      <c r="B526" s="10">
        <v>2020</v>
      </c>
      <c r="C526" s="10" t="s">
        <v>42</v>
      </c>
      <c r="D526" s="10" t="s">
        <v>52</v>
      </c>
      <c r="E526" s="10" t="s">
        <v>62</v>
      </c>
      <c r="F526" s="10" t="s">
        <v>63</v>
      </c>
      <c r="G526" s="10" t="s">
        <v>59</v>
      </c>
      <c r="H526" s="10" t="s">
        <v>56</v>
      </c>
      <c r="I526" s="10" t="s">
        <v>57</v>
      </c>
      <c r="J526" s="24">
        <v>217</v>
      </c>
      <c r="K526" s="29">
        <v>310.31</v>
      </c>
      <c r="M526" s="9">
        <v>2022</v>
      </c>
      <c r="N526" s="10" t="s">
        <v>41</v>
      </c>
      <c r="O526" s="10" t="s">
        <v>29</v>
      </c>
      <c r="P526" s="10" t="s">
        <v>29</v>
      </c>
      <c r="Q526" s="10">
        <v>2</v>
      </c>
      <c r="R526" s="24">
        <v>6600</v>
      </c>
      <c r="S526" s="24">
        <v>7392</v>
      </c>
      <c r="T526" s="24">
        <v>1320</v>
      </c>
      <c r="U526" s="11" t="s">
        <v>33</v>
      </c>
    </row>
    <row r="527" spans="1:21" x14ac:dyDescent="0.3">
      <c r="A527" s="12" t="s">
        <v>72</v>
      </c>
      <c r="B527" s="13">
        <v>2020</v>
      </c>
      <c r="C527" s="13" t="s">
        <v>42</v>
      </c>
      <c r="D527" s="13" t="s">
        <v>52</v>
      </c>
      <c r="E527" s="13" t="s">
        <v>62</v>
      </c>
      <c r="F527" s="13" t="s">
        <v>63</v>
      </c>
      <c r="G527" s="13" t="s">
        <v>59</v>
      </c>
      <c r="H527" s="13" t="s">
        <v>56</v>
      </c>
      <c r="I527" s="13" t="s">
        <v>57</v>
      </c>
      <c r="J527" s="25">
        <v>211</v>
      </c>
      <c r="K527" s="30">
        <v>301.73</v>
      </c>
      <c r="M527" s="12">
        <v>2022</v>
      </c>
      <c r="N527" s="13" t="s">
        <v>42</v>
      </c>
      <c r="O527" s="13" t="s">
        <v>10</v>
      </c>
      <c r="P527" s="13" t="s">
        <v>11</v>
      </c>
      <c r="Q527" s="13">
        <v>3566</v>
      </c>
      <c r="R527" s="25">
        <v>4577.3</v>
      </c>
      <c r="S527" s="25">
        <v>5126.576</v>
      </c>
      <c r="T527" s="25">
        <v>915.46</v>
      </c>
      <c r="U527" s="14" t="s">
        <v>33</v>
      </c>
    </row>
    <row r="528" spans="1:21" x14ac:dyDescent="0.3">
      <c r="A528" s="9" t="s">
        <v>72</v>
      </c>
      <c r="B528" s="10">
        <v>2020</v>
      </c>
      <c r="C528" s="10" t="s">
        <v>37</v>
      </c>
      <c r="D528" s="10" t="s">
        <v>52</v>
      </c>
      <c r="E528" s="10" t="s">
        <v>62</v>
      </c>
      <c r="F528" s="10" t="s">
        <v>63</v>
      </c>
      <c r="G528" s="10" t="s">
        <v>59</v>
      </c>
      <c r="H528" s="10" t="s">
        <v>56</v>
      </c>
      <c r="I528" s="10" t="s">
        <v>64</v>
      </c>
      <c r="J528" s="24">
        <v>304</v>
      </c>
      <c r="K528" s="29">
        <v>434.72</v>
      </c>
      <c r="M528" s="9">
        <v>2022</v>
      </c>
      <c r="N528" s="10" t="s">
        <v>42</v>
      </c>
      <c r="O528" s="10" t="s">
        <v>10</v>
      </c>
      <c r="P528" s="10" t="s">
        <v>13</v>
      </c>
      <c r="Q528" s="10">
        <v>2498</v>
      </c>
      <c r="R528" s="24">
        <v>8000</v>
      </c>
      <c r="S528" s="24">
        <v>8960</v>
      </c>
      <c r="T528" s="24">
        <v>1600</v>
      </c>
      <c r="U528" s="11" t="s">
        <v>33</v>
      </c>
    </row>
    <row r="529" spans="1:21" x14ac:dyDescent="0.3">
      <c r="A529" s="12" t="s">
        <v>73</v>
      </c>
      <c r="B529" s="13">
        <v>2020</v>
      </c>
      <c r="C529" s="13" t="s">
        <v>37</v>
      </c>
      <c r="D529" s="13" t="s">
        <v>52</v>
      </c>
      <c r="E529" s="13" t="s">
        <v>62</v>
      </c>
      <c r="F529" s="13" t="s">
        <v>63</v>
      </c>
      <c r="G529" s="13" t="s">
        <v>59</v>
      </c>
      <c r="H529" s="13" t="s">
        <v>56</v>
      </c>
      <c r="I529" s="13" t="s">
        <v>64</v>
      </c>
      <c r="J529" s="25">
        <v>298</v>
      </c>
      <c r="K529" s="30">
        <v>426.14</v>
      </c>
      <c r="M529" s="12">
        <v>2022</v>
      </c>
      <c r="N529" s="13" t="s">
        <v>42</v>
      </c>
      <c r="O529" s="13" t="s">
        <v>14</v>
      </c>
      <c r="P529" s="13" t="s">
        <v>15</v>
      </c>
      <c r="Q529" s="13">
        <v>1245</v>
      </c>
      <c r="R529" s="25">
        <v>4577.2</v>
      </c>
      <c r="S529" s="25">
        <v>5126.4639999999999</v>
      </c>
      <c r="T529" s="25">
        <v>915.44</v>
      </c>
      <c r="U529" s="14" t="s">
        <v>33</v>
      </c>
    </row>
    <row r="530" spans="1:21" x14ac:dyDescent="0.3">
      <c r="A530" s="9" t="s">
        <v>73</v>
      </c>
      <c r="B530" s="10">
        <v>2020</v>
      </c>
      <c r="C530" s="10" t="s">
        <v>37</v>
      </c>
      <c r="D530" s="10" t="s">
        <v>52</v>
      </c>
      <c r="E530" s="10" t="s">
        <v>62</v>
      </c>
      <c r="F530" s="10" t="s">
        <v>63</v>
      </c>
      <c r="G530" s="10" t="s">
        <v>59</v>
      </c>
      <c r="H530" s="10" t="s">
        <v>56</v>
      </c>
      <c r="I530" s="10" t="s">
        <v>64</v>
      </c>
      <c r="J530" s="24">
        <v>292</v>
      </c>
      <c r="K530" s="29">
        <v>417.56</v>
      </c>
      <c r="M530" s="9">
        <v>2022</v>
      </c>
      <c r="N530" s="10" t="s">
        <v>42</v>
      </c>
      <c r="O530" s="10" t="s">
        <v>16</v>
      </c>
      <c r="P530" s="10" t="s">
        <v>17</v>
      </c>
      <c r="Q530" s="10">
        <v>644</v>
      </c>
      <c r="R530" s="24">
        <v>5743.5</v>
      </c>
      <c r="S530" s="24">
        <v>6432.72</v>
      </c>
      <c r="T530" s="24">
        <v>1148.7</v>
      </c>
      <c r="U530" s="11" t="s">
        <v>33</v>
      </c>
    </row>
    <row r="531" spans="1:21" x14ac:dyDescent="0.3">
      <c r="A531" s="12" t="s">
        <v>74</v>
      </c>
      <c r="B531" s="13">
        <v>2020</v>
      </c>
      <c r="C531" s="13" t="s">
        <v>37</v>
      </c>
      <c r="D531" s="13" t="s">
        <v>52</v>
      </c>
      <c r="E531" s="13" t="s">
        <v>62</v>
      </c>
      <c r="F531" s="13" t="s">
        <v>63</v>
      </c>
      <c r="G531" s="13" t="s">
        <v>59</v>
      </c>
      <c r="H531" s="13" t="s">
        <v>56</v>
      </c>
      <c r="I531" s="13" t="s">
        <v>64</v>
      </c>
      <c r="J531" s="25">
        <v>301</v>
      </c>
      <c r="K531" s="30">
        <v>430.43</v>
      </c>
      <c r="M531" s="12">
        <v>2022</v>
      </c>
      <c r="N531" s="13" t="s">
        <v>42</v>
      </c>
      <c r="O531" s="13" t="s">
        <v>18</v>
      </c>
      <c r="P531" s="13" t="s">
        <v>19</v>
      </c>
      <c r="Q531" s="13">
        <v>643</v>
      </c>
      <c r="R531" s="25">
        <v>7000</v>
      </c>
      <c r="S531" s="25">
        <v>7840</v>
      </c>
      <c r="T531" s="25">
        <v>1400</v>
      </c>
      <c r="U531" s="14" t="s">
        <v>33</v>
      </c>
    </row>
    <row r="532" spans="1:21" x14ac:dyDescent="0.3">
      <c r="A532" s="9" t="s">
        <v>73</v>
      </c>
      <c r="B532" s="10">
        <v>2020</v>
      </c>
      <c r="C532" s="10" t="s">
        <v>37</v>
      </c>
      <c r="D532" s="10" t="s">
        <v>52</v>
      </c>
      <c r="E532" s="10" t="s">
        <v>62</v>
      </c>
      <c r="F532" s="10" t="s">
        <v>63</v>
      </c>
      <c r="G532" s="10" t="s">
        <v>59</v>
      </c>
      <c r="H532" s="10" t="s">
        <v>56</v>
      </c>
      <c r="I532" s="10" t="s">
        <v>64</v>
      </c>
      <c r="J532" s="24">
        <v>295</v>
      </c>
      <c r="K532" s="29">
        <v>421.85</v>
      </c>
      <c r="M532" s="9">
        <v>2022</v>
      </c>
      <c r="N532" s="10" t="s">
        <v>42</v>
      </c>
      <c r="O532" s="10" t="s">
        <v>16</v>
      </c>
      <c r="P532" s="10" t="s">
        <v>20</v>
      </c>
      <c r="Q532" s="10">
        <v>455</v>
      </c>
      <c r="R532" s="24">
        <v>4578.6000000000004</v>
      </c>
      <c r="S532" s="24">
        <v>5128.0320000000002</v>
      </c>
      <c r="T532" s="24">
        <v>915.72000000000014</v>
      </c>
      <c r="U532" s="11" t="s">
        <v>33</v>
      </c>
    </row>
    <row r="533" spans="1:21" x14ac:dyDescent="0.3">
      <c r="A533" s="12" t="s">
        <v>73</v>
      </c>
      <c r="B533" s="13">
        <v>2020</v>
      </c>
      <c r="C533" s="13" t="s">
        <v>36</v>
      </c>
      <c r="D533" s="13" t="s">
        <v>52</v>
      </c>
      <c r="E533" s="13" t="s">
        <v>62</v>
      </c>
      <c r="F533" s="13" t="s">
        <v>63</v>
      </c>
      <c r="G533" s="13" t="s">
        <v>59</v>
      </c>
      <c r="H533" s="13" t="s">
        <v>56</v>
      </c>
      <c r="I533" s="13" t="s">
        <v>57</v>
      </c>
      <c r="J533" s="25">
        <v>322</v>
      </c>
      <c r="K533" s="30">
        <v>460.46000000000004</v>
      </c>
      <c r="M533" s="12">
        <v>2022</v>
      </c>
      <c r="N533" s="13" t="s">
        <v>42</v>
      </c>
      <c r="O533" s="13" t="s">
        <v>18</v>
      </c>
      <c r="P533" s="13" t="s">
        <v>21</v>
      </c>
      <c r="Q533" s="13">
        <v>345</v>
      </c>
      <c r="R533" s="25">
        <v>7000</v>
      </c>
      <c r="S533" s="25">
        <v>7840</v>
      </c>
      <c r="T533" s="25">
        <v>1400</v>
      </c>
      <c r="U533" s="14" t="s">
        <v>33</v>
      </c>
    </row>
    <row r="534" spans="1:21" x14ac:dyDescent="0.3">
      <c r="A534" s="9" t="s">
        <v>72</v>
      </c>
      <c r="B534" s="10">
        <v>2020</v>
      </c>
      <c r="C534" s="10" t="s">
        <v>36</v>
      </c>
      <c r="D534" s="10" t="s">
        <v>52</v>
      </c>
      <c r="E534" s="10" t="s">
        <v>62</v>
      </c>
      <c r="F534" s="10" t="s">
        <v>63</v>
      </c>
      <c r="G534" s="10" t="s">
        <v>59</v>
      </c>
      <c r="H534" s="10" t="s">
        <v>56</v>
      </c>
      <c r="I534" s="10" t="s">
        <v>64</v>
      </c>
      <c r="J534" s="24">
        <v>316</v>
      </c>
      <c r="K534" s="29">
        <v>451.88</v>
      </c>
      <c r="M534" s="9">
        <v>2022</v>
      </c>
      <c r="N534" s="10" t="s">
        <v>42</v>
      </c>
      <c r="O534" s="10" t="s">
        <v>14</v>
      </c>
      <c r="P534" s="10" t="s">
        <v>22</v>
      </c>
      <c r="Q534" s="10">
        <v>122</v>
      </c>
      <c r="R534" s="24">
        <v>100</v>
      </c>
      <c r="S534" s="24">
        <v>112</v>
      </c>
      <c r="T534" s="24">
        <v>20</v>
      </c>
      <c r="U534" s="11" t="s">
        <v>33</v>
      </c>
    </row>
    <row r="535" spans="1:21" x14ac:dyDescent="0.3">
      <c r="A535" s="12" t="s">
        <v>74</v>
      </c>
      <c r="B535" s="13">
        <v>2020</v>
      </c>
      <c r="C535" s="13" t="s">
        <v>36</v>
      </c>
      <c r="D535" s="13" t="s">
        <v>52</v>
      </c>
      <c r="E535" s="13" t="s">
        <v>62</v>
      </c>
      <c r="F535" s="13" t="s">
        <v>63</v>
      </c>
      <c r="G535" s="13" t="s">
        <v>59</v>
      </c>
      <c r="H535" s="13" t="s">
        <v>56</v>
      </c>
      <c r="I535" s="13" t="s">
        <v>64</v>
      </c>
      <c r="J535" s="25">
        <v>310</v>
      </c>
      <c r="K535" s="30">
        <v>443.3</v>
      </c>
      <c r="M535" s="12">
        <v>2022</v>
      </c>
      <c r="N535" s="13" t="s">
        <v>42</v>
      </c>
      <c r="O535" s="13" t="s">
        <v>23</v>
      </c>
      <c r="P535" s="13" t="s">
        <v>24</v>
      </c>
      <c r="Q535" s="13">
        <v>78</v>
      </c>
      <c r="R535" s="25">
        <v>2288.6</v>
      </c>
      <c r="S535" s="25">
        <v>5126.4639999999999</v>
      </c>
      <c r="T535" s="25">
        <v>457.72</v>
      </c>
      <c r="U535" s="14" t="s">
        <v>33</v>
      </c>
    </row>
    <row r="536" spans="1:21" x14ac:dyDescent="0.3">
      <c r="A536" s="9" t="s">
        <v>72</v>
      </c>
      <c r="B536" s="10">
        <v>2020</v>
      </c>
      <c r="C536" s="10" t="s">
        <v>36</v>
      </c>
      <c r="D536" s="10" t="s">
        <v>52</v>
      </c>
      <c r="E536" s="10" t="s">
        <v>62</v>
      </c>
      <c r="F536" s="10" t="s">
        <v>63</v>
      </c>
      <c r="G536" s="10" t="s">
        <v>59</v>
      </c>
      <c r="H536" s="10" t="s">
        <v>56</v>
      </c>
      <c r="I536" s="10" t="s">
        <v>64</v>
      </c>
      <c r="J536" s="24">
        <v>319</v>
      </c>
      <c r="K536" s="29">
        <v>456.16999999999996</v>
      </c>
      <c r="M536" s="9">
        <v>2022</v>
      </c>
      <c r="N536" s="10" t="s">
        <v>42</v>
      </c>
      <c r="O536" s="10" t="s">
        <v>23</v>
      </c>
      <c r="P536" s="10" t="s">
        <v>25</v>
      </c>
      <c r="Q536" s="10">
        <v>76</v>
      </c>
      <c r="R536" s="24">
        <v>2288.4499999999998</v>
      </c>
      <c r="S536" s="24">
        <v>5126.1279999999997</v>
      </c>
      <c r="T536" s="24">
        <v>457.69</v>
      </c>
      <c r="U536" s="11" t="s">
        <v>33</v>
      </c>
    </row>
    <row r="537" spans="1:21" x14ac:dyDescent="0.3">
      <c r="A537" s="12" t="s">
        <v>73</v>
      </c>
      <c r="B537" s="13">
        <v>2020</v>
      </c>
      <c r="C537" s="13" t="s">
        <v>36</v>
      </c>
      <c r="D537" s="13" t="s">
        <v>52</v>
      </c>
      <c r="E537" s="13" t="s">
        <v>62</v>
      </c>
      <c r="F537" s="13" t="s">
        <v>63</v>
      </c>
      <c r="G537" s="13" t="s">
        <v>59</v>
      </c>
      <c r="H537" s="13" t="s">
        <v>56</v>
      </c>
      <c r="I537" s="13" t="s">
        <v>64</v>
      </c>
      <c r="J537" s="25">
        <v>313</v>
      </c>
      <c r="K537" s="30">
        <v>447.59000000000003</v>
      </c>
      <c r="M537" s="12">
        <v>2022</v>
      </c>
      <c r="N537" s="13" t="s">
        <v>42</v>
      </c>
      <c r="O537" s="13" t="s">
        <v>23</v>
      </c>
      <c r="P537" s="13" t="s">
        <v>26</v>
      </c>
      <c r="Q537" s="13">
        <v>46</v>
      </c>
      <c r="R537" s="25">
        <v>100</v>
      </c>
      <c r="S537" s="25">
        <v>224</v>
      </c>
      <c r="T537" s="25">
        <v>20</v>
      </c>
      <c r="U537" s="14" t="s">
        <v>33</v>
      </c>
    </row>
    <row r="538" spans="1:21" x14ac:dyDescent="0.3">
      <c r="A538" s="9" t="s">
        <v>73</v>
      </c>
      <c r="B538" s="10">
        <v>2020</v>
      </c>
      <c r="C538" s="10" t="s">
        <v>36</v>
      </c>
      <c r="D538" s="10" t="s">
        <v>52</v>
      </c>
      <c r="E538" s="10" t="s">
        <v>62</v>
      </c>
      <c r="F538" s="10" t="s">
        <v>63</v>
      </c>
      <c r="G538" s="10" t="s">
        <v>59</v>
      </c>
      <c r="H538" s="10" t="s">
        <v>56</v>
      </c>
      <c r="I538" s="10" t="s">
        <v>64</v>
      </c>
      <c r="J538" s="24">
        <v>307</v>
      </c>
      <c r="K538" s="29">
        <v>439.01</v>
      </c>
      <c r="M538" s="9">
        <v>2022</v>
      </c>
      <c r="N538" s="10" t="s">
        <v>42</v>
      </c>
      <c r="O538" s="10" t="s">
        <v>23</v>
      </c>
      <c r="P538" s="10" t="s">
        <v>27</v>
      </c>
      <c r="Q538" s="10">
        <v>34</v>
      </c>
      <c r="R538" s="24">
        <v>2288.4</v>
      </c>
      <c r="S538" s="24">
        <v>5126.0160000000005</v>
      </c>
      <c r="T538" s="24">
        <v>457.68000000000006</v>
      </c>
      <c r="U538" s="11" t="s">
        <v>33</v>
      </c>
    </row>
    <row r="539" spans="1:21" x14ac:dyDescent="0.3">
      <c r="A539" s="12" t="s">
        <v>72</v>
      </c>
      <c r="B539" s="13">
        <v>2020</v>
      </c>
      <c r="C539" s="13" t="s">
        <v>35</v>
      </c>
      <c r="D539" s="13" t="s">
        <v>52</v>
      </c>
      <c r="E539" s="13" t="s">
        <v>62</v>
      </c>
      <c r="F539" s="13" t="s">
        <v>63</v>
      </c>
      <c r="G539" s="13" t="s">
        <v>59</v>
      </c>
      <c r="H539" s="13" t="s">
        <v>56</v>
      </c>
      <c r="I539" s="13" t="s">
        <v>57</v>
      </c>
      <c r="J539" s="25">
        <v>334</v>
      </c>
      <c r="K539" s="30">
        <v>477.62</v>
      </c>
      <c r="M539" s="12">
        <v>2022</v>
      </c>
      <c r="N539" s="13" t="s">
        <v>42</v>
      </c>
      <c r="O539" s="13" t="s">
        <v>14</v>
      </c>
      <c r="P539" s="13" t="s">
        <v>28</v>
      </c>
      <c r="Q539" s="13">
        <v>7</v>
      </c>
      <c r="R539" s="25">
        <v>200</v>
      </c>
      <c r="S539" s="25">
        <v>224</v>
      </c>
      <c r="T539" s="25">
        <v>40</v>
      </c>
      <c r="U539" s="14" t="s">
        <v>33</v>
      </c>
    </row>
    <row r="540" spans="1:21" x14ac:dyDescent="0.3">
      <c r="A540" s="9" t="s">
        <v>73</v>
      </c>
      <c r="B540" s="10">
        <v>2020</v>
      </c>
      <c r="C540" s="10" t="s">
        <v>35</v>
      </c>
      <c r="D540" s="10" t="s">
        <v>52</v>
      </c>
      <c r="E540" s="10" t="s">
        <v>62</v>
      </c>
      <c r="F540" s="10" t="s">
        <v>63</v>
      </c>
      <c r="G540" s="10" t="s">
        <v>59</v>
      </c>
      <c r="H540" s="10" t="s">
        <v>56</v>
      </c>
      <c r="I540" s="10" t="s">
        <v>57</v>
      </c>
      <c r="J540" s="24">
        <v>328</v>
      </c>
      <c r="K540" s="29">
        <v>469.03999999999996</v>
      </c>
      <c r="M540" s="9">
        <v>2022</v>
      </c>
      <c r="N540" s="10" t="s">
        <v>42</v>
      </c>
      <c r="O540" s="10" t="s">
        <v>23</v>
      </c>
      <c r="P540" s="10" t="s">
        <v>30</v>
      </c>
      <c r="Q540" s="10">
        <v>3</v>
      </c>
      <c r="R540" s="24">
        <v>2288.65</v>
      </c>
      <c r="S540" s="24">
        <v>5126.576</v>
      </c>
      <c r="T540" s="24">
        <v>457.73</v>
      </c>
      <c r="U540" s="11" t="s">
        <v>33</v>
      </c>
    </row>
    <row r="541" spans="1:21" x14ac:dyDescent="0.3">
      <c r="A541" s="12" t="s">
        <v>74</v>
      </c>
      <c r="B541" s="13">
        <v>2020</v>
      </c>
      <c r="C541" s="13" t="s">
        <v>35</v>
      </c>
      <c r="D541" s="13" t="s">
        <v>52</v>
      </c>
      <c r="E541" s="13" t="s">
        <v>62</v>
      </c>
      <c r="F541" s="13" t="s">
        <v>63</v>
      </c>
      <c r="G541" s="13" t="s">
        <v>59</v>
      </c>
      <c r="H541" s="13" t="s">
        <v>56</v>
      </c>
      <c r="I541" s="13" t="s">
        <v>57</v>
      </c>
      <c r="J541" s="25">
        <v>337</v>
      </c>
      <c r="K541" s="30">
        <v>481.90999999999997</v>
      </c>
      <c r="M541" s="12">
        <v>2022</v>
      </c>
      <c r="N541" s="13" t="s">
        <v>42</v>
      </c>
      <c r="O541" s="13" t="s">
        <v>29</v>
      </c>
      <c r="P541" s="13" t="s">
        <v>29</v>
      </c>
      <c r="Q541" s="13">
        <v>2</v>
      </c>
      <c r="R541" s="25">
        <v>6600</v>
      </c>
      <c r="S541" s="25">
        <v>7392</v>
      </c>
      <c r="T541" s="25">
        <v>1320</v>
      </c>
      <c r="U541" s="14" t="s">
        <v>33</v>
      </c>
    </row>
    <row r="542" spans="1:21" x14ac:dyDescent="0.3">
      <c r="A542" s="9" t="s">
        <v>73</v>
      </c>
      <c r="B542" s="10">
        <v>2020</v>
      </c>
      <c r="C542" s="10" t="s">
        <v>35</v>
      </c>
      <c r="D542" s="10" t="s">
        <v>52</v>
      </c>
      <c r="E542" s="10" t="s">
        <v>62</v>
      </c>
      <c r="F542" s="10" t="s">
        <v>63</v>
      </c>
      <c r="G542" s="10" t="s">
        <v>59</v>
      </c>
      <c r="H542" s="10" t="s">
        <v>56</v>
      </c>
      <c r="I542" s="10" t="s">
        <v>57</v>
      </c>
      <c r="J542" s="24">
        <v>331</v>
      </c>
      <c r="K542" s="29">
        <v>473.33</v>
      </c>
      <c r="M542" s="9">
        <v>2023</v>
      </c>
      <c r="N542" s="10" t="s">
        <v>9</v>
      </c>
      <c r="O542" s="10" t="s">
        <v>10</v>
      </c>
      <c r="P542" s="10" t="s">
        <v>11</v>
      </c>
      <c r="Q542" s="10">
        <v>3566</v>
      </c>
      <c r="R542" s="24">
        <v>5492.76</v>
      </c>
      <c r="S542" s="24">
        <v>5126.576</v>
      </c>
      <c r="T542" s="24">
        <v>1098.5520000000001</v>
      </c>
      <c r="U542" s="11" t="s">
        <v>33</v>
      </c>
    </row>
    <row r="543" spans="1:21" x14ac:dyDescent="0.3">
      <c r="A543" s="12" t="s">
        <v>75</v>
      </c>
      <c r="B543" s="13">
        <v>2020</v>
      </c>
      <c r="C543" s="13" t="s">
        <v>35</v>
      </c>
      <c r="D543" s="13" t="s">
        <v>52</v>
      </c>
      <c r="E543" s="13" t="s">
        <v>62</v>
      </c>
      <c r="F543" s="13" t="s">
        <v>63</v>
      </c>
      <c r="G543" s="13" t="s">
        <v>59</v>
      </c>
      <c r="H543" s="13" t="s">
        <v>56</v>
      </c>
      <c r="I543" s="13" t="s">
        <v>57</v>
      </c>
      <c r="J543" s="25">
        <v>325</v>
      </c>
      <c r="K543" s="30">
        <v>464.75</v>
      </c>
      <c r="M543" s="12">
        <v>2023</v>
      </c>
      <c r="N543" s="13" t="s">
        <v>9</v>
      </c>
      <c r="O543" s="13" t="s">
        <v>10</v>
      </c>
      <c r="P543" s="13" t="s">
        <v>13</v>
      </c>
      <c r="Q543" s="13">
        <v>2498</v>
      </c>
      <c r="R543" s="25">
        <v>9600</v>
      </c>
      <c r="S543" s="25">
        <v>8960</v>
      </c>
      <c r="T543" s="25">
        <v>1920</v>
      </c>
      <c r="U543" s="14" t="s">
        <v>33</v>
      </c>
    </row>
    <row r="544" spans="1:21" x14ac:dyDescent="0.3">
      <c r="A544" s="9" t="s">
        <v>72</v>
      </c>
      <c r="B544" s="10">
        <v>2020</v>
      </c>
      <c r="C544" s="10" t="s">
        <v>41</v>
      </c>
      <c r="D544" s="10" t="s">
        <v>52</v>
      </c>
      <c r="E544" s="10" t="s">
        <v>62</v>
      </c>
      <c r="F544" s="10" t="s">
        <v>63</v>
      </c>
      <c r="G544" s="10" t="s">
        <v>59</v>
      </c>
      <c r="H544" s="10" t="s">
        <v>56</v>
      </c>
      <c r="I544" s="10" t="s">
        <v>57</v>
      </c>
      <c r="J544" s="24">
        <v>238</v>
      </c>
      <c r="K544" s="29">
        <v>340.34000000000003</v>
      </c>
      <c r="M544" s="9">
        <v>2023</v>
      </c>
      <c r="N544" s="10" t="s">
        <v>9</v>
      </c>
      <c r="O544" s="10" t="s">
        <v>14</v>
      </c>
      <c r="P544" s="10" t="s">
        <v>15</v>
      </c>
      <c r="Q544" s="10">
        <v>1245</v>
      </c>
      <c r="R544" s="24">
        <v>5492.6399999999994</v>
      </c>
      <c r="S544" s="24">
        <v>5126.4639999999999</v>
      </c>
      <c r="T544" s="24">
        <v>1098.528</v>
      </c>
      <c r="U544" s="11" t="s">
        <v>33</v>
      </c>
    </row>
    <row r="545" spans="1:21" x14ac:dyDescent="0.3">
      <c r="A545" s="12" t="s">
        <v>72</v>
      </c>
      <c r="B545" s="13">
        <v>2020</v>
      </c>
      <c r="C545" s="13" t="s">
        <v>41</v>
      </c>
      <c r="D545" s="13" t="s">
        <v>52</v>
      </c>
      <c r="E545" s="13" t="s">
        <v>62</v>
      </c>
      <c r="F545" s="13" t="s">
        <v>63</v>
      </c>
      <c r="G545" s="13" t="s">
        <v>59</v>
      </c>
      <c r="H545" s="13" t="s">
        <v>56</v>
      </c>
      <c r="I545" s="13" t="s">
        <v>57</v>
      </c>
      <c r="J545" s="25">
        <v>232</v>
      </c>
      <c r="K545" s="30">
        <v>331.76</v>
      </c>
      <c r="M545" s="12">
        <v>2023</v>
      </c>
      <c r="N545" s="13" t="s">
        <v>9</v>
      </c>
      <c r="O545" s="13" t="s">
        <v>16</v>
      </c>
      <c r="P545" s="13" t="s">
        <v>17</v>
      </c>
      <c r="Q545" s="13">
        <v>644</v>
      </c>
      <c r="R545" s="25">
        <v>6892.2</v>
      </c>
      <c r="S545" s="25">
        <v>6432.72</v>
      </c>
      <c r="T545" s="25">
        <v>1378.44</v>
      </c>
      <c r="U545" s="14" t="s">
        <v>33</v>
      </c>
    </row>
    <row r="546" spans="1:21" x14ac:dyDescent="0.3">
      <c r="A546" s="9" t="s">
        <v>76</v>
      </c>
      <c r="B546" s="10">
        <v>2020</v>
      </c>
      <c r="C546" s="10" t="s">
        <v>41</v>
      </c>
      <c r="D546" s="10" t="s">
        <v>52</v>
      </c>
      <c r="E546" s="10" t="s">
        <v>62</v>
      </c>
      <c r="F546" s="10" t="s">
        <v>63</v>
      </c>
      <c r="G546" s="10" t="s">
        <v>59</v>
      </c>
      <c r="H546" s="10" t="s">
        <v>56</v>
      </c>
      <c r="I546" s="10" t="s">
        <v>57</v>
      </c>
      <c r="J546" s="24">
        <v>241</v>
      </c>
      <c r="K546" s="29">
        <v>344.63</v>
      </c>
      <c r="M546" s="9">
        <v>2023</v>
      </c>
      <c r="N546" s="10" t="s">
        <v>9</v>
      </c>
      <c r="O546" s="10" t="s">
        <v>18</v>
      </c>
      <c r="P546" s="10" t="s">
        <v>19</v>
      </c>
      <c r="Q546" s="10">
        <v>643</v>
      </c>
      <c r="R546" s="24">
        <v>8400</v>
      </c>
      <c r="S546" s="24">
        <v>7840</v>
      </c>
      <c r="T546" s="24">
        <v>1680</v>
      </c>
      <c r="U546" s="11" t="s">
        <v>12</v>
      </c>
    </row>
    <row r="547" spans="1:21" x14ac:dyDescent="0.3">
      <c r="A547" s="12" t="s">
        <v>72</v>
      </c>
      <c r="B547" s="13">
        <v>2020</v>
      </c>
      <c r="C547" s="13" t="s">
        <v>41</v>
      </c>
      <c r="D547" s="13" t="s">
        <v>52</v>
      </c>
      <c r="E547" s="13" t="s">
        <v>62</v>
      </c>
      <c r="F547" s="13" t="s">
        <v>63</v>
      </c>
      <c r="G547" s="13" t="s">
        <v>59</v>
      </c>
      <c r="H547" s="13" t="s">
        <v>56</v>
      </c>
      <c r="I547" s="13" t="s">
        <v>57</v>
      </c>
      <c r="J547" s="25">
        <v>235</v>
      </c>
      <c r="K547" s="30">
        <v>336.05</v>
      </c>
      <c r="M547" s="12">
        <v>2023</v>
      </c>
      <c r="N547" s="13" t="s">
        <v>9</v>
      </c>
      <c r="O547" s="13" t="s">
        <v>16</v>
      </c>
      <c r="P547" s="13" t="s">
        <v>20</v>
      </c>
      <c r="Q547" s="13">
        <v>455</v>
      </c>
      <c r="R547" s="25">
        <v>5494.3200000000006</v>
      </c>
      <c r="S547" s="25">
        <v>5128.0320000000002</v>
      </c>
      <c r="T547" s="25">
        <v>1098.8640000000003</v>
      </c>
      <c r="U547" s="14" t="s">
        <v>12</v>
      </c>
    </row>
    <row r="548" spans="1:21" x14ac:dyDescent="0.3">
      <c r="A548" s="9" t="s">
        <v>73</v>
      </c>
      <c r="B548" s="10">
        <v>2020</v>
      </c>
      <c r="C548" s="10" t="s">
        <v>41</v>
      </c>
      <c r="D548" s="10" t="s">
        <v>52</v>
      </c>
      <c r="E548" s="10" t="s">
        <v>62</v>
      </c>
      <c r="F548" s="10" t="s">
        <v>63</v>
      </c>
      <c r="G548" s="10" t="s">
        <v>59</v>
      </c>
      <c r="H548" s="10" t="s">
        <v>56</v>
      </c>
      <c r="I548" s="10" t="s">
        <v>57</v>
      </c>
      <c r="J548" s="24">
        <v>229</v>
      </c>
      <c r="K548" s="29">
        <v>327.47000000000003</v>
      </c>
      <c r="M548" s="9">
        <v>2023</v>
      </c>
      <c r="N548" s="10" t="s">
        <v>9</v>
      </c>
      <c r="O548" s="10" t="s">
        <v>18</v>
      </c>
      <c r="P548" s="10" t="s">
        <v>21</v>
      </c>
      <c r="Q548" s="10">
        <v>345</v>
      </c>
      <c r="R548" s="24">
        <v>8400</v>
      </c>
      <c r="S548" s="24">
        <v>7840</v>
      </c>
      <c r="T548" s="24">
        <v>1680</v>
      </c>
      <c r="U548" s="11" t="s">
        <v>12</v>
      </c>
    </row>
    <row r="549" spans="1:21" x14ac:dyDescent="0.3">
      <c r="A549" s="12" t="s">
        <v>73</v>
      </c>
      <c r="B549" s="13">
        <v>2020</v>
      </c>
      <c r="C549" s="13" t="s">
        <v>40</v>
      </c>
      <c r="D549" s="13" t="s">
        <v>52</v>
      </c>
      <c r="E549" s="13" t="s">
        <v>62</v>
      </c>
      <c r="F549" s="13" t="s">
        <v>63</v>
      </c>
      <c r="G549" s="13" t="s">
        <v>59</v>
      </c>
      <c r="H549" s="13" t="s">
        <v>56</v>
      </c>
      <c r="I549" s="13" t="s">
        <v>64</v>
      </c>
      <c r="J549" s="25">
        <v>256</v>
      </c>
      <c r="K549" s="30">
        <v>366.08</v>
      </c>
      <c r="M549" s="12">
        <v>2023</v>
      </c>
      <c r="N549" s="13" t="s">
        <v>9</v>
      </c>
      <c r="O549" s="13" t="s">
        <v>14</v>
      </c>
      <c r="P549" s="13" t="s">
        <v>22</v>
      </c>
      <c r="Q549" s="13">
        <v>122</v>
      </c>
      <c r="R549" s="25">
        <v>120</v>
      </c>
      <c r="S549" s="25">
        <v>112</v>
      </c>
      <c r="T549" s="25">
        <v>24</v>
      </c>
      <c r="U549" s="14" t="s">
        <v>12</v>
      </c>
    </row>
    <row r="550" spans="1:21" x14ac:dyDescent="0.3">
      <c r="A550" s="9" t="s">
        <v>74</v>
      </c>
      <c r="B550" s="10">
        <v>2020</v>
      </c>
      <c r="C550" s="10" t="s">
        <v>40</v>
      </c>
      <c r="D550" s="10" t="s">
        <v>52</v>
      </c>
      <c r="E550" s="10" t="s">
        <v>62</v>
      </c>
      <c r="F550" s="10" t="s">
        <v>63</v>
      </c>
      <c r="G550" s="10" t="s">
        <v>59</v>
      </c>
      <c r="H550" s="10" t="s">
        <v>56</v>
      </c>
      <c r="I550" s="10" t="s">
        <v>64</v>
      </c>
      <c r="J550" s="24">
        <v>250</v>
      </c>
      <c r="K550" s="29">
        <v>357.5</v>
      </c>
      <c r="M550" s="9">
        <v>2023</v>
      </c>
      <c r="N550" s="10" t="s">
        <v>9</v>
      </c>
      <c r="O550" s="10" t="s">
        <v>23</v>
      </c>
      <c r="P550" s="10" t="s">
        <v>24</v>
      </c>
      <c r="Q550" s="10">
        <v>78</v>
      </c>
      <c r="R550" s="24">
        <v>2288.6</v>
      </c>
      <c r="S550" s="24">
        <v>5126.4639999999999</v>
      </c>
      <c r="T550" s="24">
        <v>457.72</v>
      </c>
      <c r="U550" s="11" t="s">
        <v>12</v>
      </c>
    </row>
    <row r="551" spans="1:21" x14ac:dyDescent="0.3">
      <c r="A551" s="12" t="s">
        <v>72</v>
      </c>
      <c r="B551" s="13">
        <v>2020</v>
      </c>
      <c r="C551" s="13" t="s">
        <v>40</v>
      </c>
      <c r="D551" s="13" t="s">
        <v>52</v>
      </c>
      <c r="E551" s="13" t="s">
        <v>62</v>
      </c>
      <c r="F551" s="13" t="s">
        <v>63</v>
      </c>
      <c r="G551" s="13" t="s">
        <v>59</v>
      </c>
      <c r="H551" s="13" t="s">
        <v>56</v>
      </c>
      <c r="I551" s="13" t="s">
        <v>57</v>
      </c>
      <c r="J551" s="25">
        <v>244</v>
      </c>
      <c r="K551" s="30">
        <v>348.92</v>
      </c>
      <c r="M551" s="12">
        <v>2023</v>
      </c>
      <c r="N551" s="13" t="s">
        <v>9</v>
      </c>
      <c r="O551" s="13" t="s">
        <v>23</v>
      </c>
      <c r="P551" s="13" t="s">
        <v>25</v>
      </c>
      <c r="Q551" s="13">
        <v>76</v>
      </c>
      <c r="R551" s="25">
        <v>2288.4499999999998</v>
      </c>
      <c r="S551" s="25">
        <v>5126.1279999999997</v>
      </c>
      <c r="T551" s="25">
        <v>457.69</v>
      </c>
      <c r="U551" s="14" t="s">
        <v>12</v>
      </c>
    </row>
    <row r="552" spans="1:21" x14ac:dyDescent="0.3">
      <c r="A552" s="9" t="s">
        <v>73</v>
      </c>
      <c r="B552" s="10">
        <v>2020</v>
      </c>
      <c r="C552" s="10" t="s">
        <v>40</v>
      </c>
      <c r="D552" s="10" t="s">
        <v>52</v>
      </c>
      <c r="E552" s="10" t="s">
        <v>62</v>
      </c>
      <c r="F552" s="10" t="s">
        <v>63</v>
      </c>
      <c r="G552" s="10" t="s">
        <v>59</v>
      </c>
      <c r="H552" s="10" t="s">
        <v>56</v>
      </c>
      <c r="I552" s="10" t="s">
        <v>64</v>
      </c>
      <c r="J552" s="24">
        <v>253</v>
      </c>
      <c r="K552" s="29">
        <v>361.78999999999996</v>
      </c>
      <c r="M552" s="9">
        <v>2023</v>
      </c>
      <c r="N552" s="10" t="s">
        <v>9</v>
      </c>
      <c r="O552" s="10" t="s">
        <v>23</v>
      </c>
      <c r="P552" s="10" t="s">
        <v>26</v>
      </c>
      <c r="Q552" s="10">
        <v>46</v>
      </c>
      <c r="R552" s="24">
        <v>100</v>
      </c>
      <c r="S552" s="24">
        <v>224</v>
      </c>
      <c r="T552" s="24">
        <v>20</v>
      </c>
      <c r="U552" s="11" t="s">
        <v>12</v>
      </c>
    </row>
    <row r="553" spans="1:21" x14ac:dyDescent="0.3">
      <c r="A553" s="12" t="s">
        <v>72</v>
      </c>
      <c r="B553" s="13">
        <v>2020</v>
      </c>
      <c r="C553" s="13" t="s">
        <v>40</v>
      </c>
      <c r="D553" s="13" t="s">
        <v>52</v>
      </c>
      <c r="E553" s="13" t="s">
        <v>62</v>
      </c>
      <c r="F553" s="13" t="s">
        <v>63</v>
      </c>
      <c r="G553" s="13" t="s">
        <v>59</v>
      </c>
      <c r="H553" s="13" t="s">
        <v>56</v>
      </c>
      <c r="I553" s="13" t="s">
        <v>64</v>
      </c>
      <c r="J553" s="25">
        <v>247</v>
      </c>
      <c r="K553" s="30">
        <v>353.21</v>
      </c>
      <c r="M553" s="12">
        <v>2023</v>
      </c>
      <c r="N553" s="13" t="s">
        <v>9</v>
      </c>
      <c r="O553" s="13" t="s">
        <v>23</v>
      </c>
      <c r="P553" s="13" t="s">
        <v>27</v>
      </c>
      <c r="Q553" s="13">
        <v>34</v>
      </c>
      <c r="R553" s="25">
        <v>2288.4</v>
      </c>
      <c r="S553" s="25">
        <v>5126.0160000000005</v>
      </c>
      <c r="T553" s="25">
        <v>457.68000000000006</v>
      </c>
      <c r="U553" s="14" t="s">
        <v>12</v>
      </c>
    </row>
    <row r="554" spans="1:21" x14ac:dyDescent="0.3">
      <c r="A554" s="9" t="s">
        <v>73</v>
      </c>
      <c r="B554" s="10">
        <v>2020</v>
      </c>
      <c r="C554" s="10" t="s">
        <v>39</v>
      </c>
      <c r="D554" s="10" t="s">
        <v>52</v>
      </c>
      <c r="E554" s="10" t="s">
        <v>62</v>
      </c>
      <c r="F554" s="10" t="s">
        <v>63</v>
      </c>
      <c r="G554" s="10" t="s">
        <v>59</v>
      </c>
      <c r="H554" s="10" t="s">
        <v>56</v>
      </c>
      <c r="I554" s="10" t="s">
        <v>64</v>
      </c>
      <c r="J554" s="24">
        <v>274</v>
      </c>
      <c r="K554" s="29">
        <v>391.82</v>
      </c>
      <c r="M554" s="9">
        <v>2023</v>
      </c>
      <c r="N554" s="10" t="s">
        <v>9</v>
      </c>
      <c r="O554" s="10" t="s">
        <v>14</v>
      </c>
      <c r="P554" s="10" t="s">
        <v>28</v>
      </c>
      <c r="Q554" s="10">
        <v>7</v>
      </c>
      <c r="R554" s="24">
        <v>200</v>
      </c>
      <c r="S554" s="24">
        <v>224</v>
      </c>
      <c r="T554" s="24">
        <v>40</v>
      </c>
      <c r="U554" s="11" t="s">
        <v>12</v>
      </c>
    </row>
    <row r="555" spans="1:21" x14ac:dyDescent="0.3">
      <c r="A555" s="12" t="s">
        <v>72</v>
      </c>
      <c r="B555" s="13">
        <v>2020</v>
      </c>
      <c r="C555" s="13" t="s">
        <v>39</v>
      </c>
      <c r="D555" s="13" t="s">
        <v>52</v>
      </c>
      <c r="E555" s="13" t="s">
        <v>62</v>
      </c>
      <c r="F555" s="13" t="s">
        <v>63</v>
      </c>
      <c r="G555" s="13" t="s">
        <v>59</v>
      </c>
      <c r="H555" s="13" t="s">
        <v>56</v>
      </c>
      <c r="I555" s="13" t="s">
        <v>64</v>
      </c>
      <c r="J555" s="25">
        <v>268</v>
      </c>
      <c r="K555" s="30">
        <v>383.24</v>
      </c>
      <c r="M555" s="12">
        <v>2023</v>
      </c>
      <c r="N555" s="13" t="s">
        <v>9</v>
      </c>
      <c r="O555" s="13" t="s">
        <v>29</v>
      </c>
      <c r="P555" s="13" t="s">
        <v>29</v>
      </c>
      <c r="Q555" s="13">
        <v>3</v>
      </c>
      <c r="R555" s="25">
        <v>4577.3</v>
      </c>
      <c r="S555" s="25">
        <v>7392</v>
      </c>
      <c r="T555" s="25">
        <v>915.46</v>
      </c>
      <c r="U555" s="14" t="s">
        <v>12</v>
      </c>
    </row>
    <row r="556" spans="1:21" x14ac:dyDescent="0.3">
      <c r="A556" s="9" t="s">
        <v>74</v>
      </c>
      <c r="B556" s="10">
        <v>2020</v>
      </c>
      <c r="C556" s="10" t="s">
        <v>39</v>
      </c>
      <c r="D556" s="10" t="s">
        <v>52</v>
      </c>
      <c r="E556" s="10" t="s">
        <v>62</v>
      </c>
      <c r="F556" s="10" t="s">
        <v>63</v>
      </c>
      <c r="G556" s="10" t="s">
        <v>59</v>
      </c>
      <c r="H556" s="10" t="s">
        <v>56</v>
      </c>
      <c r="I556" s="10" t="s">
        <v>64</v>
      </c>
      <c r="J556" s="24">
        <v>262</v>
      </c>
      <c r="K556" s="29">
        <v>374.65999999999997</v>
      </c>
      <c r="M556" s="9">
        <v>2023</v>
      </c>
      <c r="N556" s="10" t="s">
        <v>9</v>
      </c>
      <c r="O556" s="10" t="s">
        <v>23</v>
      </c>
      <c r="P556" s="10" t="s">
        <v>30</v>
      </c>
      <c r="Q556" s="10">
        <v>3</v>
      </c>
      <c r="R556" s="24">
        <v>3300</v>
      </c>
      <c r="S556" s="24">
        <v>5126.576</v>
      </c>
      <c r="T556" s="24">
        <v>660</v>
      </c>
      <c r="U556" s="11" t="s">
        <v>12</v>
      </c>
    </row>
    <row r="557" spans="1:21" x14ac:dyDescent="0.3">
      <c r="A557" s="12" t="s">
        <v>73</v>
      </c>
      <c r="B557" s="13">
        <v>2020</v>
      </c>
      <c r="C557" s="13" t="s">
        <v>39</v>
      </c>
      <c r="D557" s="13" t="s">
        <v>52</v>
      </c>
      <c r="E557" s="13" t="s">
        <v>62</v>
      </c>
      <c r="F557" s="13" t="s">
        <v>63</v>
      </c>
      <c r="G557" s="13" t="s">
        <v>59</v>
      </c>
      <c r="H557" s="13" t="s">
        <v>56</v>
      </c>
      <c r="I557" s="13" t="s">
        <v>64</v>
      </c>
      <c r="J557" s="25">
        <v>271</v>
      </c>
      <c r="K557" s="30">
        <v>387.53</v>
      </c>
      <c r="M557" s="12">
        <v>2023</v>
      </c>
      <c r="N557" s="13" t="s">
        <v>31</v>
      </c>
      <c r="O557" s="13" t="s">
        <v>10</v>
      </c>
      <c r="P557" s="13" t="s">
        <v>11</v>
      </c>
      <c r="Q557" s="13">
        <v>3566</v>
      </c>
      <c r="R557" s="25">
        <v>4577.3</v>
      </c>
      <c r="S557" s="25">
        <v>5126.576</v>
      </c>
      <c r="T557" s="25">
        <v>915.46</v>
      </c>
      <c r="U557" s="14" t="s">
        <v>12</v>
      </c>
    </row>
    <row r="558" spans="1:21" x14ac:dyDescent="0.3">
      <c r="A558" s="9" t="s">
        <v>74</v>
      </c>
      <c r="B558" s="10">
        <v>2020</v>
      </c>
      <c r="C558" s="10" t="s">
        <v>39</v>
      </c>
      <c r="D558" s="10" t="s">
        <v>52</v>
      </c>
      <c r="E558" s="10" t="s">
        <v>62</v>
      </c>
      <c r="F558" s="10" t="s">
        <v>63</v>
      </c>
      <c r="G558" s="10" t="s">
        <v>59</v>
      </c>
      <c r="H558" s="10" t="s">
        <v>56</v>
      </c>
      <c r="I558" s="10" t="s">
        <v>64</v>
      </c>
      <c r="J558" s="24">
        <v>265</v>
      </c>
      <c r="K558" s="29">
        <v>378.95</v>
      </c>
      <c r="M558" s="9">
        <v>2023</v>
      </c>
      <c r="N558" s="10" t="s">
        <v>31</v>
      </c>
      <c r="O558" s="10" t="s">
        <v>10</v>
      </c>
      <c r="P558" s="10" t="s">
        <v>13</v>
      </c>
      <c r="Q558" s="10">
        <v>2498</v>
      </c>
      <c r="R558" s="24">
        <v>8000</v>
      </c>
      <c r="S558" s="24">
        <v>8960</v>
      </c>
      <c r="T558" s="24">
        <v>1600</v>
      </c>
      <c r="U558" s="11" t="s">
        <v>12</v>
      </c>
    </row>
    <row r="559" spans="1:21" x14ac:dyDescent="0.3">
      <c r="A559" s="12" t="s">
        <v>72</v>
      </c>
      <c r="B559" s="13">
        <v>2020</v>
      </c>
      <c r="C559" s="13" t="s">
        <v>39</v>
      </c>
      <c r="D559" s="13" t="s">
        <v>52</v>
      </c>
      <c r="E559" s="13" t="s">
        <v>62</v>
      </c>
      <c r="F559" s="13" t="s">
        <v>63</v>
      </c>
      <c r="G559" s="13" t="s">
        <v>59</v>
      </c>
      <c r="H559" s="13" t="s">
        <v>56</v>
      </c>
      <c r="I559" s="13" t="s">
        <v>64</v>
      </c>
      <c r="J559" s="25">
        <v>259</v>
      </c>
      <c r="K559" s="30">
        <v>370.37</v>
      </c>
      <c r="M559" s="12">
        <v>2023</v>
      </c>
      <c r="N559" s="13" t="s">
        <v>31</v>
      </c>
      <c r="O559" s="13" t="s">
        <v>14</v>
      </c>
      <c r="P559" s="13" t="s">
        <v>15</v>
      </c>
      <c r="Q559" s="13">
        <v>1245</v>
      </c>
      <c r="R559" s="25">
        <v>4577.2</v>
      </c>
      <c r="S559" s="25">
        <v>5126.4639999999999</v>
      </c>
      <c r="T559" s="25">
        <v>915.44</v>
      </c>
      <c r="U559" s="14" t="s">
        <v>12</v>
      </c>
    </row>
    <row r="560" spans="1:21" x14ac:dyDescent="0.3">
      <c r="A560" s="9" t="s">
        <v>74</v>
      </c>
      <c r="B560" s="10">
        <v>2020</v>
      </c>
      <c r="C560" s="10" t="s">
        <v>34</v>
      </c>
      <c r="D560" s="10" t="s">
        <v>60</v>
      </c>
      <c r="E560" s="10" t="s">
        <v>62</v>
      </c>
      <c r="F560" s="10" t="s">
        <v>63</v>
      </c>
      <c r="G560" s="10" t="s">
        <v>59</v>
      </c>
      <c r="H560" s="10" t="s">
        <v>56</v>
      </c>
      <c r="I560" s="10" t="s">
        <v>64</v>
      </c>
      <c r="J560" s="24">
        <v>158</v>
      </c>
      <c r="K560" s="29">
        <v>225.94</v>
      </c>
      <c r="M560" s="9">
        <v>2023</v>
      </c>
      <c r="N560" s="10" t="s">
        <v>31</v>
      </c>
      <c r="O560" s="10" t="s">
        <v>16</v>
      </c>
      <c r="P560" s="10" t="s">
        <v>17</v>
      </c>
      <c r="Q560" s="10">
        <v>644</v>
      </c>
      <c r="R560" s="24">
        <v>5743.5</v>
      </c>
      <c r="S560" s="24">
        <v>6432.72</v>
      </c>
      <c r="T560" s="24">
        <v>1148.7</v>
      </c>
      <c r="U560" s="11" t="s">
        <v>12</v>
      </c>
    </row>
    <row r="561" spans="1:21" x14ac:dyDescent="0.3">
      <c r="A561" s="12" t="s">
        <v>72</v>
      </c>
      <c r="B561" s="13">
        <v>2020</v>
      </c>
      <c r="C561" s="13" t="s">
        <v>34</v>
      </c>
      <c r="D561" s="13" t="s">
        <v>60</v>
      </c>
      <c r="E561" s="13" t="s">
        <v>62</v>
      </c>
      <c r="F561" s="13" t="s">
        <v>63</v>
      </c>
      <c r="G561" s="13" t="s">
        <v>59</v>
      </c>
      <c r="H561" s="13" t="s">
        <v>56</v>
      </c>
      <c r="I561" s="13" t="s">
        <v>64</v>
      </c>
      <c r="J561" s="25">
        <v>206</v>
      </c>
      <c r="K561" s="30">
        <v>294.58</v>
      </c>
      <c r="M561" s="12">
        <v>2023</v>
      </c>
      <c r="N561" s="13" t="s">
        <v>31</v>
      </c>
      <c r="O561" s="13" t="s">
        <v>18</v>
      </c>
      <c r="P561" s="13" t="s">
        <v>19</v>
      </c>
      <c r="Q561" s="13">
        <v>643</v>
      </c>
      <c r="R561" s="25">
        <v>7000</v>
      </c>
      <c r="S561" s="25">
        <v>7840</v>
      </c>
      <c r="T561" s="25">
        <v>1400</v>
      </c>
      <c r="U561" s="14" t="s">
        <v>12</v>
      </c>
    </row>
    <row r="562" spans="1:21" x14ac:dyDescent="0.3">
      <c r="A562" s="9" t="s">
        <v>73</v>
      </c>
      <c r="B562" s="10">
        <v>2020</v>
      </c>
      <c r="C562" s="10" t="s">
        <v>34</v>
      </c>
      <c r="D562" s="10" t="s">
        <v>60</v>
      </c>
      <c r="E562" s="10" t="s">
        <v>62</v>
      </c>
      <c r="F562" s="10" t="s">
        <v>63</v>
      </c>
      <c r="G562" s="10" t="s">
        <v>59</v>
      </c>
      <c r="H562" s="10" t="s">
        <v>56</v>
      </c>
      <c r="I562" s="10" t="s">
        <v>64</v>
      </c>
      <c r="J562" s="24">
        <v>134</v>
      </c>
      <c r="K562" s="29">
        <v>191.62</v>
      </c>
      <c r="M562" s="9">
        <v>2023</v>
      </c>
      <c r="N562" s="10" t="s">
        <v>31</v>
      </c>
      <c r="O562" s="10" t="s">
        <v>16</v>
      </c>
      <c r="P562" s="10" t="s">
        <v>20</v>
      </c>
      <c r="Q562" s="10">
        <v>455</v>
      </c>
      <c r="R562" s="24">
        <v>4578.6000000000004</v>
      </c>
      <c r="S562" s="24">
        <v>5128.0320000000002</v>
      </c>
      <c r="T562" s="24">
        <v>915.72000000000014</v>
      </c>
      <c r="U562" s="11" t="s">
        <v>12</v>
      </c>
    </row>
    <row r="563" spans="1:21" x14ac:dyDescent="0.3">
      <c r="A563" s="12" t="s">
        <v>74</v>
      </c>
      <c r="B563" s="13">
        <v>2020</v>
      </c>
      <c r="C563" s="13" t="s">
        <v>34</v>
      </c>
      <c r="D563" s="13" t="s">
        <v>60</v>
      </c>
      <c r="E563" s="13" t="s">
        <v>62</v>
      </c>
      <c r="F563" s="13" t="s">
        <v>63</v>
      </c>
      <c r="G563" s="13" t="s">
        <v>59</v>
      </c>
      <c r="H563" s="13" t="s">
        <v>56</v>
      </c>
      <c r="I563" s="13" t="s">
        <v>64</v>
      </c>
      <c r="J563" s="25">
        <v>160</v>
      </c>
      <c r="K563" s="30">
        <v>228.8</v>
      </c>
      <c r="M563" s="12">
        <v>2023</v>
      </c>
      <c r="N563" s="13" t="s">
        <v>31</v>
      </c>
      <c r="O563" s="13" t="s">
        <v>18</v>
      </c>
      <c r="P563" s="13" t="s">
        <v>21</v>
      </c>
      <c r="Q563" s="13">
        <v>345</v>
      </c>
      <c r="R563" s="25">
        <v>7000</v>
      </c>
      <c r="S563" s="25">
        <v>7840</v>
      </c>
      <c r="T563" s="25">
        <v>1400</v>
      </c>
      <c r="U563" s="14" t="s">
        <v>12</v>
      </c>
    </row>
    <row r="564" spans="1:21" x14ac:dyDescent="0.3">
      <c r="A564" s="9" t="s">
        <v>74</v>
      </c>
      <c r="B564" s="10">
        <v>2020</v>
      </c>
      <c r="C564" s="10" t="s">
        <v>34</v>
      </c>
      <c r="D564" s="10" t="s">
        <v>60</v>
      </c>
      <c r="E564" s="10" t="s">
        <v>62</v>
      </c>
      <c r="F564" s="10" t="s">
        <v>63</v>
      </c>
      <c r="G564" s="10" t="s">
        <v>59</v>
      </c>
      <c r="H564" s="10" t="s">
        <v>56</v>
      </c>
      <c r="I564" s="10" t="s">
        <v>64</v>
      </c>
      <c r="J564" s="24">
        <v>208</v>
      </c>
      <c r="K564" s="29">
        <v>297.44</v>
      </c>
      <c r="M564" s="9">
        <v>2023</v>
      </c>
      <c r="N564" s="10" t="s">
        <v>31</v>
      </c>
      <c r="O564" s="10" t="s">
        <v>14</v>
      </c>
      <c r="P564" s="10" t="s">
        <v>22</v>
      </c>
      <c r="Q564" s="10">
        <v>122</v>
      </c>
      <c r="R564" s="24">
        <v>100</v>
      </c>
      <c r="S564" s="24">
        <v>112</v>
      </c>
      <c r="T564" s="24">
        <v>20</v>
      </c>
      <c r="U564" s="11" t="s">
        <v>12</v>
      </c>
    </row>
    <row r="565" spans="1:21" x14ac:dyDescent="0.3">
      <c r="A565" s="12" t="s">
        <v>74</v>
      </c>
      <c r="B565" s="13">
        <v>2020</v>
      </c>
      <c r="C565" s="13" t="s">
        <v>34</v>
      </c>
      <c r="D565" s="13" t="s">
        <v>60</v>
      </c>
      <c r="E565" s="13" t="s">
        <v>62</v>
      </c>
      <c r="F565" s="13" t="s">
        <v>63</v>
      </c>
      <c r="G565" s="13" t="s">
        <v>59</v>
      </c>
      <c r="H565" s="13" t="s">
        <v>56</v>
      </c>
      <c r="I565" s="13" t="s">
        <v>64</v>
      </c>
      <c r="J565" s="25">
        <v>136</v>
      </c>
      <c r="K565" s="30">
        <v>194.48</v>
      </c>
      <c r="M565" s="12">
        <v>2023</v>
      </c>
      <c r="N565" s="13" t="s">
        <v>31</v>
      </c>
      <c r="O565" s="13" t="s">
        <v>23</v>
      </c>
      <c r="P565" s="13" t="s">
        <v>24</v>
      </c>
      <c r="Q565" s="13">
        <v>78</v>
      </c>
      <c r="R565" s="25">
        <v>2288.6</v>
      </c>
      <c r="S565" s="25">
        <v>5126.4639999999999</v>
      </c>
      <c r="T565" s="25">
        <v>457.72</v>
      </c>
      <c r="U565" s="14" t="s">
        <v>12</v>
      </c>
    </row>
    <row r="566" spans="1:21" x14ac:dyDescent="0.3">
      <c r="A566" s="9" t="s">
        <v>72</v>
      </c>
      <c r="B566" s="10">
        <v>2020</v>
      </c>
      <c r="C566" s="10" t="s">
        <v>34</v>
      </c>
      <c r="D566" s="10" t="s">
        <v>60</v>
      </c>
      <c r="E566" s="10" t="s">
        <v>62</v>
      </c>
      <c r="F566" s="10" t="s">
        <v>63</v>
      </c>
      <c r="G566" s="10" t="s">
        <v>59</v>
      </c>
      <c r="H566" s="10" t="s">
        <v>56</v>
      </c>
      <c r="I566" s="10" t="s">
        <v>64</v>
      </c>
      <c r="J566" s="24">
        <v>812</v>
      </c>
      <c r="K566" s="29">
        <v>1161.1599999999999</v>
      </c>
      <c r="M566" s="9">
        <v>2023</v>
      </c>
      <c r="N566" s="10" t="s">
        <v>31</v>
      </c>
      <c r="O566" s="10" t="s">
        <v>23</v>
      </c>
      <c r="P566" s="10" t="s">
        <v>25</v>
      </c>
      <c r="Q566" s="10">
        <v>76</v>
      </c>
      <c r="R566" s="24">
        <v>2288.4499999999998</v>
      </c>
      <c r="S566" s="24">
        <v>5126.1279999999997</v>
      </c>
      <c r="T566" s="24">
        <v>457.69</v>
      </c>
      <c r="U566" s="11" t="s">
        <v>12</v>
      </c>
    </row>
    <row r="567" spans="1:21" x14ac:dyDescent="0.3">
      <c r="A567" s="12" t="s">
        <v>73</v>
      </c>
      <c r="B567" s="13">
        <v>2020</v>
      </c>
      <c r="C567" s="13" t="s">
        <v>34</v>
      </c>
      <c r="D567" s="13" t="s">
        <v>60</v>
      </c>
      <c r="E567" s="13" t="s">
        <v>62</v>
      </c>
      <c r="F567" s="13" t="s">
        <v>63</v>
      </c>
      <c r="G567" s="13" t="s">
        <v>59</v>
      </c>
      <c r="H567" s="13" t="s">
        <v>56</v>
      </c>
      <c r="I567" s="13" t="s">
        <v>64</v>
      </c>
      <c r="J567" s="25">
        <v>899</v>
      </c>
      <c r="K567" s="30">
        <v>1285.57</v>
      </c>
      <c r="M567" s="12">
        <v>2023</v>
      </c>
      <c r="N567" s="13" t="s">
        <v>31</v>
      </c>
      <c r="O567" s="13" t="s">
        <v>23</v>
      </c>
      <c r="P567" s="13" t="s">
        <v>26</v>
      </c>
      <c r="Q567" s="13">
        <v>46</v>
      </c>
      <c r="R567" s="25">
        <v>100</v>
      </c>
      <c r="S567" s="25">
        <v>224</v>
      </c>
      <c r="T567" s="25">
        <v>20</v>
      </c>
      <c r="U567" s="14" t="s">
        <v>12</v>
      </c>
    </row>
    <row r="568" spans="1:21" x14ac:dyDescent="0.3">
      <c r="A568" s="9" t="s">
        <v>73</v>
      </c>
      <c r="B568" s="10">
        <v>2020</v>
      </c>
      <c r="C568" s="10" t="s">
        <v>34</v>
      </c>
      <c r="D568" s="10" t="s">
        <v>60</v>
      </c>
      <c r="E568" s="10" t="s">
        <v>62</v>
      </c>
      <c r="F568" s="10" t="s">
        <v>63</v>
      </c>
      <c r="G568" s="10" t="s">
        <v>59</v>
      </c>
      <c r="H568" s="10" t="s">
        <v>56</v>
      </c>
      <c r="I568" s="10" t="s">
        <v>64</v>
      </c>
      <c r="J568" s="24">
        <v>852</v>
      </c>
      <c r="K568" s="29">
        <v>526.24</v>
      </c>
      <c r="M568" s="9">
        <v>2023</v>
      </c>
      <c r="N568" s="10" t="s">
        <v>31</v>
      </c>
      <c r="O568" s="10" t="s">
        <v>23</v>
      </c>
      <c r="P568" s="10" t="s">
        <v>27</v>
      </c>
      <c r="Q568" s="10">
        <v>34</v>
      </c>
      <c r="R568" s="24">
        <v>2288.4</v>
      </c>
      <c r="S568" s="24">
        <v>5126.0160000000005</v>
      </c>
      <c r="T568" s="24">
        <v>457.68000000000006</v>
      </c>
      <c r="U568" s="11" t="s">
        <v>12</v>
      </c>
    </row>
    <row r="569" spans="1:21" x14ac:dyDescent="0.3">
      <c r="A569" s="12" t="s">
        <v>73</v>
      </c>
      <c r="B569" s="13">
        <v>2020</v>
      </c>
      <c r="C569" s="13" t="s">
        <v>34</v>
      </c>
      <c r="D569" s="13" t="s">
        <v>60</v>
      </c>
      <c r="E569" s="13" t="s">
        <v>62</v>
      </c>
      <c r="F569" s="13" t="s">
        <v>63</v>
      </c>
      <c r="G569" s="13" t="s">
        <v>59</v>
      </c>
      <c r="H569" s="13" t="s">
        <v>56</v>
      </c>
      <c r="I569" s="13" t="s">
        <v>64</v>
      </c>
      <c r="J569" s="25">
        <v>885</v>
      </c>
      <c r="K569" s="30">
        <v>526.24</v>
      </c>
      <c r="M569" s="12">
        <v>2023</v>
      </c>
      <c r="N569" s="13" t="s">
        <v>31</v>
      </c>
      <c r="O569" s="13" t="s">
        <v>14</v>
      </c>
      <c r="P569" s="13" t="s">
        <v>28</v>
      </c>
      <c r="Q569" s="13">
        <v>7</v>
      </c>
      <c r="R569" s="25">
        <v>200</v>
      </c>
      <c r="S569" s="25">
        <v>224</v>
      </c>
      <c r="T569" s="25">
        <v>40</v>
      </c>
      <c r="U569" s="14" t="s">
        <v>12</v>
      </c>
    </row>
    <row r="570" spans="1:21" x14ac:dyDescent="0.3">
      <c r="A570" s="9" t="s">
        <v>72</v>
      </c>
      <c r="B570" s="10">
        <v>2020</v>
      </c>
      <c r="C570" s="10" t="s">
        <v>34</v>
      </c>
      <c r="D570" s="10" t="s">
        <v>60</v>
      </c>
      <c r="E570" s="10" t="s">
        <v>62</v>
      </c>
      <c r="F570" s="10" t="s">
        <v>63</v>
      </c>
      <c r="G570" s="10" t="s">
        <v>59</v>
      </c>
      <c r="H570" s="10" t="s">
        <v>56</v>
      </c>
      <c r="I570" s="10" t="s">
        <v>64</v>
      </c>
      <c r="J570" s="24">
        <v>135</v>
      </c>
      <c r="K570" s="29">
        <v>193.05</v>
      </c>
      <c r="M570" s="9">
        <v>2023</v>
      </c>
      <c r="N570" s="10" t="s">
        <v>31</v>
      </c>
      <c r="O570" s="10" t="s">
        <v>23</v>
      </c>
      <c r="P570" s="10" t="s">
        <v>30</v>
      </c>
      <c r="Q570" s="10">
        <v>3</v>
      </c>
      <c r="R570" s="24">
        <v>3300</v>
      </c>
      <c r="S570" s="24">
        <v>5126.576</v>
      </c>
      <c r="T570" s="24">
        <v>660</v>
      </c>
      <c r="U570" s="11" t="s">
        <v>12</v>
      </c>
    </row>
    <row r="571" spans="1:21" x14ac:dyDescent="0.3">
      <c r="A571" s="12" t="s">
        <v>74</v>
      </c>
      <c r="B571" s="13">
        <v>2020</v>
      </c>
      <c r="C571" s="13" t="s">
        <v>34</v>
      </c>
      <c r="D571" s="13" t="s">
        <v>60</v>
      </c>
      <c r="E571" s="13" t="s">
        <v>62</v>
      </c>
      <c r="F571" s="13" t="s">
        <v>63</v>
      </c>
      <c r="G571" s="13" t="s">
        <v>59</v>
      </c>
      <c r="H571" s="13" t="s">
        <v>56</v>
      </c>
      <c r="I571" s="13" t="s">
        <v>64</v>
      </c>
      <c r="J571" s="25">
        <v>163</v>
      </c>
      <c r="K571" s="30">
        <v>233.09</v>
      </c>
      <c r="M571" s="12">
        <v>2023</v>
      </c>
      <c r="N571" s="13" t="s">
        <v>31</v>
      </c>
      <c r="O571" s="13" t="s">
        <v>29</v>
      </c>
      <c r="P571" s="13" t="s">
        <v>29</v>
      </c>
      <c r="Q571" s="13">
        <v>2</v>
      </c>
      <c r="R571" s="25">
        <v>6600</v>
      </c>
      <c r="S571" s="25">
        <v>7392</v>
      </c>
      <c r="T571" s="25">
        <v>1320</v>
      </c>
      <c r="U571" s="14" t="s">
        <v>12</v>
      </c>
    </row>
    <row r="572" spans="1:21" x14ac:dyDescent="0.3">
      <c r="A572" s="9" t="s">
        <v>73</v>
      </c>
      <c r="B572" s="10">
        <v>2020</v>
      </c>
      <c r="C572" s="10" t="s">
        <v>34</v>
      </c>
      <c r="D572" s="10" t="s">
        <v>60</v>
      </c>
      <c r="E572" s="10" t="s">
        <v>62</v>
      </c>
      <c r="F572" s="10" t="s">
        <v>63</v>
      </c>
      <c r="G572" s="10" t="s">
        <v>59</v>
      </c>
      <c r="H572" s="10" t="s">
        <v>56</v>
      </c>
      <c r="I572" s="10" t="s">
        <v>64</v>
      </c>
      <c r="J572" s="24">
        <v>205</v>
      </c>
      <c r="K572" s="29">
        <v>293.14999999999998</v>
      </c>
      <c r="M572" s="9">
        <v>2023</v>
      </c>
      <c r="N572" s="10" t="s">
        <v>32</v>
      </c>
      <c r="O572" s="10" t="s">
        <v>10</v>
      </c>
      <c r="P572" s="10" t="s">
        <v>11</v>
      </c>
      <c r="Q572" s="10">
        <v>3566</v>
      </c>
      <c r="R572" s="24">
        <v>4577.3</v>
      </c>
      <c r="S572" s="24">
        <v>5126.576</v>
      </c>
      <c r="T572" s="24">
        <v>915.46</v>
      </c>
      <c r="U572" s="11" t="s">
        <v>12</v>
      </c>
    </row>
    <row r="573" spans="1:21" x14ac:dyDescent="0.3">
      <c r="A573" s="12" t="s">
        <v>74</v>
      </c>
      <c r="B573" s="13">
        <v>2020</v>
      </c>
      <c r="C573" s="13" t="s">
        <v>34</v>
      </c>
      <c r="D573" s="13" t="s">
        <v>60</v>
      </c>
      <c r="E573" s="13" t="s">
        <v>62</v>
      </c>
      <c r="F573" s="13" t="s">
        <v>63</v>
      </c>
      <c r="G573" s="13" t="s">
        <v>59</v>
      </c>
      <c r="H573" s="13" t="s">
        <v>56</v>
      </c>
      <c r="I573" s="13" t="s">
        <v>64</v>
      </c>
      <c r="J573" s="25">
        <v>133</v>
      </c>
      <c r="K573" s="30">
        <v>190.19</v>
      </c>
      <c r="M573" s="12">
        <v>2023</v>
      </c>
      <c r="N573" s="13" t="s">
        <v>32</v>
      </c>
      <c r="O573" s="13" t="s">
        <v>10</v>
      </c>
      <c r="P573" s="13" t="s">
        <v>13</v>
      </c>
      <c r="Q573" s="13">
        <v>2498</v>
      </c>
      <c r="R573" s="25">
        <v>8000</v>
      </c>
      <c r="S573" s="25">
        <v>8960</v>
      </c>
      <c r="T573" s="25">
        <v>1600</v>
      </c>
      <c r="U573" s="14" t="s">
        <v>12</v>
      </c>
    </row>
    <row r="574" spans="1:21" x14ac:dyDescent="0.3">
      <c r="A574" s="9" t="s">
        <v>73</v>
      </c>
      <c r="B574" s="10">
        <v>2020</v>
      </c>
      <c r="C574" s="10" t="s">
        <v>34</v>
      </c>
      <c r="D574" s="10" t="s">
        <v>60</v>
      </c>
      <c r="E574" s="10" t="s">
        <v>62</v>
      </c>
      <c r="F574" s="10" t="s">
        <v>63</v>
      </c>
      <c r="G574" s="10" t="s">
        <v>59</v>
      </c>
      <c r="H574" s="10" t="s">
        <v>56</v>
      </c>
      <c r="I574" s="10" t="s">
        <v>64</v>
      </c>
      <c r="J574" s="24">
        <v>821</v>
      </c>
      <c r="K574" s="29">
        <v>1174.03</v>
      </c>
      <c r="M574" s="9">
        <v>2023</v>
      </c>
      <c r="N574" s="10" t="s">
        <v>32</v>
      </c>
      <c r="O574" s="10" t="s">
        <v>14</v>
      </c>
      <c r="P574" s="10" t="s">
        <v>15</v>
      </c>
      <c r="Q574" s="10">
        <v>1245</v>
      </c>
      <c r="R574" s="24">
        <v>4577.2</v>
      </c>
      <c r="S574" s="24">
        <v>5126.4639999999999</v>
      </c>
      <c r="T574" s="24">
        <v>915.44</v>
      </c>
      <c r="U574" s="11" t="s">
        <v>12</v>
      </c>
    </row>
    <row r="575" spans="1:21" x14ac:dyDescent="0.3">
      <c r="A575" s="12" t="s">
        <v>73</v>
      </c>
      <c r="B575" s="13">
        <v>2020</v>
      </c>
      <c r="C575" s="13" t="s">
        <v>34</v>
      </c>
      <c r="D575" s="13" t="s">
        <v>60</v>
      </c>
      <c r="E575" s="13" t="s">
        <v>62</v>
      </c>
      <c r="F575" s="13" t="s">
        <v>63</v>
      </c>
      <c r="G575" s="13" t="s">
        <v>59</v>
      </c>
      <c r="H575" s="13" t="s">
        <v>56</v>
      </c>
      <c r="I575" s="13" t="s">
        <v>64</v>
      </c>
      <c r="J575" s="25">
        <v>854</v>
      </c>
      <c r="K575" s="30">
        <v>1221.22</v>
      </c>
      <c r="M575" s="12">
        <v>2023</v>
      </c>
      <c r="N575" s="13" t="s">
        <v>32</v>
      </c>
      <c r="O575" s="13" t="s">
        <v>16</v>
      </c>
      <c r="P575" s="13" t="s">
        <v>17</v>
      </c>
      <c r="Q575" s="13">
        <v>644</v>
      </c>
      <c r="R575" s="25">
        <v>10000</v>
      </c>
      <c r="S575" s="25">
        <v>6432.72</v>
      </c>
      <c r="T575" s="25">
        <v>2000</v>
      </c>
      <c r="U575" s="14" t="s">
        <v>12</v>
      </c>
    </row>
    <row r="576" spans="1:21" x14ac:dyDescent="0.3">
      <c r="A576" s="9" t="s">
        <v>74</v>
      </c>
      <c r="B576" s="10">
        <v>2020</v>
      </c>
      <c r="C576" s="10" t="s">
        <v>34</v>
      </c>
      <c r="D576" s="10" t="s">
        <v>60</v>
      </c>
      <c r="E576" s="10" t="s">
        <v>62</v>
      </c>
      <c r="F576" s="10" t="s">
        <v>63</v>
      </c>
      <c r="G576" s="10" t="s">
        <v>59</v>
      </c>
      <c r="H576" s="10" t="s">
        <v>56</v>
      </c>
      <c r="I576" s="10" t="s">
        <v>64</v>
      </c>
      <c r="J576" s="24">
        <v>131</v>
      </c>
      <c r="K576" s="29">
        <v>187.32999999999998</v>
      </c>
      <c r="M576" s="9">
        <v>2023</v>
      </c>
      <c r="N576" s="10" t="s">
        <v>32</v>
      </c>
      <c r="O576" s="10" t="s">
        <v>18</v>
      </c>
      <c r="P576" s="10" t="s">
        <v>19</v>
      </c>
      <c r="Q576" s="10">
        <v>643</v>
      </c>
      <c r="R576" s="24">
        <v>7000</v>
      </c>
      <c r="S576" s="24">
        <v>7840</v>
      </c>
      <c r="T576" s="24">
        <v>1400</v>
      </c>
      <c r="U576" s="11" t="s">
        <v>12</v>
      </c>
    </row>
    <row r="577" spans="1:21" x14ac:dyDescent="0.3">
      <c r="A577" s="12" t="s">
        <v>72</v>
      </c>
      <c r="B577" s="13">
        <v>2020</v>
      </c>
      <c r="C577" s="13" t="s">
        <v>38</v>
      </c>
      <c r="D577" s="13" t="s">
        <v>60</v>
      </c>
      <c r="E577" s="13" t="s">
        <v>62</v>
      </c>
      <c r="F577" s="13" t="s">
        <v>63</v>
      </c>
      <c r="G577" s="13" t="s">
        <v>59</v>
      </c>
      <c r="H577" s="13" t="s">
        <v>56</v>
      </c>
      <c r="I577" s="13" t="s">
        <v>64</v>
      </c>
      <c r="J577" s="25">
        <v>140</v>
      </c>
      <c r="K577" s="30">
        <v>200.2</v>
      </c>
      <c r="M577" s="12">
        <v>2023</v>
      </c>
      <c r="N577" s="13" t="s">
        <v>32</v>
      </c>
      <c r="O577" s="13" t="s">
        <v>16</v>
      </c>
      <c r="P577" s="13" t="s">
        <v>20</v>
      </c>
      <c r="Q577" s="13">
        <v>455</v>
      </c>
      <c r="R577" s="25">
        <v>4578.6000000000004</v>
      </c>
      <c r="S577" s="25">
        <v>5128.0320000000002</v>
      </c>
      <c r="T577" s="25">
        <v>915.72000000000014</v>
      </c>
      <c r="U577" s="14" t="s">
        <v>12</v>
      </c>
    </row>
    <row r="578" spans="1:21" x14ac:dyDescent="0.3">
      <c r="A578" s="9" t="s">
        <v>72</v>
      </c>
      <c r="B578" s="10">
        <v>2020</v>
      </c>
      <c r="C578" s="10" t="s">
        <v>38</v>
      </c>
      <c r="D578" s="10" t="s">
        <v>60</v>
      </c>
      <c r="E578" s="10" t="s">
        <v>62</v>
      </c>
      <c r="F578" s="10" t="s">
        <v>63</v>
      </c>
      <c r="G578" s="10" t="s">
        <v>59</v>
      </c>
      <c r="H578" s="10" t="s">
        <v>56</v>
      </c>
      <c r="I578" s="10" t="s">
        <v>64</v>
      </c>
      <c r="J578" s="24">
        <v>188</v>
      </c>
      <c r="K578" s="29">
        <v>268.84000000000003</v>
      </c>
      <c r="M578" s="9">
        <v>2023</v>
      </c>
      <c r="N578" s="10" t="s">
        <v>32</v>
      </c>
      <c r="O578" s="10" t="s">
        <v>18</v>
      </c>
      <c r="P578" s="10" t="s">
        <v>21</v>
      </c>
      <c r="Q578" s="10">
        <v>345</v>
      </c>
      <c r="R578" s="24">
        <v>7000</v>
      </c>
      <c r="S578" s="24">
        <v>7840</v>
      </c>
      <c r="T578" s="24">
        <v>1400</v>
      </c>
      <c r="U578" s="11" t="s">
        <v>12</v>
      </c>
    </row>
    <row r="579" spans="1:21" x14ac:dyDescent="0.3">
      <c r="A579" s="12" t="s">
        <v>74</v>
      </c>
      <c r="B579" s="13">
        <v>2020</v>
      </c>
      <c r="C579" s="13" t="s">
        <v>38</v>
      </c>
      <c r="D579" s="13" t="s">
        <v>60</v>
      </c>
      <c r="E579" s="13" t="s">
        <v>62</v>
      </c>
      <c r="F579" s="13" t="s">
        <v>63</v>
      </c>
      <c r="G579" s="13" t="s">
        <v>59</v>
      </c>
      <c r="H579" s="13" t="s">
        <v>56</v>
      </c>
      <c r="I579" s="13" t="s">
        <v>64</v>
      </c>
      <c r="J579" s="25">
        <v>356</v>
      </c>
      <c r="K579" s="30">
        <v>509.08</v>
      </c>
      <c r="M579" s="12">
        <v>2023</v>
      </c>
      <c r="N579" s="13" t="s">
        <v>32</v>
      </c>
      <c r="O579" s="13" t="s">
        <v>14</v>
      </c>
      <c r="P579" s="13" t="s">
        <v>22</v>
      </c>
      <c r="Q579" s="13">
        <v>122</v>
      </c>
      <c r="R579" s="25">
        <v>100</v>
      </c>
      <c r="S579" s="25">
        <v>112</v>
      </c>
      <c r="T579" s="25">
        <v>20</v>
      </c>
      <c r="U579" s="14" t="s">
        <v>12</v>
      </c>
    </row>
    <row r="580" spans="1:21" x14ac:dyDescent="0.3">
      <c r="A580" s="9" t="s">
        <v>72</v>
      </c>
      <c r="B580" s="10">
        <v>2020</v>
      </c>
      <c r="C580" s="10" t="s">
        <v>38</v>
      </c>
      <c r="D580" s="10" t="s">
        <v>60</v>
      </c>
      <c r="E580" s="10" t="s">
        <v>62</v>
      </c>
      <c r="F580" s="10" t="s">
        <v>63</v>
      </c>
      <c r="G580" s="10" t="s">
        <v>59</v>
      </c>
      <c r="H580" s="10" t="s">
        <v>56</v>
      </c>
      <c r="I580" s="10" t="s">
        <v>64</v>
      </c>
      <c r="J580" s="24">
        <v>184</v>
      </c>
      <c r="K580" s="29">
        <v>263.12</v>
      </c>
      <c r="M580" s="9">
        <v>2023</v>
      </c>
      <c r="N580" s="10" t="s">
        <v>32</v>
      </c>
      <c r="O580" s="10" t="s">
        <v>23</v>
      </c>
      <c r="P580" s="10" t="s">
        <v>24</v>
      </c>
      <c r="Q580" s="10">
        <v>78</v>
      </c>
      <c r="R580" s="24">
        <v>2288.6</v>
      </c>
      <c r="S580" s="24">
        <v>5126.4639999999999</v>
      </c>
      <c r="T580" s="24">
        <v>457.72</v>
      </c>
      <c r="U580" s="11" t="s">
        <v>12</v>
      </c>
    </row>
    <row r="581" spans="1:21" x14ac:dyDescent="0.3">
      <c r="A581" s="12" t="s">
        <v>73</v>
      </c>
      <c r="B581" s="13">
        <v>2020</v>
      </c>
      <c r="C581" s="13" t="s">
        <v>38</v>
      </c>
      <c r="D581" s="13" t="s">
        <v>60</v>
      </c>
      <c r="E581" s="13" t="s">
        <v>62</v>
      </c>
      <c r="F581" s="13" t="s">
        <v>63</v>
      </c>
      <c r="G581" s="13" t="s">
        <v>59</v>
      </c>
      <c r="H581" s="13" t="s">
        <v>56</v>
      </c>
      <c r="I581" s="13" t="s">
        <v>64</v>
      </c>
      <c r="J581" s="25">
        <v>358</v>
      </c>
      <c r="K581" s="30">
        <v>511.94</v>
      </c>
      <c r="M581" s="12">
        <v>2023</v>
      </c>
      <c r="N581" s="13" t="s">
        <v>32</v>
      </c>
      <c r="O581" s="13" t="s">
        <v>23</v>
      </c>
      <c r="P581" s="13" t="s">
        <v>25</v>
      </c>
      <c r="Q581" s="13">
        <v>76</v>
      </c>
      <c r="R581" s="25">
        <v>2288.4499999999998</v>
      </c>
      <c r="S581" s="25">
        <v>5126.1279999999997</v>
      </c>
      <c r="T581" s="25">
        <v>457.69</v>
      </c>
      <c r="U581" s="14" t="s">
        <v>12</v>
      </c>
    </row>
    <row r="582" spans="1:21" x14ac:dyDescent="0.3">
      <c r="A582" s="9" t="s">
        <v>76</v>
      </c>
      <c r="B582" s="10">
        <v>2020</v>
      </c>
      <c r="C582" s="10" t="s">
        <v>38</v>
      </c>
      <c r="D582" s="10" t="s">
        <v>60</v>
      </c>
      <c r="E582" s="10" t="s">
        <v>62</v>
      </c>
      <c r="F582" s="10" t="s">
        <v>63</v>
      </c>
      <c r="G582" s="10" t="s">
        <v>59</v>
      </c>
      <c r="H582" s="10" t="s">
        <v>56</v>
      </c>
      <c r="I582" s="10" t="s">
        <v>64</v>
      </c>
      <c r="J582" s="24">
        <v>816</v>
      </c>
      <c r="K582" s="29">
        <v>1166.8800000000001</v>
      </c>
      <c r="M582" s="9">
        <v>2023</v>
      </c>
      <c r="N582" s="10" t="s">
        <v>32</v>
      </c>
      <c r="O582" s="10" t="s">
        <v>23</v>
      </c>
      <c r="P582" s="10" t="s">
        <v>26</v>
      </c>
      <c r="Q582" s="10">
        <v>46</v>
      </c>
      <c r="R582" s="24">
        <v>100</v>
      </c>
      <c r="S582" s="24">
        <v>224</v>
      </c>
      <c r="T582" s="24">
        <v>20</v>
      </c>
      <c r="U582" s="11" t="s">
        <v>12</v>
      </c>
    </row>
    <row r="583" spans="1:21" x14ac:dyDescent="0.3">
      <c r="A583" s="12" t="s">
        <v>74</v>
      </c>
      <c r="B583" s="13">
        <v>2020</v>
      </c>
      <c r="C583" s="13" t="s">
        <v>38</v>
      </c>
      <c r="D583" s="13" t="s">
        <v>60</v>
      </c>
      <c r="E583" s="13" t="s">
        <v>62</v>
      </c>
      <c r="F583" s="13" t="s">
        <v>63</v>
      </c>
      <c r="G583" s="13" t="s">
        <v>59</v>
      </c>
      <c r="H583" s="13" t="s">
        <v>56</v>
      </c>
      <c r="I583" s="13" t="s">
        <v>64</v>
      </c>
      <c r="J583" s="25">
        <v>849</v>
      </c>
      <c r="K583" s="30">
        <v>1214.07</v>
      </c>
      <c r="M583" s="12">
        <v>2023</v>
      </c>
      <c r="N583" s="13" t="s">
        <v>32</v>
      </c>
      <c r="O583" s="13" t="s">
        <v>23</v>
      </c>
      <c r="P583" s="13" t="s">
        <v>27</v>
      </c>
      <c r="Q583" s="13">
        <v>34</v>
      </c>
      <c r="R583" s="25">
        <v>2288.4</v>
      </c>
      <c r="S583" s="25">
        <v>5126.0160000000005</v>
      </c>
      <c r="T583" s="25">
        <v>457.68000000000006</v>
      </c>
      <c r="U583" s="14" t="s">
        <v>12</v>
      </c>
    </row>
    <row r="584" spans="1:21" x14ac:dyDescent="0.3">
      <c r="A584" s="9" t="s">
        <v>72</v>
      </c>
      <c r="B584" s="10">
        <v>2020</v>
      </c>
      <c r="C584" s="10" t="s">
        <v>38</v>
      </c>
      <c r="D584" s="10" t="s">
        <v>60</v>
      </c>
      <c r="E584" s="10" t="s">
        <v>62</v>
      </c>
      <c r="F584" s="10" t="s">
        <v>63</v>
      </c>
      <c r="G584" s="10" t="s">
        <v>59</v>
      </c>
      <c r="H584" s="10" t="s">
        <v>56</v>
      </c>
      <c r="I584" s="10" t="s">
        <v>64</v>
      </c>
      <c r="J584" s="24">
        <v>902</v>
      </c>
      <c r="K584" s="29">
        <v>1289.8600000000001</v>
      </c>
      <c r="M584" s="9">
        <v>2023</v>
      </c>
      <c r="N584" s="10" t="s">
        <v>32</v>
      </c>
      <c r="O584" s="10" t="s">
        <v>14</v>
      </c>
      <c r="P584" s="10" t="s">
        <v>28</v>
      </c>
      <c r="Q584" s="10">
        <v>7</v>
      </c>
      <c r="R584" s="24">
        <v>200</v>
      </c>
      <c r="S584" s="24">
        <v>224</v>
      </c>
      <c r="T584" s="24">
        <v>40</v>
      </c>
      <c r="U584" s="11" t="s">
        <v>12</v>
      </c>
    </row>
    <row r="585" spans="1:21" x14ac:dyDescent="0.3">
      <c r="A585" s="12" t="s">
        <v>72</v>
      </c>
      <c r="B585" s="13">
        <v>2020</v>
      </c>
      <c r="C585" s="13" t="s">
        <v>38</v>
      </c>
      <c r="D585" s="13" t="s">
        <v>60</v>
      </c>
      <c r="E585" s="13" t="s">
        <v>62</v>
      </c>
      <c r="F585" s="13" t="s">
        <v>63</v>
      </c>
      <c r="G585" s="13" t="s">
        <v>59</v>
      </c>
      <c r="H585" s="13" t="s">
        <v>56</v>
      </c>
      <c r="I585" s="13" t="s">
        <v>64</v>
      </c>
      <c r="J585" s="25">
        <v>855</v>
      </c>
      <c r="K585" s="30">
        <v>526.24</v>
      </c>
      <c r="M585" s="12">
        <v>2023</v>
      </c>
      <c r="N585" s="13" t="s">
        <v>32</v>
      </c>
      <c r="O585" s="13" t="s">
        <v>23</v>
      </c>
      <c r="P585" s="13" t="s">
        <v>30</v>
      </c>
      <c r="Q585" s="13">
        <v>3</v>
      </c>
      <c r="R585" s="25">
        <v>2288.65</v>
      </c>
      <c r="S585" s="25">
        <v>5126.576</v>
      </c>
      <c r="T585" s="25">
        <v>457.73</v>
      </c>
      <c r="U585" s="14" t="s">
        <v>12</v>
      </c>
    </row>
    <row r="586" spans="1:21" x14ac:dyDescent="0.3">
      <c r="A586" s="9" t="s">
        <v>76</v>
      </c>
      <c r="B586" s="10">
        <v>2020</v>
      </c>
      <c r="C586" s="10" t="s">
        <v>38</v>
      </c>
      <c r="D586" s="10" t="s">
        <v>60</v>
      </c>
      <c r="E586" s="10" t="s">
        <v>62</v>
      </c>
      <c r="F586" s="10" t="s">
        <v>63</v>
      </c>
      <c r="G586" s="10" t="s">
        <v>59</v>
      </c>
      <c r="H586" s="10" t="s">
        <v>56</v>
      </c>
      <c r="I586" s="10" t="s">
        <v>64</v>
      </c>
      <c r="J586" s="24">
        <v>357</v>
      </c>
      <c r="K586" s="29">
        <v>510.51</v>
      </c>
      <c r="M586" s="9">
        <v>2023</v>
      </c>
      <c r="N586" s="10" t="s">
        <v>32</v>
      </c>
      <c r="O586" s="10" t="s">
        <v>29</v>
      </c>
      <c r="P586" s="10" t="s">
        <v>29</v>
      </c>
      <c r="Q586" s="10">
        <v>2</v>
      </c>
      <c r="R586" s="24">
        <v>6600</v>
      </c>
      <c r="S586" s="24">
        <v>7392</v>
      </c>
      <c r="T586" s="24">
        <v>1320</v>
      </c>
      <c r="U586" s="11" t="s">
        <v>12</v>
      </c>
    </row>
    <row r="587" spans="1:21" x14ac:dyDescent="0.3">
      <c r="A587" s="12" t="s">
        <v>73</v>
      </c>
      <c r="B587" s="13">
        <v>2020</v>
      </c>
      <c r="C587" s="13" t="s">
        <v>38</v>
      </c>
      <c r="D587" s="13" t="s">
        <v>60</v>
      </c>
      <c r="E587" s="13" t="s">
        <v>62</v>
      </c>
      <c r="F587" s="13" t="s">
        <v>63</v>
      </c>
      <c r="G587" s="13" t="s">
        <v>59</v>
      </c>
      <c r="H587" s="13" t="s">
        <v>56</v>
      </c>
      <c r="I587" s="13" t="s">
        <v>64</v>
      </c>
      <c r="J587" s="25">
        <v>139</v>
      </c>
      <c r="K587" s="30">
        <v>198.76999999999998</v>
      </c>
      <c r="M587" s="12">
        <v>2023</v>
      </c>
      <c r="N587" s="13" t="s">
        <v>34</v>
      </c>
      <c r="O587" s="13" t="s">
        <v>10</v>
      </c>
      <c r="P587" s="13" t="s">
        <v>11</v>
      </c>
      <c r="Q587" s="13">
        <v>3566</v>
      </c>
      <c r="R587" s="25">
        <v>4577.3</v>
      </c>
      <c r="S587" s="25">
        <v>5126.576</v>
      </c>
      <c r="T587" s="25">
        <v>915.46</v>
      </c>
      <c r="U587" s="14" t="s">
        <v>12</v>
      </c>
    </row>
    <row r="588" spans="1:21" x14ac:dyDescent="0.3">
      <c r="A588" s="9" t="s">
        <v>75</v>
      </c>
      <c r="B588" s="10">
        <v>2020</v>
      </c>
      <c r="C588" s="10" t="s">
        <v>38</v>
      </c>
      <c r="D588" s="10" t="s">
        <v>60</v>
      </c>
      <c r="E588" s="10" t="s">
        <v>62</v>
      </c>
      <c r="F588" s="10" t="s">
        <v>63</v>
      </c>
      <c r="G588" s="10" t="s">
        <v>59</v>
      </c>
      <c r="H588" s="10" t="s">
        <v>56</v>
      </c>
      <c r="I588" s="10" t="s">
        <v>64</v>
      </c>
      <c r="J588" s="24">
        <v>187</v>
      </c>
      <c r="K588" s="29">
        <v>267.40999999999997</v>
      </c>
      <c r="M588" s="9">
        <v>2023</v>
      </c>
      <c r="N588" s="10" t="s">
        <v>34</v>
      </c>
      <c r="O588" s="10" t="s">
        <v>10</v>
      </c>
      <c r="P588" s="10" t="s">
        <v>13</v>
      </c>
      <c r="Q588" s="10">
        <v>2498</v>
      </c>
      <c r="R588" s="24">
        <v>8000</v>
      </c>
      <c r="S588" s="24">
        <v>8960</v>
      </c>
      <c r="T588" s="24">
        <v>1600</v>
      </c>
      <c r="U588" s="11" t="s">
        <v>33</v>
      </c>
    </row>
    <row r="589" spans="1:21" x14ac:dyDescent="0.3">
      <c r="A589" s="12" t="s">
        <v>74</v>
      </c>
      <c r="B589" s="13">
        <v>2020</v>
      </c>
      <c r="C589" s="13" t="s">
        <v>38</v>
      </c>
      <c r="D589" s="13" t="s">
        <v>60</v>
      </c>
      <c r="E589" s="13" t="s">
        <v>62</v>
      </c>
      <c r="F589" s="13" t="s">
        <v>63</v>
      </c>
      <c r="G589" s="13" t="s">
        <v>59</v>
      </c>
      <c r="H589" s="13" t="s">
        <v>56</v>
      </c>
      <c r="I589" s="13" t="s">
        <v>64</v>
      </c>
      <c r="J589" s="25">
        <v>825</v>
      </c>
      <c r="K589" s="30">
        <v>1179.75</v>
      </c>
      <c r="M589" s="12">
        <v>2023</v>
      </c>
      <c r="N589" s="13" t="s">
        <v>34</v>
      </c>
      <c r="O589" s="13" t="s">
        <v>14</v>
      </c>
      <c r="P589" s="13" t="s">
        <v>15</v>
      </c>
      <c r="Q589" s="13">
        <v>1245</v>
      </c>
      <c r="R589" s="25">
        <v>4577.2</v>
      </c>
      <c r="S589" s="25">
        <v>5126.4639999999999</v>
      </c>
      <c r="T589" s="25">
        <v>915.44</v>
      </c>
      <c r="U589" s="14" t="s">
        <v>33</v>
      </c>
    </row>
    <row r="590" spans="1:21" x14ac:dyDescent="0.3">
      <c r="A590" s="9" t="s">
        <v>73</v>
      </c>
      <c r="B590" s="10">
        <v>2020</v>
      </c>
      <c r="C590" s="10" t="s">
        <v>38</v>
      </c>
      <c r="D590" s="10" t="s">
        <v>60</v>
      </c>
      <c r="E590" s="10" t="s">
        <v>62</v>
      </c>
      <c r="F590" s="10" t="s">
        <v>63</v>
      </c>
      <c r="G590" s="10" t="s">
        <v>59</v>
      </c>
      <c r="H590" s="10" t="s">
        <v>56</v>
      </c>
      <c r="I590" s="10" t="s">
        <v>64</v>
      </c>
      <c r="J590" s="24">
        <v>858</v>
      </c>
      <c r="K590" s="29">
        <v>1226.94</v>
      </c>
      <c r="M590" s="9">
        <v>2023</v>
      </c>
      <c r="N590" s="10" t="s">
        <v>34</v>
      </c>
      <c r="O590" s="10" t="s">
        <v>16</v>
      </c>
      <c r="P590" s="10" t="s">
        <v>17</v>
      </c>
      <c r="Q590" s="10">
        <v>644</v>
      </c>
      <c r="R590" s="24">
        <v>15000</v>
      </c>
      <c r="S590" s="24">
        <v>6432.72</v>
      </c>
      <c r="T590" s="24">
        <v>3000</v>
      </c>
      <c r="U590" s="11" t="s">
        <v>33</v>
      </c>
    </row>
    <row r="591" spans="1:21" x14ac:dyDescent="0.3">
      <c r="A591" s="12" t="s">
        <v>72</v>
      </c>
      <c r="B591" s="13">
        <v>2020</v>
      </c>
      <c r="C591" s="13" t="s">
        <v>38</v>
      </c>
      <c r="D591" s="13" t="s">
        <v>60</v>
      </c>
      <c r="E591" s="13" t="s">
        <v>62</v>
      </c>
      <c r="F591" s="13" t="s">
        <v>63</v>
      </c>
      <c r="G591" s="13" t="s">
        <v>59</v>
      </c>
      <c r="H591" s="13" t="s">
        <v>56</v>
      </c>
      <c r="I591" s="13" t="s">
        <v>64</v>
      </c>
      <c r="J591" s="25">
        <v>359</v>
      </c>
      <c r="K591" s="30">
        <v>513.37</v>
      </c>
      <c r="M591" s="12">
        <v>2023</v>
      </c>
      <c r="N591" s="13" t="s">
        <v>34</v>
      </c>
      <c r="O591" s="13" t="s">
        <v>18</v>
      </c>
      <c r="P591" s="13" t="s">
        <v>19</v>
      </c>
      <c r="Q591" s="13">
        <v>643</v>
      </c>
      <c r="R591" s="25">
        <v>7000</v>
      </c>
      <c r="S591" s="25">
        <v>7840</v>
      </c>
      <c r="T591" s="25">
        <v>1400</v>
      </c>
      <c r="U591" s="14" t="s">
        <v>33</v>
      </c>
    </row>
    <row r="592" spans="1:21" x14ac:dyDescent="0.3">
      <c r="A592" s="9" t="s">
        <v>76</v>
      </c>
      <c r="B592" s="10">
        <v>2020</v>
      </c>
      <c r="C592" s="10" t="s">
        <v>42</v>
      </c>
      <c r="D592" s="10" t="s">
        <v>60</v>
      </c>
      <c r="E592" s="10" t="s">
        <v>62</v>
      </c>
      <c r="F592" s="10" t="s">
        <v>63</v>
      </c>
      <c r="G592" s="10" t="s">
        <v>59</v>
      </c>
      <c r="H592" s="10" t="s">
        <v>56</v>
      </c>
      <c r="I592" s="10" t="s">
        <v>64</v>
      </c>
      <c r="J592" s="24">
        <v>362</v>
      </c>
      <c r="K592" s="29">
        <v>517.66</v>
      </c>
      <c r="M592" s="9">
        <v>2023</v>
      </c>
      <c r="N592" s="10" t="s">
        <v>34</v>
      </c>
      <c r="O592" s="10" t="s">
        <v>16</v>
      </c>
      <c r="P592" s="10" t="s">
        <v>20</v>
      </c>
      <c r="Q592" s="10">
        <v>455</v>
      </c>
      <c r="R592" s="24">
        <v>14000</v>
      </c>
      <c r="S592" s="24">
        <v>5128.0320000000002</v>
      </c>
      <c r="T592" s="24">
        <v>2800</v>
      </c>
      <c r="U592" s="11" t="s">
        <v>33</v>
      </c>
    </row>
    <row r="593" spans="1:21" x14ac:dyDescent="0.3">
      <c r="A593" s="12" t="s">
        <v>74</v>
      </c>
      <c r="B593" s="13">
        <v>2020</v>
      </c>
      <c r="C593" s="13" t="s">
        <v>42</v>
      </c>
      <c r="D593" s="13" t="s">
        <v>60</v>
      </c>
      <c r="E593" s="13" t="s">
        <v>62</v>
      </c>
      <c r="F593" s="13" t="s">
        <v>63</v>
      </c>
      <c r="G593" s="13" t="s">
        <v>59</v>
      </c>
      <c r="H593" s="13" t="s">
        <v>56</v>
      </c>
      <c r="I593" s="13" t="s">
        <v>64</v>
      </c>
      <c r="J593" s="25">
        <v>164</v>
      </c>
      <c r="K593" s="30">
        <v>234.51999999999998</v>
      </c>
      <c r="M593" s="12">
        <v>2023</v>
      </c>
      <c r="N593" s="13" t="s">
        <v>34</v>
      </c>
      <c r="O593" s="13" t="s">
        <v>18</v>
      </c>
      <c r="P593" s="13" t="s">
        <v>21</v>
      </c>
      <c r="Q593" s="13">
        <v>345</v>
      </c>
      <c r="R593" s="25">
        <v>7000</v>
      </c>
      <c r="S593" s="25">
        <v>7840</v>
      </c>
      <c r="T593" s="25">
        <v>1400</v>
      </c>
      <c r="U593" s="14" t="s">
        <v>33</v>
      </c>
    </row>
    <row r="594" spans="1:21" x14ac:dyDescent="0.3">
      <c r="A594" s="9" t="s">
        <v>73</v>
      </c>
      <c r="B594" s="10">
        <v>2020</v>
      </c>
      <c r="C594" s="10" t="s">
        <v>42</v>
      </c>
      <c r="D594" s="10" t="s">
        <v>60</v>
      </c>
      <c r="E594" s="10" t="s">
        <v>62</v>
      </c>
      <c r="F594" s="10" t="s">
        <v>63</v>
      </c>
      <c r="G594" s="10" t="s">
        <v>59</v>
      </c>
      <c r="H594" s="10" t="s">
        <v>56</v>
      </c>
      <c r="I594" s="10" t="s">
        <v>64</v>
      </c>
      <c r="J594" s="24">
        <v>338</v>
      </c>
      <c r="K594" s="29">
        <v>483.34000000000003</v>
      </c>
      <c r="M594" s="9">
        <v>2023</v>
      </c>
      <c r="N594" s="10" t="s">
        <v>34</v>
      </c>
      <c r="O594" s="10" t="s">
        <v>14</v>
      </c>
      <c r="P594" s="10" t="s">
        <v>22</v>
      </c>
      <c r="Q594" s="10">
        <v>122</v>
      </c>
      <c r="R594" s="24">
        <v>100</v>
      </c>
      <c r="S594" s="24">
        <v>112</v>
      </c>
      <c r="T594" s="24">
        <v>20</v>
      </c>
      <c r="U594" s="11" t="s">
        <v>33</v>
      </c>
    </row>
    <row r="595" spans="1:21" x14ac:dyDescent="0.3">
      <c r="A595" s="12" t="s">
        <v>75</v>
      </c>
      <c r="B595" s="13">
        <v>2020</v>
      </c>
      <c r="C595" s="13" t="s">
        <v>42</v>
      </c>
      <c r="D595" s="13" t="s">
        <v>60</v>
      </c>
      <c r="E595" s="13" t="s">
        <v>62</v>
      </c>
      <c r="F595" s="13" t="s">
        <v>63</v>
      </c>
      <c r="G595" s="13" t="s">
        <v>59</v>
      </c>
      <c r="H595" s="13" t="s">
        <v>56</v>
      </c>
      <c r="I595" s="13" t="s">
        <v>64</v>
      </c>
      <c r="J595" s="25">
        <v>364</v>
      </c>
      <c r="K595" s="30">
        <v>520.52</v>
      </c>
      <c r="M595" s="12">
        <v>2023</v>
      </c>
      <c r="N595" s="13" t="s">
        <v>34</v>
      </c>
      <c r="O595" s="13" t="s">
        <v>23</v>
      </c>
      <c r="P595" s="13" t="s">
        <v>24</v>
      </c>
      <c r="Q595" s="13">
        <v>78</v>
      </c>
      <c r="R595" s="25">
        <v>2288.6</v>
      </c>
      <c r="S595" s="25">
        <v>5126.4639999999999</v>
      </c>
      <c r="T595" s="25">
        <v>457.72</v>
      </c>
      <c r="U595" s="14" t="s">
        <v>33</v>
      </c>
    </row>
    <row r="596" spans="1:21" x14ac:dyDescent="0.3">
      <c r="A596" s="9" t="s">
        <v>72</v>
      </c>
      <c r="B596" s="10">
        <v>2020</v>
      </c>
      <c r="C596" s="10" t="s">
        <v>42</v>
      </c>
      <c r="D596" s="10" t="s">
        <v>60</v>
      </c>
      <c r="E596" s="10" t="s">
        <v>62</v>
      </c>
      <c r="F596" s="10" t="s">
        <v>63</v>
      </c>
      <c r="G596" s="10" t="s">
        <v>59</v>
      </c>
      <c r="H596" s="10" t="s">
        <v>56</v>
      </c>
      <c r="I596" s="10" t="s">
        <v>64</v>
      </c>
      <c r="J596" s="24">
        <v>166</v>
      </c>
      <c r="K596" s="29">
        <v>237.38</v>
      </c>
      <c r="M596" s="9">
        <v>2023</v>
      </c>
      <c r="N596" s="10" t="s">
        <v>34</v>
      </c>
      <c r="O596" s="10" t="s">
        <v>23</v>
      </c>
      <c r="P596" s="10" t="s">
        <v>25</v>
      </c>
      <c r="Q596" s="10">
        <v>76</v>
      </c>
      <c r="R596" s="24">
        <v>2288.4499999999998</v>
      </c>
      <c r="S596" s="24">
        <v>5126.1279999999997</v>
      </c>
      <c r="T596" s="24">
        <v>457.69</v>
      </c>
      <c r="U596" s="11" t="s">
        <v>33</v>
      </c>
    </row>
    <row r="597" spans="1:21" x14ac:dyDescent="0.3">
      <c r="A597" s="12" t="s">
        <v>72</v>
      </c>
      <c r="B597" s="13">
        <v>2020</v>
      </c>
      <c r="C597" s="13" t="s">
        <v>42</v>
      </c>
      <c r="D597" s="13" t="s">
        <v>60</v>
      </c>
      <c r="E597" s="13" t="s">
        <v>62</v>
      </c>
      <c r="F597" s="13" t="s">
        <v>63</v>
      </c>
      <c r="G597" s="13" t="s">
        <v>59</v>
      </c>
      <c r="H597" s="13" t="s">
        <v>56</v>
      </c>
      <c r="I597" s="13" t="s">
        <v>64</v>
      </c>
      <c r="J597" s="25">
        <v>819</v>
      </c>
      <c r="K597" s="30">
        <v>1171.17</v>
      </c>
      <c r="M597" s="12">
        <v>2023</v>
      </c>
      <c r="N597" s="13" t="s">
        <v>34</v>
      </c>
      <c r="O597" s="13" t="s">
        <v>23</v>
      </c>
      <c r="P597" s="13" t="s">
        <v>26</v>
      </c>
      <c r="Q597" s="13">
        <v>46</v>
      </c>
      <c r="R597" s="25">
        <v>100</v>
      </c>
      <c r="S597" s="25">
        <v>224</v>
      </c>
      <c r="T597" s="25">
        <v>20</v>
      </c>
      <c r="U597" s="14" t="s">
        <v>33</v>
      </c>
    </row>
    <row r="598" spans="1:21" x14ac:dyDescent="0.3">
      <c r="A598" s="9" t="s">
        <v>72</v>
      </c>
      <c r="B598" s="10">
        <v>2020</v>
      </c>
      <c r="C598" s="10" t="s">
        <v>42</v>
      </c>
      <c r="D598" s="10" t="s">
        <v>60</v>
      </c>
      <c r="E598" s="10" t="s">
        <v>62</v>
      </c>
      <c r="F598" s="10" t="s">
        <v>63</v>
      </c>
      <c r="G598" s="10" t="s">
        <v>59</v>
      </c>
      <c r="H598" s="10" t="s">
        <v>56</v>
      </c>
      <c r="I598" s="10" t="s">
        <v>64</v>
      </c>
      <c r="J598" s="24">
        <v>853</v>
      </c>
      <c r="K598" s="29">
        <v>1219.79</v>
      </c>
      <c r="M598" s="9">
        <v>2023</v>
      </c>
      <c r="N598" s="10" t="s">
        <v>34</v>
      </c>
      <c r="O598" s="10" t="s">
        <v>23</v>
      </c>
      <c r="P598" s="10" t="s">
        <v>27</v>
      </c>
      <c r="Q598" s="10">
        <v>34</v>
      </c>
      <c r="R598" s="24">
        <v>2288.4</v>
      </c>
      <c r="S598" s="24">
        <v>5126.0160000000005</v>
      </c>
      <c r="T598" s="24">
        <v>457.68000000000006</v>
      </c>
      <c r="U598" s="11" t="s">
        <v>33</v>
      </c>
    </row>
    <row r="599" spans="1:21" x14ac:dyDescent="0.3">
      <c r="A599" s="12" t="s">
        <v>75</v>
      </c>
      <c r="B599" s="13">
        <v>2020</v>
      </c>
      <c r="C599" s="13" t="s">
        <v>42</v>
      </c>
      <c r="D599" s="13" t="s">
        <v>60</v>
      </c>
      <c r="E599" s="13" t="s">
        <v>62</v>
      </c>
      <c r="F599" s="13" t="s">
        <v>63</v>
      </c>
      <c r="G599" s="13" t="s">
        <v>59</v>
      </c>
      <c r="H599" s="13" t="s">
        <v>56</v>
      </c>
      <c r="I599" s="13" t="s">
        <v>64</v>
      </c>
      <c r="J599" s="25">
        <v>906</v>
      </c>
      <c r="K599" s="30">
        <v>1295.58</v>
      </c>
      <c r="M599" s="12">
        <v>2023</v>
      </c>
      <c r="N599" s="13" t="s">
        <v>34</v>
      </c>
      <c r="O599" s="13" t="s">
        <v>14</v>
      </c>
      <c r="P599" s="13" t="s">
        <v>28</v>
      </c>
      <c r="Q599" s="13">
        <v>7</v>
      </c>
      <c r="R599" s="25">
        <v>200</v>
      </c>
      <c r="S599" s="25">
        <v>224</v>
      </c>
      <c r="T599" s="25">
        <v>40</v>
      </c>
      <c r="U599" s="14" t="s">
        <v>33</v>
      </c>
    </row>
    <row r="600" spans="1:21" x14ac:dyDescent="0.3">
      <c r="A600" s="9" t="s">
        <v>75</v>
      </c>
      <c r="B600" s="10">
        <v>2020</v>
      </c>
      <c r="C600" s="10" t="s">
        <v>42</v>
      </c>
      <c r="D600" s="10" t="s">
        <v>60</v>
      </c>
      <c r="E600" s="10" t="s">
        <v>62</v>
      </c>
      <c r="F600" s="10" t="s">
        <v>63</v>
      </c>
      <c r="G600" s="10" t="s">
        <v>59</v>
      </c>
      <c r="H600" s="10" t="s">
        <v>56</v>
      </c>
      <c r="I600" s="10" t="s">
        <v>64</v>
      </c>
      <c r="J600" s="24">
        <v>859</v>
      </c>
      <c r="K600" s="29">
        <v>526.24</v>
      </c>
      <c r="M600" s="9">
        <v>2023</v>
      </c>
      <c r="N600" s="10" t="s">
        <v>34</v>
      </c>
      <c r="O600" s="10" t="s">
        <v>23</v>
      </c>
      <c r="P600" s="10" t="s">
        <v>30</v>
      </c>
      <c r="Q600" s="10">
        <v>3</v>
      </c>
      <c r="R600" s="24">
        <v>2288.65</v>
      </c>
      <c r="S600" s="24">
        <v>5126.576</v>
      </c>
      <c r="T600" s="24">
        <v>457.73</v>
      </c>
      <c r="U600" s="11" t="s">
        <v>33</v>
      </c>
    </row>
    <row r="601" spans="1:21" x14ac:dyDescent="0.3">
      <c r="A601" s="12" t="s">
        <v>72</v>
      </c>
      <c r="B601" s="13">
        <v>2020</v>
      </c>
      <c r="C601" s="13" t="s">
        <v>42</v>
      </c>
      <c r="D601" s="13" t="s">
        <v>60</v>
      </c>
      <c r="E601" s="13" t="s">
        <v>62</v>
      </c>
      <c r="F601" s="13" t="s">
        <v>63</v>
      </c>
      <c r="G601" s="13" t="s">
        <v>59</v>
      </c>
      <c r="H601" s="13" t="s">
        <v>56</v>
      </c>
      <c r="I601" s="13" t="s">
        <v>64</v>
      </c>
      <c r="J601" s="25">
        <v>165</v>
      </c>
      <c r="K601" s="30">
        <v>526.24</v>
      </c>
      <c r="M601" s="12">
        <v>2023</v>
      </c>
      <c r="N601" s="13" t="s">
        <v>34</v>
      </c>
      <c r="O601" s="13" t="s">
        <v>29</v>
      </c>
      <c r="P601" s="13" t="s">
        <v>29</v>
      </c>
      <c r="Q601" s="13">
        <v>2</v>
      </c>
      <c r="R601" s="25">
        <v>7920</v>
      </c>
      <c r="S601" s="25">
        <v>7392</v>
      </c>
      <c r="T601" s="25">
        <v>1584</v>
      </c>
      <c r="U601" s="14" t="s">
        <v>33</v>
      </c>
    </row>
    <row r="602" spans="1:21" x14ac:dyDescent="0.3">
      <c r="A602" s="9" t="s">
        <v>72</v>
      </c>
      <c r="B602" s="10">
        <v>2020</v>
      </c>
      <c r="C602" s="10" t="s">
        <v>42</v>
      </c>
      <c r="D602" s="10" t="s">
        <v>60</v>
      </c>
      <c r="E602" s="10" t="s">
        <v>62</v>
      </c>
      <c r="F602" s="10" t="s">
        <v>63</v>
      </c>
      <c r="G602" s="10" t="s">
        <v>59</v>
      </c>
      <c r="H602" s="10" t="s">
        <v>56</v>
      </c>
      <c r="I602" s="10" t="s">
        <v>64</v>
      </c>
      <c r="J602" s="24">
        <v>339</v>
      </c>
      <c r="K602" s="29">
        <v>484.77</v>
      </c>
      <c r="M602" s="9">
        <v>2023</v>
      </c>
      <c r="N602" s="10" t="s">
        <v>35</v>
      </c>
      <c r="O602" s="10" t="s">
        <v>10</v>
      </c>
      <c r="P602" s="10" t="s">
        <v>11</v>
      </c>
      <c r="Q602" s="10">
        <v>3566</v>
      </c>
      <c r="R602" s="24">
        <v>4577.3</v>
      </c>
      <c r="S602" s="24">
        <v>5126.576</v>
      </c>
      <c r="T602" s="24">
        <v>915.46</v>
      </c>
      <c r="U602" s="11" t="s">
        <v>33</v>
      </c>
    </row>
    <row r="603" spans="1:21" x14ac:dyDescent="0.3">
      <c r="A603" s="12" t="s">
        <v>74</v>
      </c>
      <c r="B603" s="13">
        <v>2020</v>
      </c>
      <c r="C603" s="13" t="s">
        <v>42</v>
      </c>
      <c r="D603" s="13" t="s">
        <v>60</v>
      </c>
      <c r="E603" s="13" t="s">
        <v>62</v>
      </c>
      <c r="F603" s="13" t="s">
        <v>63</v>
      </c>
      <c r="G603" s="13" t="s">
        <v>59</v>
      </c>
      <c r="H603" s="13" t="s">
        <v>56</v>
      </c>
      <c r="I603" s="13" t="s">
        <v>64</v>
      </c>
      <c r="J603" s="25">
        <v>163</v>
      </c>
      <c r="K603" s="30">
        <v>233.09</v>
      </c>
      <c r="M603" s="12">
        <v>2023</v>
      </c>
      <c r="N603" s="13" t="s">
        <v>35</v>
      </c>
      <c r="O603" s="13" t="s">
        <v>10</v>
      </c>
      <c r="P603" s="13" t="s">
        <v>13</v>
      </c>
      <c r="Q603" s="13">
        <v>2498</v>
      </c>
      <c r="R603" s="25">
        <v>8800</v>
      </c>
      <c r="S603" s="25">
        <v>8960</v>
      </c>
      <c r="T603" s="25">
        <v>1760</v>
      </c>
      <c r="U603" s="14" t="s">
        <v>33</v>
      </c>
    </row>
    <row r="604" spans="1:21" x14ac:dyDescent="0.3">
      <c r="A604" s="9" t="s">
        <v>75</v>
      </c>
      <c r="B604" s="10">
        <v>2020</v>
      </c>
      <c r="C604" s="10" t="s">
        <v>42</v>
      </c>
      <c r="D604" s="10" t="s">
        <v>60</v>
      </c>
      <c r="E604" s="10" t="s">
        <v>62</v>
      </c>
      <c r="F604" s="10" t="s">
        <v>63</v>
      </c>
      <c r="G604" s="10" t="s">
        <v>59</v>
      </c>
      <c r="H604" s="10" t="s">
        <v>56</v>
      </c>
      <c r="I604" s="10" t="s">
        <v>64</v>
      </c>
      <c r="J604" s="24">
        <v>337</v>
      </c>
      <c r="K604" s="29">
        <v>481.90999999999997</v>
      </c>
      <c r="M604" s="9">
        <v>2023</v>
      </c>
      <c r="N604" s="10" t="s">
        <v>35</v>
      </c>
      <c r="O604" s="10" t="s">
        <v>14</v>
      </c>
      <c r="P604" s="10" t="s">
        <v>15</v>
      </c>
      <c r="Q604" s="10">
        <v>1245</v>
      </c>
      <c r="R604" s="24">
        <v>5034.92</v>
      </c>
      <c r="S604" s="24">
        <v>5126.4639999999999</v>
      </c>
      <c r="T604" s="24">
        <v>1006.984</v>
      </c>
      <c r="U604" s="11" t="s">
        <v>33</v>
      </c>
    </row>
    <row r="605" spans="1:21" x14ac:dyDescent="0.3">
      <c r="A605" s="12" t="s">
        <v>73</v>
      </c>
      <c r="B605" s="13">
        <v>2020</v>
      </c>
      <c r="C605" s="13" t="s">
        <v>42</v>
      </c>
      <c r="D605" s="13" t="s">
        <v>60</v>
      </c>
      <c r="E605" s="13" t="s">
        <v>62</v>
      </c>
      <c r="F605" s="13" t="s">
        <v>63</v>
      </c>
      <c r="G605" s="13" t="s">
        <v>59</v>
      </c>
      <c r="H605" s="13" t="s">
        <v>56</v>
      </c>
      <c r="I605" s="13" t="s">
        <v>64</v>
      </c>
      <c r="J605" s="25">
        <v>828</v>
      </c>
      <c r="K605" s="30">
        <v>1184.04</v>
      </c>
      <c r="M605" s="12">
        <v>2023</v>
      </c>
      <c r="N605" s="13" t="s">
        <v>35</v>
      </c>
      <c r="O605" s="13" t="s">
        <v>16</v>
      </c>
      <c r="P605" s="13" t="s">
        <v>17</v>
      </c>
      <c r="Q605" s="13">
        <v>644</v>
      </c>
      <c r="R605" s="25">
        <v>6317.85</v>
      </c>
      <c r="S605" s="25">
        <v>6432.72</v>
      </c>
      <c r="T605" s="25">
        <v>1263.5700000000002</v>
      </c>
      <c r="U605" s="14" t="s">
        <v>33</v>
      </c>
    </row>
    <row r="606" spans="1:21" x14ac:dyDescent="0.3">
      <c r="A606" s="9" t="s">
        <v>73</v>
      </c>
      <c r="B606" s="10">
        <v>2020</v>
      </c>
      <c r="C606" s="10" t="s">
        <v>42</v>
      </c>
      <c r="D606" s="10" t="s">
        <v>60</v>
      </c>
      <c r="E606" s="10" t="s">
        <v>62</v>
      </c>
      <c r="F606" s="10" t="s">
        <v>63</v>
      </c>
      <c r="G606" s="10" t="s">
        <v>59</v>
      </c>
      <c r="H606" s="10" t="s">
        <v>56</v>
      </c>
      <c r="I606" s="10" t="s">
        <v>64</v>
      </c>
      <c r="J606" s="24">
        <v>861</v>
      </c>
      <c r="K606" s="29">
        <v>1231.23</v>
      </c>
      <c r="M606" s="9">
        <v>2023</v>
      </c>
      <c r="N606" s="10" t="s">
        <v>35</v>
      </c>
      <c r="O606" s="10" t="s">
        <v>18</v>
      </c>
      <c r="P606" s="10" t="s">
        <v>19</v>
      </c>
      <c r="Q606" s="10">
        <v>643</v>
      </c>
      <c r="R606" s="24">
        <v>7700</v>
      </c>
      <c r="S606" s="24">
        <v>7840</v>
      </c>
      <c r="T606" s="24">
        <v>1540</v>
      </c>
      <c r="U606" s="11" t="s">
        <v>33</v>
      </c>
    </row>
    <row r="607" spans="1:21" x14ac:dyDescent="0.3">
      <c r="A607" s="12" t="s">
        <v>76</v>
      </c>
      <c r="B607" s="13">
        <v>2020</v>
      </c>
      <c r="C607" s="13" t="s">
        <v>42</v>
      </c>
      <c r="D607" s="13" t="s">
        <v>60</v>
      </c>
      <c r="E607" s="13" t="s">
        <v>62</v>
      </c>
      <c r="F607" s="13" t="s">
        <v>63</v>
      </c>
      <c r="G607" s="13" t="s">
        <v>59</v>
      </c>
      <c r="H607" s="13" t="s">
        <v>56</v>
      </c>
      <c r="I607" s="13" t="s">
        <v>64</v>
      </c>
      <c r="J607" s="25">
        <v>335</v>
      </c>
      <c r="K607" s="30">
        <v>479.05</v>
      </c>
      <c r="M607" s="12">
        <v>2023</v>
      </c>
      <c r="N607" s="13" t="s">
        <v>35</v>
      </c>
      <c r="O607" s="13" t="s">
        <v>16</v>
      </c>
      <c r="P607" s="13" t="s">
        <v>20</v>
      </c>
      <c r="Q607" s="13">
        <v>455</v>
      </c>
      <c r="R607" s="25">
        <v>5036.46</v>
      </c>
      <c r="S607" s="25">
        <v>5128.0320000000002</v>
      </c>
      <c r="T607" s="25">
        <v>1007.292</v>
      </c>
      <c r="U607" s="14" t="s">
        <v>33</v>
      </c>
    </row>
    <row r="608" spans="1:21" x14ac:dyDescent="0.3">
      <c r="A608" s="9" t="s">
        <v>72</v>
      </c>
      <c r="B608" s="10">
        <v>2020</v>
      </c>
      <c r="C608" s="10" t="s">
        <v>31</v>
      </c>
      <c r="D608" s="10" t="s">
        <v>60</v>
      </c>
      <c r="E608" s="10" t="s">
        <v>62</v>
      </c>
      <c r="F608" s="10" t="s">
        <v>63</v>
      </c>
      <c r="G608" s="10" t="s">
        <v>59</v>
      </c>
      <c r="H608" s="10" t="s">
        <v>56</v>
      </c>
      <c r="I608" s="10" t="s">
        <v>64</v>
      </c>
      <c r="J608" s="24">
        <v>170</v>
      </c>
      <c r="K608" s="29">
        <v>243.1</v>
      </c>
      <c r="M608" s="9">
        <v>2023</v>
      </c>
      <c r="N608" s="10" t="s">
        <v>35</v>
      </c>
      <c r="O608" s="10" t="s">
        <v>18</v>
      </c>
      <c r="P608" s="10" t="s">
        <v>21</v>
      </c>
      <c r="Q608" s="10">
        <v>345</v>
      </c>
      <c r="R608" s="24">
        <v>7700</v>
      </c>
      <c r="S608" s="24">
        <v>7840</v>
      </c>
      <c r="T608" s="24">
        <v>1540</v>
      </c>
      <c r="U608" s="11" t="s">
        <v>33</v>
      </c>
    </row>
    <row r="609" spans="1:21" x14ac:dyDescent="0.3">
      <c r="A609" s="12" t="s">
        <v>74</v>
      </c>
      <c r="B609" s="13">
        <v>2020</v>
      </c>
      <c r="C609" s="13" t="s">
        <v>31</v>
      </c>
      <c r="D609" s="13" t="s">
        <v>60</v>
      </c>
      <c r="E609" s="13" t="s">
        <v>62</v>
      </c>
      <c r="F609" s="13" t="s">
        <v>63</v>
      </c>
      <c r="G609" s="13" t="s">
        <v>59</v>
      </c>
      <c r="H609" s="13" t="s">
        <v>56</v>
      </c>
      <c r="I609" s="13" t="s">
        <v>64</v>
      </c>
      <c r="J609" s="25">
        <v>218</v>
      </c>
      <c r="K609" s="30">
        <v>311.74</v>
      </c>
      <c r="M609" s="12">
        <v>2023</v>
      </c>
      <c r="N609" s="13" t="s">
        <v>35</v>
      </c>
      <c r="O609" s="13" t="s">
        <v>14</v>
      </c>
      <c r="P609" s="13" t="s">
        <v>22</v>
      </c>
      <c r="Q609" s="13">
        <v>122</v>
      </c>
      <c r="R609" s="25">
        <v>110</v>
      </c>
      <c r="S609" s="25">
        <v>112</v>
      </c>
      <c r="T609" s="25">
        <v>22</v>
      </c>
      <c r="U609" s="14" t="s">
        <v>33</v>
      </c>
    </row>
    <row r="610" spans="1:21" x14ac:dyDescent="0.3">
      <c r="A610" s="9" t="s">
        <v>73</v>
      </c>
      <c r="B610" s="10">
        <v>2020</v>
      </c>
      <c r="C610" s="10" t="s">
        <v>31</v>
      </c>
      <c r="D610" s="10" t="s">
        <v>60</v>
      </c>
      <c r="E610" s="10" t="s">
        <v>62</v>
      </c>
      <c r="F610" s="10" t="s">
        <v>63</v>
      </c>
      <c r="G610" s="10" t="s">
        <v>59</v>
      </c>
      <c r="H610" s="10" t="s">
        <v>56</v>
      </c>
      <c r="I610" s="10" t="s">
        <v>64</v>
      </c>
      <c r="J610" s="24">
        <v>146</v>
      </c>
      <c r="K610" s="29">
        <v>208.78</v>
      </c>
      <c r="M610" s="9">
        <v>2023</v>
      </c>
      <c r="N610" s="10" t="s">
        <v>35</v>
      </c>
      <c r="O610" s="10" t="s">
        <v>23</v>
      </c>
      <c r="P610" s="10" t="s">
        <v>24</v>
      </c>
      <c r="Q610" s="10">
        <v>78</v>
      </c>
      <c r="R610" s="24">
        <v>2517.46</v>
      </c>
      <c r="S610" s="24">
        <v>5126.4639999999999</v>
      </c>
      <c r="T610" s="24">
        <v>503.49200000000002</v>
      </c>
      <c r="U610" s="11" t="s">
        <v>33</v>
      </c>
    </row>
    <row r="611" spans="1:21" x14ac:dyDescent="0.3">
      <c r="A611" s="12" t="s">
        <v>74</v>
      </c>
      <c r="B611" s="13">
        <v>2020</v>
      </c>
      <c r="C611" s="13" t="s">
        <v>31</v>
      </c>
      <c r="D611" s="13" t="s">
        <v>60</v>
      </c>
      <c r="E611" s="13" t="s">
        <v>62</v>
      </c>
      <c r="F611" s="13" t="s">
        <v>63</v>
      </c>
      <c r="G611" s="13" t="s">
        <v>59</v>
      </c>
      <c r="H611" s="13" t="s">
        <v>56</v>
      </c>
      <c r="I611" s="13" t="s">
        <v>64</v>
      </c>
      <c r="J611" s="25">
        <v>172</v>
      </c>
      <c r="K611" s="30">
        <v>245.95999999999998</v>
      </c>
      <c r="M611" s="12">
        <v>2023</v>
      </c>
      <c r="N611" s="13" t="s">
        <v>35</v>
      </c>
      <c r="O611" s="13" t="s">
        <v>23</v>
      </c>
      <c r="P611" s="13" t="s">
        <v>25</v>
      </c>
      <c r="Q611" s="13">
        <v>76</v>
      </c>
      <c r="R611" s="25">
        <v>2288.4499999999998</v>
      </c>
      <c r="S611" s="25">
        <v>5126.1279999999997</v>
      </c>
      <c r="T611" s="25">
        <v>457.69</v>
      </c>
      <c r="U611" s="14" t="s">
        <v>33</v>
      </c>
    </row>
    <row r="612" spans="1:21" x14ac:dyDescent="0.3">
      <c r="A612" s="9" t="s">
        <v>75</v>
      </c>
      <c r="B612" s="10">
        <v>2020</v>
      </c>
      <c r="C612" s="10" t="s">
        <v>31</v>
      </c>
      <c r="D612" s="10" t="s">
        <v>60</v>
      </c>
      <c r="E612" s="10" t="s">
        <v>62</v>
      </c>
      <c r="F612" s="10" t="s">
        <v>63</v>
      </c>
      <c r="G612" s="10" t="s">
        <v>59</v>
      </c>
      <c r="H612" s="10" t="s">
        <v>56</v>
      </c>
      <c r="I612" s="10" t="s">
        <v>64</v>
      </c>
      <c r="J612" s="24">
        <v>220</v>
      </c>
      <c r="K612" s="29">
        <v>314.60000000000002</v>
      </c>
      <c r="M612" s="9">
        <v>2023</v>
      </c>
      <c r="N612" s="10" t="s">
        <v>35</v>
      </c>
      <c r="O612" s="10" t="s">
        <v>23</v>
      </c>
      <c r="P612" s="10" t="s">
        <v>26</v>
      </c>
      <c r="Q612" s="10">
        <v>46</v>
      </c>
      <c r="R612" s="24">
        <v>100</v>
      </c>
      <c r="S612" s="24">
        <v>224</v>
      </c>
      <c r="T612" s="24">
        <v>20</v>
      </c>
      <c r="U612" s="11" t="s">
        <v>33</v>
      </c>
    </row>
    <row r="613" spans="1:21" x14ac:dyDescent="0.3">
      <c r="A613" s="12" t="s">
        <v>72</v>
      </c>
      <c r="B613" s="13">
        <v>2020</v>
      </c>
      <c r="C613" s="13" t="s">
        <v>31</v>
      </c>
      <c r="D613" s="13" t="s">
        <v>60</v>
      </c>
      <c r="E613" s="13" t="s">
        <v>62</v>
      </c>
      <c r="F613" s="13" t="s">
        <v>63</v>
      </c>
      <c r="G613" s="13" t="s">
        <v>59</v>
      </c>
      <c r="H613" s="13" t="s">
        <v>56</v>
      </c>
      <c r="I613" s="13" t="s">
        <v>64</v>
      </c>
      <c r="J613" s="25">
        <v>142</v>
      </c>
      <c r="K613" s="30">
        <v>203.06</v>
      </c>
      <c r="M613" s="12">
        <v>2023</v>
      </c>
      <c r="N613" s="13" t="s">
        <v>35</v>
      </c>
      <c r="O613" s="13" t="s">
        <v>23</v>
      </c>
      <c r="P613" s="13" t="s">
        <v>27</v>
      </c>
      <c r="Q613" s="13">
        <v>34</v>
      </c>
      <c r="R613" s="25">
        <v>2288.4</v>
      </c>
      <c r="S613" s="25">
        <v>5126.0160000000005</v>
      </c>
      <c r="T613" s="25">
        <v>457.68000000000006</v>
      </c>
      <c r="U613" s="14" t="s">
        <v>12</v>
      </c>
    </row>
    <row r="614" spans="1:21" x14ac:dyDescent="0.3">
      <c r="A614" s="9" t="s">
        <v>72</v>
      </c>
      <c r="B614" s="10">
        <v>2020</v>
      </c>
      <c r="C614" s="10" t="s">
        <v>31</v>
      </c>
      <c r="D614" s="10" t="s">
        <v>60</v>
      </c>
      <c r="E614" s="10" t="s">
        <v>62</v>
      </c>
      <c r="F614" s="10" t="s">
        <v>63</v>
      </c>
      <c r="G614" s="10" t="s">
        <v>59</v>
      </c>
      <c r="H614" s="10" t="s">
        <v>56</v>
      </c>
      <c r="I614" s="10" t="s">
        <v>64</v>
      </c>
      <c r="J614" s="24">
        <v>844</v>
      </c>
      <c r="K614" s="29">
        <v>1206.92</v>
      </c>
      <c r="M614" s="9">
        <v>2023</v>
      </c>
      <c r="N614" s="10" t="s">
        <v>35</v>
      </c>
      <c r="O614" s="10" t="s">
        <v>14</v>
      </c>
      <c r="P614" s="10" t="s">
        <v>28</v>
      </c>
      <c r="Q614" s="10">
        <v>7</v>
      </c>
      <c r="R614" s="24">
        <v>200</v>
      </c>
      <c r="S614" s="24">
        <v>224</v>
      </c>
      <c r="T614" s="24">
        <v>40</v>
      </c>
      <c r="U614" s="11" t="s">
        <v>12</v>
      </c>
    </row>
    <row r="615" spans="1:21" x14ac:dyDescent="0.3">
      <c r="A615" s="12" t="s">
        <v>72</v>
      </c>
      <c r="B615" s="13">
        <v>2020</v>
      </c>
      <c r="C615" s="13" t="s">
        <v>31</v>
      </c>
      <c r="D615" s="13" t="s">
        <v>60</v>
      </c>
      <c r="E615" s="13" t="s">
        <v>62</v>
      </c>
      <c r="F615" s="13" t="s">
        <v>63</v>
      </c>
      <c r="G615" s="13" t="s">
        <v>59</v>
      </c>
      <c r="H615" s="13" t="s">
        <v>56</v>
      </c>
      <c r="I615" s="13" t="s">
        <v>64</v>
      </c>
      <c r="J615" s="25">
        <v>897</v>
      </c>
      <c r="K615" s="30">
        <v>1282.71</v>
      </c>
      <c r="M615" s="12">
        <v>2023</v>
      </c>
      <c r="N615" s="13" t="s">
        <v>35</v>
      </c>
      <c r="O615" s="13" t="s">
        <v>23</v>
      </c>
      <c r="P615" s="13" t="s">
        <v>30</v>
      </c>
      <c r="Q615" s="13">
        <v>3</v>
      </c>
      <c r="R615" s="25">
        <v>3300</v>
      </c>
      <c r="S615" s="25">
        <v>5126.576</v>
      </c>
      <c r="T615" s="25">
        <v>660</v>
      </c>
      <c r="U615" s="14" t="s">
        <v>12</v>
      </c>
    </row>
    <row r="616" spans="1:21" x14ac:dyDescent="0.3">
      <c r="A616" s="9" t="s">
        <v>72</v>
      </c>
      <c r="B616" s="10">
        <v>2020</v>
      </c>
      <c r="C616" s="10" t="s">
        <v>31</v>
      </c>
      <c r="D616" s="10" t="s">
        <v>60</v>
      </c>
      <c r="E616" s="10" t="s">
        <v>62</v>
      </c>
      <c r="F616" s="10" t="s">
        <v>63</v>
      </c>
      <c r="G616" s="10" t="s">
        <v>59</v>
      </c>
      <c r="H616" s="10" t="s">
        <v>56</v>
      </c>
      <c r="I616" s="10" t="s">
        <v>64</v>
      </c>
      <c r="J616" s="24">
        <v>850</v>
      </c>
      <c r="K616" s="29">
        <v>526.24</v>
      </c>
      <c r="M616" s="9">
        <v>2023</v>
      </c>
      <c r="N616" s="10" t="s">
        <v>35</v>
      </c>
      <c r="O616" s="10" t="s">
        <v>29</v>
      </c>
      <c r="P616" s="10" t="s">
        <v>29</v>
      </c>
      <c r="Q616" s="10">
        <v>2</v>
      </c>
      <c r="R616" s="24">
        <v>4577.3</v>
      </c>
      <c r="S616" s="24">
        <v>7392</v>
      </c>
      <c r="T616" s="24">
        <v>915.46</v>
      </c>
      <c r="U616" s="11" t="s">
        <v>12</v>
      </c>
    </row>
    <row r="617" spans="1:21" x14ac:dyDescent="0.3">
      <c r="A617" s="12" t="s">
        <v>73</v>
      </c>
      <c r="B617" s="13">
        <v>2020</v>
      </c>
      <c r="C617" s="13" t="s">
        <v>31</v>
      </c>
      <c r="D617" s="13" t="s">
        <v>60</v>
      </c>
      <c r="E617" s="13" t="s">
        <v>62</v>
      </c>
      <c r="F617" s="13" t="s">
        <v>63</v>
      </c>
      <c r="G617" s="13" t="s">
        <v>59</v>
      </c>
      <c r="H617" s="13" t="s">
        <v>56</v>
      </c>
      <c r="I617" s="13" t="s">
        <v>64</v>
      </c>
      <c r="J617" s="25">
        <v>883</v>
      </c>
      <c r="K617" s="30">
        <v>526.24</v>
      </c>
      <c r="M617" s="12">
        <v>2023</v>
      </c>
      <c r="N617" s="13" t="s">
        <v>36</v>
      </c>
      <c r="O617" s="13" t="s">
        <v>10</v>
      </c>
      <c r="P617" s="13" t="s">
        <v>11</v>
      </c>
      <c r="Q617" s="13">
        <v>3566</v>
      </c>
      <c r="R617" s="25">
        <v>4577.3</v>
      </c>
      <c r="S617" s="25">
        <v>5126.576</v>
      </c>
      <c r="T617" s="25">
        <v>915.46</v>
      </c>
      <c r="U617" s="14" t="s">
        <v>12</v>
      </c>
    </row>
    <row r="618" spans="1:21" x14ac:dyDescent="0.3">
      <c r="A618" s="9" t="s">
        <v>72</v>
      </c>
      <c r="B618" s="10">
        <v>2020</v>
      </c>
      <c r="C618" s="10" t="s">
        <v>31</v>
      </c>
      <c r="D618" s="10" t="s">
        <v>60</v>
      </c>
      <c r="E618" s="10" t="s">
        <v>62</v>
      </c>
      <c r="F618" s="10" t="s">
        <v>63</v>
      </c>
      <c r="G618" s="10" t="s">
        <v>59</v>
      </c>
      <c r="H618" s="10" t="s">
        <v>56</v>
      </c>
      <c r="I618" s="10" t="s">
        <v>64</v>
      </c>
      <c r="J618" s="24">
        <v>169</v>
      </c>
      <c r="K618" s="29">
        <v>241.67000000000002</v>
      </c>
      <c r="M618" s="9">
        <v>2023</v>
      </c>
      <c r="N618" s="10" t="s">
        <v>36</v>
      </c>
      <c r="O618" s="10" t="s">
        <v>10</v>
      </c>
      <c r="P618" s="10" t="s">
        <v>13</v>
      </c>
      <c r="Q618" s="10">
        <v>2498</v>
      </c>
      <c r="R618" s="24">
        <v>8000</v>
      </c>
      <c r="S618" s="24">
        <v>8960</v>
      </c>
      <c r="T618" s="24">
        <v>1600</v>
      </c>
      <c r="U618" s="11" t="s">
        <v>12</v>
      </c>
    </row>
    <row r="619" spans="1:21" x14ac:dyDescent="0.3">
      <c r="A619" s="12" t="s">
        <v>73</v>
      </c>
      <c r="B619" s="13">
        <v>2020</v>
      </c>
      <c r="C619" s="13" t="s">
        <v>31</v>
      </c>
      <c r="D619" s="13" t="s">
        <v>60</v>
      </c>
      <c r="E619" s="13" t="s">
        <v>62</v>
      </c>
      <c r="F619" s="13" t="s">
        <v>63</v>
      </c>
      <c r="G619" s="13" t="s">
        <v>59</v>
      </c>
      <c r="H619" s="13" t="s">
        <v>56</v>
      </c>
      <c r="I619" s="13" t="s">
        <v>64</v>
      </c>
      <c r="J619" s="25">
        <v>217</v>
      </c>
      <c r="K619" s="30">
        <v>310.31</v>
      </c>
      <c r="M619" s="12">
        <v>2023</v>
      </c>
      <c r="N619" s="13" t="s">
        <v>36</v>
      </c>
      <c r="O619" s="13" t="s">
        <v>14</v>
      </c>
      <c r="P619" s="13" t="s">
        <v>15</v>
      </c>
      <c r="Q619" s="13">
        <v>1245</v>
      </c>
      <c r="R619" s="25">
        <v>4577.2</v>
      </c>
      <c r="S619" s="25">
        <v>5126.4639999999999</v>
      </c>
      <c r="T619" s="25">
        <v>915.44</v>
      </c>
      <c r="U619" s="14" t="s">
        <v>12</v>
      </c>
    </row>
    <row r="620" spans="1:21" x14ac:dyDescent="0.3">
      <c r="A620" s="9" t="s">
        <v>74</v>
      </c>
      <c r="B620" s="10">
        <v>2020</v>
      </c>
      <c r="C620" s="10" t="s">
        <v>31</v>
      </c>
      <c r="D620" s="10" t="s">
        <v>60</v>
      </c>
      <c r="E620" s="10" t="s">
        <v>62</v>
      </c>
      <c r="F620" s="10" t="s">
        <v>63</v>
      </c>
      <c r="G620" s="10" t="s">
        <v>59</v>
      </c>
      <c r="H620" s="10" t="s">
        <v>56</v>
      </c>
      <c r="I620" s="10" t="s">
        <v>64</v>
      </c>
      <c r="J620" s="24">
        <v>145</v>
      </c>
      <c r="K620" s="29">
        <v>207.35</v>
      </c>
      <c r="M620" s="9">
        <v>2023</v>
      </c>
      <c r="N620" s="10" t="s">
        <v>36</v>
      </c>
      <c r="O620" s="10" t="s">
        <v>16</v>
      </c>
      <c r="P620" s="10" t="s">
        <v>17</v>
      </c>
      <c r="Q620" s="10">
        <v>644</v>
      </c>
      <c r="R620" s="24">
        <v>10000</v>
      </c>
      <c r="S620" s="24">
        <v>6432.72</v>
      </c>
      <c r="T620" s="24">
        <v>2000</v>
      </c>
      <c r="U620" s="11" t="s">
        <v>12</v>
      </c>
    </row>
    <row r="621" spans="1:21" x14ac:dyDescent="0.3">
      <c r="A621" s="12" t="s">
        <v>73</v>
      </c>
      <c r="B621" s="13">
        <v>2020</v>
      </c>
      <c r="C621" s="13" t="s">
        <v>31</v>
      </c>
      <c r="D621" s="13" t="s">
        <v>60</v>
      </c>
      <c r="E621" s="13" t="s">
        <v>62</v>
      </c>
      <c r="F621" s="13" t="s">
        <v>63</v>
      </c>
      <c r="G621" s="13" t="s">
        <v>59</v>
      </c>
      <c r="H621" s="13" t="s">
        <v>56</v>
      </c>
      <c r="I621" s="13" t="s">
        <v>64</v>
      </c>
      <c r="J621" s="25">
        <v>819</v>
      </c>
      <c r="K621" s="30">
        <v>1171.17</v>
      </c>
      <c r="M621" s="12">
        <v>2023</v>
      </c>
      <c r="N621" s="13" t="s">
        <v>36</v>
      </c>
      <c r="O621" s="13" t="s">
        <v>18</v>
      </c>
      <c r="P621" s="13" t="s">
        <v>19</v>
      </c>
      <c r="Q621" s="13">
        <v>643</v>
      </c>
      <c r="R621" s="25">
        <v>7000</v>
      </c>
      <c r="S621" s="25">
        <v>7840</v>
      </c>
      <c r="T621" s="25">
        <v>1400</v>
      </c>
      <c r="U621" s="14" t="s">
        <v>12</v>
      </c>
    </row>
    <row r="622" spans="1:21" x14ac:dyDescent="0.3">
      <c r="A622" s="9" t="s">
        <v>72</v>
      </c>
      <c r="B622" s="10">
        <v>2020</v>
      </c>
      <c r="C622" s="10" t="s">
        <v>31</v>
      </c>
      <c r="D622" s="10" t="s">
        <v>60</v>
      </c>
      <c r="E622" s="10" t="s">
        <v>62</v>
      </c>
      <c r="F622" s="10" t="s">
        <v>63</v>
      </c>
      <c r="G622" s="10" t="s">
        <v>59</v>
      </c>
      <c r="H622" s="10" t="s">
        <v>56</v>
      </c>
      <c r="I622" s="10" t="s">
        <v>64</v>
      </c>
      <c r="J622" s="24">
        <v>143</v>
      </c>
      <c r="K622" s="29">
        <v>204.49</v>
      </c>
      <c r="M622" s="9">
        <v>2023</v>
      </c>
      <c r="N622" s="10" t="s">
        <v>36</v>
      </c>
      <c r="O622" s="10" t="s">
        <v>16</v>
      </c>
      <c r="P622" s="10" t="s">
        <v>20</v>
      </c>
      <c r="Q622" s="10">
        <v>455</v>
      </c>
      <c r="R622" s="24">
        <v>8000</v>
      </c>
      <c r="S622" s="24">
        <v>5128.0320000000002</v>
      </c>
      <c r="T622" s="24">
        <v>1600</v>
      </c>
      <c r="U622" s="11" t="s">
        <v>12</v>
      </c>
    </row>
    <row r="623" spans="1:21" x14ac:dyDescent="0.3">
      <c r="A623" s="12" t="s">
        <v>76</v>
      </c>
      <c r="B623" s="13">
        <v>2020</v>
      </c>
      <c r="C623" s="13" t="s">
        <v>9</v>
      </c>
      <c r="D623" s="13" t="s">
        <v>60</v>
      </c>
      <c r="E623" s="13" t="s">
        <v>62</v>
      </c>
      <c r="F623" s="13" t="s">
        <v>63</v>
      </c>
      <c r="G623" s="13" t="s">
        <v>59</v>
      </c>
      <c r="H623" s="13" t="s">
        <v>56</v>
      </c>
      <c r="I623" s="13" t="s">
        <v>64</v>
      </c>
      <c r="J623" s="25">
        <v>176</v>
      </c>
      <c r="K623" s="30">
        <v>251.68</v>
      </c>
      <c r="M623" s="12">
        <v>2023</v>
      </c>
      <c r="N623" s="13" t="s">
        <v>36</v>
      </c>
      <c r="O623" s="13" t="s">
        <v>18</v>
      </c>
      <c r="P623" s="13" t="s">
        <v>21</v>
      </c>
      <c r="Q623" s="13">
        <v>345</v>
      </c>
      <c r="R623" s="25">
        <v>7000</v>
      </c>
      <c r="S623" s="25">
        <v>7840</v>
      </c>
      <c r="T623" s="25">
        <v>1400</v>
      </c>
      <c r="U623" s="14" t="s">
        <v>12</v>
      </c>
    </row>
    <row r="624" spans="1:21" x14ac:dyDescent="0.3">
      <c r="A624" s="9" t="s">
        <v>74</v>
      </c>
      <c r="B624" s="10">
        <v>2020</v>
      </c>
      <c r="C624" s="10" t="s">
        <v>9</v>
      </c>
      <c r="D624" s="10" t="s">
        <v>60</v>
      </c>
      <c r="E624" s="10" t="s">
        <v>62</v>
      </c>
      <c r="F624" s="10" t="s">
        <v>63</v>
      </c>
      <c r="G624" s="10" t="s">
        <v>59</v>
      </c>
      <c r="H624" s="10" t="s">
        <v>56</v>
      </c>
      <c r="I624" s="10" t="s">
        <v>64</v>
      </c>
      <c r="J624" s="24">
        <v>224</v>
      </c>
      <c r="K624" s="29">
        <v>320.32</v>
      </c>
      <c r="M624" s="9">
        <v>2023</v>
      </c>
      <c r="N624" s="10" t="s">
        <v>36</v>
      </c>
      <c r="O624" s="10" t="s">
        <v>14</v>
      </c>
      <c r="P624" s="10" t="s">
        <v>22</v>
      </c>
      <c r="Q624" s="10">
        <v>122</v>
      </c>
      <c r="R624" s="24">
        <v>100</v>
      </c>
      <c r="S624" s="24">
        <v>112</v>
      </c>
      <c r="T624" s="24">
        <v>20</v>
      </c>
      <c r="U624" s="11" t="s">
        <v>12</v>
      </c>
    </row>
    <row r="625" spans="1:21" x14ac:dyDescent="0.3">
      <c r="A625" s="12" t="s">
        <v>73</v>
      </c>
      <c r="B625" s="13">
        <v>2020</v>
      </c>
      <c r="C625" s="13" t="s">
        <v>9</v>
      </c>
      <c r="D625" s="13" t="s">
        <v>60</v>
      </c>
      <c r="E625" s="13" t="s">
        <v>62</v>
      </c>
      <c r="F625" s="13" t="s">
        <v>63</v>
      </c>
      <c r="G625" s="13" t="s">
        <v>59</v>
      </c>
      <c r="H625" s="13" t="s">
        <v>56</v>
      </c>
      <c r="I625" s="13" t="s">
        <v>64</v>
      </c>
      <c r="J625" s="25">
        <v>178</v>
      </c>
      <c r="K625" s="30">
        <v>254.54</v>
      </c>
      <c r="M625" s="12">
        <v>2023</v>
      </c>
      <c r="N625" s="13" t="s">
        <v>36</v>
      </c>
      <c r="O625" s="13" t="s">
        <v>23</v>
      </c>
      <c r="P625" s="13" t="s">
        <v>24</v>
      </c>
      <c r="Q625" s="13">
        <v>78</v>
      </c>
      <c r="R625" s="25">
        <v>2288.6</v>
      </c>
      <c r="S625" s="25">
        <v>5126.4639999999999</v>
      </c>
      <c r="T625" s="25">
        <v>457.72</v>
      </c>
      <c r="U625" s="14" t="s">
        <v>12</v>
      </c>
    </row>
    <row r="626" spans="1:21" x14ac:dyDescent="0.3">
      <c r="A626" s="9" t="s">
        <v>72</v>
      </c>
      <c r="B626" s="10">
        <v>2020</v>
      </c>
      <c r="C626" s="10" t="s">
        <v>9</v>
      </c>
      <c r="D626" s="10" t="s">
        <v>60</v>
      </c>
      <c r="E626" s="10" t="s">
        <v>62</v>
      </c>
      <c r="F626" s="10" t="s">
        <v>63</v>
      </c>
      <c r="G626" s="10" t="s">
        <v>59</v>
      </c>
      <c r="H626" s="10" t="s">
        <v>56</v>
      </c>
      <c r="I626" s="10" t="s">
        <v>64</v>
      </c>
      <c r="J626" s="24">
        <v>148</v>
      </c>
      <c r="K626" s="29">
        <v>211.64</v>
      </c>
      <c r="M626" s="9">
        <v>2023</v>
      </c>
      <c r="N626" s="10" t="s">
        <v>36</v>
      </c>
      <c r="O626" s="10" t="s">
        <v>23</v>
      </c>
      <c r="P626" s="10" t="s">
        <v>25</v>
      </c>
      <c r="Q626" s="10">
        <v>76</v>
      </c>
      <c r="R626" s="24">
        <v>2288.4499999999998</v>
      </c>
      <c r="S626" s="24">
        <v>5126.1279999999997</v>
      </c>
      <c r="T626" s="24">
        <v>457.69</v>
      </c>
      <c r="U626" s="11" t="s">
        <v>12</v>
      </c>
    </row>
    <row r="627" spans="1:21" x14ac:dyDescent="0.3">
      <c r="A627" s="12" t="s">
        <v>73</v>
      </c>
      <c r="B627" s="13">
        <v>2020</v>
      </c>
      <c r="C627" s="13" t="s">
        <v>9</v>
      </c>
      <c r="D627" s="13" t="s">
        <v>60</v>
      </c>
      <c r="E627" s="13" t="s">
        <v>62</v>
      </c>
      <c r="F627" s="13" t="s">
        <v>63</v>
      </c>
      <c r="G627" s="13" t="s">
        <v>59</v>
      </c>
      <c r="H627" s="13" t="s">
        <v>56</v>
      </c>
      <c r="I627" s="13" t="s">
        <v>64</v>
      </c>
      <c r="J627" s="25">
        <v>810</v>
      </c>
      <c r="K627" s="30">
        <v>1158.3</v>
      </c>
      <c r="M627" s="12">
        <v>2023</v>
      </c>
      <c r="N627" s="13" t="s">
        <v>36</v>
      </c>
      <c r="O627" s="13" t="s">
        <v>23</v>
      </c>
      <c r="P627" s="13" t="s">
        <v>26</v>
      </c>
      <c r="Q627" s="13">
        <v>46</v>
      </c>
      <c r="R627" s="25">
        <v>100</v>
      </c>
      <c r="S627" s="25">
        <v>224</v>
      </c>
      <c r="T627" s="25">
        <v>20</v>
      </c>
      <c r="U627" s="14" t="s">
        <v>12</v>
      </c>
    </row>
    <row r="628" spans="1:21" x14ac:dyDescent="0.3">
      <c r="A628" s="9" t="s">
        <v>74</v>
      </c>
      <c r="B628" s="10">
        <v>2020</v>
      </c>
      <c r="C628" s="10" t="s">
        <v>9</v>
      </c>
      <c r="D628" s="10" t="s">
        <v>60</v>
      </c>
      <c r="E628" s="10" t="s">
        <v>62</v>
      </c>
      <c r="F628" s="10" t="s">
        <v>63</v>
      </c>
      <c r="G628" s="10" t="s">
        <v>59</v>
      </c>
      <c r="H628" s="10" t="s">
        <v>56</v>
      </c>
      <c r="I628" s="10" t="s">
        <v>64</v>
      </c>
      <c r="J628" s="24">
        <v>843</v>
      </c>
      <c r="K628" s="29">
        <v>1205.49</v>
      </c>
      <c r="M628" s="9">
        <v>2023</v>
      </c>
      <c r="N628" s="10" t="s">
        <v>36</v>
      </c>
      <c r="O628" s="10" t="s">
        <v>23</v>
      </c>
      <c r="P628" s="10" t="s">
        <v>27</v>
      </c>
      <c r="Q628" s="10">
        <v>34</v>
      </c>
      <c r="R628" s="24">
        <v>2288.4</v>
      </c>
      <c r="S628" s="24">
        <v>5126.0160000000005</v>
      </c>
      <c r="T628" s="24">
        <v>457.68000000000006</v>
      </c>
      <c r="U628" s="11" t="s">
        <v>12</v>
      </c>
    </row>
    <row r="629" spans="1:21" x14ac:dyDescent="0.3">
      <c r="A629" s="12" t="s">
        <v>74</v>
      </c>
      <c r="B629" s="13">
        <v>2020</v>
      </c>
      <c r="C629" s="13" t="s">
        <v>9</v>
      </c>
      <c r="D629" s="13" t="s">
        <v>60</v>
      </c>
      <c r="E629" s="13" t="s">
        <v>62</v>
      </c>
      <c r="F629" s="13" t="s">
        <v>63</v>
      </c>
      <c r="G629" s="13" t="s">
        <v>59</v>
      </c>
      <c r="H629" s="13" t="s">
        <v>56</v>
      </c>
      <c r="I629" s="13" t="s">
        <v>64</v>
      </c>
      <c r="J629" s="25">
        <v>896</v>
      </c>
      <c r="K629" s="30">
        <v>1281.28</v>
      </c>
      <c r="M629" s="12">
        <v>2023</v>
      </c>
      <c r="N629" s="13" t="s">
        <v>36</v>
      </c>
      <c r="O629" s="13" t="s">
        <v>14</v>
      </c>
      <c r="P629" s="13" t="s">
        <v>28</v>
      </c>
      <c r="Q629" s="13">
        <v>7</v>
      </c>
      <c r="R629" s="25">
        <v>200</v>
      </c>
      <c r="S629" s="25">
        <v>224</v>
      </c>
      <c r="T629" s="25">
        <v>40</v>
      </c>
      <c r="U629" s="14" t="s">
        <v>12</v>
      </c>
    </row>
    <row r="630" spans="1:21" x14ac:dyDescent="0.3">
      <c r="A630" s="9" t="s">
        <v>72</v>
      </c>
      <c r="B630" s="10">
        <v>2020</v>
      </c>
      <c r="C630" s="10" t="s">
        <v>9</v>
      </c>
      <c r="D630" s="10" t="s">
        <v>60</v>
      </c>
      <c r="E630" s="10" t="s">
        <v>62</v>
      </c>
      <c r="F630" s="10" t="s">
        <v>54</v>
      </c>
      <c r="G630" s="10" t="s">
        <v>59</v>
      </c>
      <c r="H630" s="10" t="s">
        <v>56</v>
      </c>
      <c r="I630" s="10" t="s">
        <v>57</v>
      </c>
      <c r="J630" s="24">
        <v>818</v>
      </c>
      <c r="K630" s="29">
        <v>526.24</v>
      </c>
      <c r="M630" s="9">
        <v>2023</v>
      </c>
      <c r="N630" s="10" t="s">
        <v>36</v>
      </c>
      <c r="O630" s="10" t="s">
        <v>29</v>
      </c>
      <c r="P630" s="10" t="s">
        <v>29</v>
      </c>
      <c r="Q630" s="10">
        <v>3</v>
      </c>
      <c r="R630" s="24">
        <v>4577.3</v>
      </c>
      <c r="S630" s="24">
        <v>7392</v>
      </c>
      <c r="T630" s="24">
        <v>915.46</v>
      </c>
      <c r="U630" s="11" t="s">
        <v>33</v>
      </c>
    </row>
    <row r="631" spans="1:21" x14ac:dyDescent="0.3">
      <c r="A631" s="12" t="s">
        <v>74</v>
      </c>
      <c r="B631" s="13">
        <v>2020</v>
      </c>
      <c r="C631" s="13" t="s">
        <v>9</v>
      </c>
      <c r="D631" s="13" t="s">
        <v>60</v>
      </c>
      <c r="E631" s="13" t="s">
        <v>62</v>
      </c>
      <c r="F631" s="13" t="s">
        <v>63</v>
      </c>
      <c r="G631" s="13" t="s">
        <v>59</v>
      </c>
      <c r="H631" s="13" t="s">
        <v>56</v>
      </c>
      <c r="I631" s="13" t="s">
        <v>64</v>
      </c>
      <c r="J631" s="25">
        <v>849</v>
      </c>
      <c r="K631" s="30">
        <v>526.24</v>
      </c>
      <c r="M631" s="12">
        <v>2023</v>
      </c>
      <c r="N631" s="13" t="s">
        <v>36</v>
      </c>
      <c r="O631" s="13" t="s">
        <v>23</v>
      </c>
      <c r="P631" s="13" t="s">
        <v>30</v>
      </c>
      <c r="Q631" s="13">
        <v>3</v>
      </c>
      <c r="R631" s="25">
        <v>2288.65</v>
      </c>
      <c r="S631" s="25">
        <v>5126.576</v>
      </c>
      <c r="T631" s="25">
        <v>457.73</v>
      </c>
      <c r="U631" s="14" t="s">
        <v>33</v>
      </c>
    </row>
    <row r="632" spans="1:21" x14ac:dyDescent="0.3">
      <c r="A632" s="9" t="s">
        <v>72</v>
      </c>
      <c r="B632" s="10">
        <v>2020</v>
      </c>
      <c r="C632" s="10" t="s">
        <v>9</v>
      </c>
      <c r="D632" s="10" t="s">
        <v>60</v>
      </c>
      <c r="E632" s="10" t="s">
        <v>62</v>
      </c>
      <c r="F632" s="10" t="s">
        <v>63</v>
      </c>
      <c r="G632" s="10" t="s">
        <v>59</v>
      </c>
      <c r="H632" s="10" t="s">
        <v>56</v>
      </c>
      <c r="I632" s="10" t="s">
        <v>64</v>
      </c>
      <c r="J632" s="24">
        <v>882</v>
      </c>
      <c r="K632" s="29">
        <v>526.24</v>
      </c>
      <c r="M632" s="9">
        <v>2023</v>
      </c>
      <c r="N632" s="10" t="s">
        <v>37</v>
      </c>
      <c r="O632" s="10" t="s">
        <v>10</v>
      </c>
      <c r="P632" s="10" t="s">
        <v>11</v>
      </c>
      <c r="Q632" s="10">
        <v>3566</v>
      </c>
      <c r="R632" s="24">
        <v>4577.3</v>
      </c>
      <c r="S632" s="24">
        <v>5126.576</v>
      </c>
      <c r="T632" s="24">
        <v>915.46</v>
      </c>
      <c r="U632" s="11" t="s">
        <v>33</v>
      </c>
    </row>
    <row r="633" spans="1:21" x14ac:dyDescent="0.3">
      <c r="A633" s="12" t="s">
        <v>73</v>
      </c>
      <c r="B633" s="13">
        <v>2020</v>
      </c>
      <c r="C633" s="13" t="s">
        <v>9</v>
      </c>
      <c r="D633" s="13" t="s">
        <v>60</v>
      </c>
      <c r="E633" s="13" t="s">
        <v>62</v>
      </c>
      <c r="F633" s="13" t="s">
        <v>63</v>
      </c>
      <c r="G633" s="13" t="s">
        <v>59</v>
      </c>
      <c r="H633" s="13" t="s">
        <v>56</v>
      </c>
      <c r="I633" s="13" t="s">
        <v>64</v>
      </c>
      <c r="J633" s="25">
        <v>147</v>
      </c>
      <c r="K633" s="30">
        <v>210.21</v>
      </c>
      <c r="M633" s="12">
        <v>2023</v>
      </c>
      <c r="N633" s="13" t="s">
        <v>37</v>
      </c>
      <c r="O633" s="13" t="s">
        <v>10</v>
      </c>
      <c r="P633" s="13" t="s">
        <v>13</v>
      </c>
      <c r="Q633" s="13">
        <v>2498</v>
      </c>
      <c r="R633" s="25">
        <v>8000</v>
      </c>
      <c r="S633" s="25">
        <v>8960</v>
      </c>
      <c r="T633" s="25">
        <v>1600</v>
      </c>
      <c r="U633" s="14" t="s">
        <v>33</v>
      </c>
    </row>
    <row r="634" spans="1:21" x14ac:dyDescent="0.3">
      <c r="A634" s="9" t="s">
        <v>72</v>
      </c>
      <c r="B634" s="10">
        <v>2020</v>
      </c>
      <c r="C634" s="10" t="s">
        <v>9</v>
      </c>
      <c r="D634" s="10" t="s">
        <v>60</v>
      </c>
      <c r="E634" s="10" t="s">
        <v>62</v>
      </c>
      <c r="F634" s="10" t="s">
        <v>63</v>
      </c>
      <c r="G634" s="10" t="s">
        <v>59</v>
      </c>
      <c r="H634" s="10" t="s">
        <v>56</v>
      </c>
      <c r="I634" s="10" t="s">
        <v>64</v>
      </c>
      <c r="J634" s="24">
        <v>175</v>
      </c>
      <c r="K634" s="29">
        <v>250.25</v>
      </c>
      <c r="M634" s="9">
        <v>2023</v>
      </c>
      <c r="N634" s="10" t="s">
        <v>37</v>
      </c>
      <c r="O634" s="10" t="s">
        <v>14</v>
      </c>
      <c r="P634" s="10" t="s">
        <v>15</v>
      </c>
      <c r="Q634" s="10">
        <v>1245</v>
      </c>
      <c r="R634" s="24">
        <v>4577.2</v>
      </c>
      <c r="S634" s="24">
        <v>5126.4639999999999</v>
      </c>
      <c r="T634" s="24">
        <v>915.44</v>
      </c>
      <c r="U634" s="11" t="s">
        <v>33</v>
      </c>
    </row>
    <row r="635" spans="1:21" x14ac:dyDescent="0.3">
      <c r="A635" s="12" t="s">
        <v>75</v>
      </c>
      <c r="B635" s="13">
        <v>2020</v>
      </c>
      <c r="C635" s="13" t="s">
        <v>9</v>
      </c>
      <c r="D635" s="13" t="s">
        <v>60</v>
      </c>
      <c r="E635" s="13" t="s">
        <v>62</v>
      </c>
      <c r="F635" s="13" t="s">
        <v>63</v>
      </c>
      <c r="G635" s="13" t="s">
        <v>59</v>
      </c>
      <c r="H635" s="13" t="s">
        <v>56</v>
      </c>
      <c r="I635" s="13" t="s">
        <v>64</v>
      </c>
      <c r="J635" s="25">
        <v>223</v>
      </c>
      <c r="K635" s="30">
        <v>318.89</v>
      </c>
      <c r="M635" s="12">
        <v>2023</v>
      </c>
      <c r="N635" s="13" t="s">
        <v>37</v>
      </c>
      <c r="O635" s="13" t="s">
        <v>16</v>
      </c>
      <c r="P635" s="13" t="s">
        <v>17</v>
      </c>
      <c r="Q635" s="13">
        <v>644</v>
      </c>
      <c r="R635" s="25">
        <v>5743.5</v>
      </c>
      <c r="S635" s="25">
        <v>6432.72</v>
      </c>
      <c r="T635" s="25">
        <v>1148.7</v>
      </c>
      <c r="U635" s="14" t="s">
        <v>33</v>
      </c>
    </row>
    <row r="636" spans="1:21" x14ac:dyDescent="0.3">
      <c r="A636" s="9" t="s">
        <v>73</v>
      </c>
      <c r="B636" s="10">
        <v>2020</v>
      </c>
      <c r="C636" s="10" t="s">
        <v>9</v>
      </c>
      <c r="D636" s="10" t="s">
        <v>60</v>
      </c>
      <c r="E636" s="10" t="s">
        <v>62</v>
      </c>
      <c r="F636" s="10" t="s">
        <v>63</v>
      </c>
      <c r="G636" s="10" t="s">
        <v>59</v>
      </c>
      <c r="H636" s="10" t="s">
        <v>56</v>
      </c>
      <c r="I636" s="10" t="s">
        <v>64</v>
      </c>
      <c r="J636" s="24">
        <v>151</v>
      </c>
      <c r="K636" s="29">
        <v>215.93</v>
      </c>
      <c r="M636" s="9">
        <v>2023</v>
      </c>
      <c r="N636" s="10" t="s">
        <v>37</v>
      </c>
      <c r="O636" s="10" t="s">
        <v>18</v>
      </c>
      <c r="P636" s="10" t="s">
        <v>19</v>
      </c>
      <c r="Q636" s="10">
        <v>643</v>
      </c>
      <c r="R636" s="24">
        <v>7000</v>
      </c>
      <c r="S636" s="24">
        <v>7840</v>
      </c>
      <c r="T636" s="24">
        <v>1400</v>
      </c>
      <c r="U636" s="11" t="s">
        <v>33</v>
      </c>
    </row>
    <row r="637" spans="1:21" x14ac:dyDescent="0.3">
      <c r="A637" s="12" t="s">
        <v>75</v>
      </c>
      <c r="B637" s="13">
        <v>2020</v>
      </c>
      <c r="C637" s="13" t="s">
        <v>9</v>
      </c>
      <c r="D637" s="13" t="s">
        <v>60</v>
      </c>
      <c r="E637" s="13" t="s">
        <v>62</v>
      </c>
      <c r="F637" s="13" t="s">
        <v>63</v>
      </c>
      <c r="G637" s="13" t="s">
        <v>59</v>
      </c>
      <c r="H637" s="13" t="s">
        <v>56</v>
      </c>
      <c r="I637" s="13" t="s">
        <v>64</v>
      </c>
      <c r="J637" s="25">
        <v>852</v>
      </c>
      <c r="K637" s="30">
        <v>1218.3600000000001</v>
      </c>
      <c r="M637" s="12">
        <v>2023</v>
      </c>
      <c r="N637" s="13" t="s">
        <v>37</v>
      </c>
      <c r="O637" s="13" t="s">
        <v>16</v>
      </c>
      <c r="P637" s="13" t="s">
        <v>20</v>
      </c>
      <c r="Q637" s="13">
        <v>455</v>
      </c>
      <c r="R637" s="25">
        <v>4578.6000000000004</v>
      </c>
      <c r="S637" s="25">
        <v>5128.0320000000002</v>
      </c>
      <c r="T637" s="25">
        <v>915.72000000000014</v>
      </c>
      <c r="U637" s="14" t="s">
        <v>33</v>
      </c>
    </row>
    <row r="638" spans="1:21" x14ac:dyDescent="0.3">
      <c r="A638" s="9" t="s">
        <v>76</v>
      </c>
      <c r="B638" s="10">
        <v>2020</v>
      </c>
      <c r="C638" s="10" t="s">
        <v>9</v>
      </c>
      <c r="D638" s="10" t="s">
        <v>60</v>
      </c>
      <c r="E638" s="10" t="s">
        <v>62</v>
      </c>
      <c r="F638" s="10" t="s">
        <v>63</v>
      </c>
      <c r="G638" s="10" t="s">
        <v>59</v>
      </c>
      <c r="H638" s="10" t="s">
        <v>56</v>
      </c>
      <c r="I638" s="10" t="s">
        <v>64</v>
      </c>
      <c r="J638" s="24">
        <v>149</v>
      </c>
      <c r="K638" s="29">
        <v>213.07</v>
      </c>
      <c r="M638" s="9">
        <v>2023</v>
      </c>
      <c r="N638" s="10" t="s">
        <v>37</v>
      </c>
      <c r="O638" s="10" t="s">
        <v>18</v>
      </c>
      <c r="P638" s="10" t="s">
        <v>21</v>
      </c>
      <c r="Q638" s="10">
        <v>345</v>
      </c>
      <c r="R638" s="24">
        <v>7000</v>
      </c>
      <c r="S638" s="24">
        <v>7840</v>
      </c>
      <c r="T638" s="24">
        <v>1400</v>
      </c>
      <c r="U638" s="11" t="s">
        <v>33</v>
      </c>
    </row>
    <row r="639" spans="1:21" x14ac:dyDescent="0.3">
      <c r="A639" s="12" t="s">
        <v>73</v>
      </c>
      <c r="B639" s="13">
        <v>2020</v>
      </c>
      <c r="C639" s="13" t="s">
        <v>37</v>
      </c>
      <c r="D639" s="13" t="s">
        <v>60</v>
      </c>
      <c r="E639" s="13" t="s">
        <v>62</v>
      </c>
      <c r="F639" s="13" t="s">
        <v>63</v>
      </c>
      <c r="G639" s="13" t="s">
        <v>59</v>
      </c>
      <c r="H639" s="13" t="s">
        <v>56</v>
      </c>
      <c r="I639" s="13" t="s">
        <v>64</v>
      </c>
      <c r="J639" s="25">
        <v>146</v>
      </c>
      <c r="K639" s="30">
        <v>208.78</v>
      </c>
      <c r="M639" s="12">
        <v>2023</v>
      </c>
      <c r="N639" s="13" t="s">
        <v>37</v>
      </c>
      <c r="O639" s="13" t="s">
        <v>14</v>
      </c>
      <c r="P639" s="13" t="s">
        <v>22</v>
      </c>
      <c r="Q639" s="13">
        <v>122</v>
      </c>
      <c r="R639" s="25">
        <v>100</v>
      </c>
      <c r="S639" s="25">
        <v>112</v>
      </c>
      <c r="T639" s="25">
        <v>20</v>
      </c>
      <c r="U639" s="14" t="s">
        <v>33</v>
      </c>
    </row>
    <row r="640" spans="1:21" x14ac:dyDescent="0.3">
      <c r="A640" s="9" t="s">
        <v>72</v>
      </c>
      <c r="B640" s="10">
        <v>2020</v>
      </c>
      <c r="C640" s="10" t="s">
        <v>37</v>
      </c>
      <c r="D640" s="10" t="s">
        <v>60</v>
      </c>
      <c r="E640" s="10" t="s">
        <v>62</v>
      </c>
      <c r="F640" s="10" t="s">
        <v>63</v>
      </c>
      <c r="G640" s="10" t="s">
        <v>59</v>
      </c>
      <c r="H640" s="10" t="s">
        <v>56</v>
      </c>
      <c r="I640" s="10" t="s">
        <v>64</v>
      </c>
      <c r="J640" s="24">
        <v>362</v>
      </c>
      <c r="K640" s="29">
        <v>517.66</v>
      </c>
      <c r="M640" s="9">
        <v>2023</v>
      </c>
      <c r="N640" s="10" t="s">
        <v>37</v>
      </c>
      <c r="O640" s="10" t="s">
        <v>23</v>
      </c>
      <c r="P640" s="10" t="s">
        <v>24</v>
      </c>
      <c r="Q640" s="10">
        <v>78</v>
      </c>
      <c r="R640" s="24">
        <v>2288.6</v>
      </c>
      <c r="S640" s="24">
        <v>5126.4639999999999</v>
      </c>
      <c r="T640" s="24">
        <v>457.72</v>
      </c>
      <c r="U640" s="11" t="s">
        <v>33</v>
      </c>
    </row>
    <row r="641" spans="1:21" x14ac:dyDescent="0.3">
      <c r="A641" s="12" t="s">
        <v>73</v>
      </c>
      <c r="B641" s="13">
        <v>2020</v>
      </c>
      <c r="C641" s="13" t="s">
        <v>37</v>
      </c>
      <c r="D641" s="13" t="s">
        <v>60</v>
      </c>
      <c r="E641" s="13" t="s">
        <v>62</v>
      </c>
      <c r="F641" s="13" t="s">
        <v>63</v>
      </c>
      <c r="G641" s="13" t="s">
        <v>59</v>
      </c>
      <c r="H641" s="13" t="s">
        <v>56</v>
      </c>
      <c r="I641" s="13" t="s">
        <v>64</v>
      </c>
      <c r="J641" s="25">
        <v>142</v>
      </c>
      <c r="K641" s="30">
        <v>203.06</v>
      </c>
      <c r="M641" s="12">
        <v>2023</v>
      </c>
      <c r="N641" s="13" t="s">
        <v>37</v>
      </c>
      <c r="O641" s="13" t="s">
        <v>23</v>
      </c>
      <c r="P641" s="13" t="s">
        <v>25</v>
      </c>
      <c r="Q641" s="13">
        <v>76</v>
      </c>
      <c r="R641" s="25">
        <v>2288.4499999999998</v>
      </c>
      <c r="S641" s="25">
        <v>5126.1279999999997</v>
      </c>
      <c r="T641" s="25">
        <v>457.69</v>
      </c>
      <c r="U641" s="14" t="s">
        <v>33</v>
      </c>
    </row>
    <row r="642" spans="1:21" x14ac:dyDescent="0.3">
      <c r="A642" s="9" t="s">
        <v>73</v>
      </c>
      <c r="B642" s="10">
        <v>2020</v>
      </c>
      <c r="C642" s="10" t="s">
        <v>37</v>
      </c>
      <c r="D642" s="10" t="s">
        <v>60</v>
      </c>
      <c r="E642" s="10" t="s">
        <v>62</v>
      </c>
      <c r="F642" s="10" t="s">
        <v>63</v>
      </c>
      <c r="G642" s="10" t="s">
        <v>59</v>
      </c>
      <c r="H642" s="10" t="s">
        <v>56</v>
      </c>
      <c r="I642" s="10" t="s">
        <v>64</v>
      </c>
      <c r="J642" s="24">
        <v>190</v>
      </c>
      <c r="K642" s="29">
        <v>271.7</v>
      </c>
      <c r="M642" s="9">
        <v>2023</v>
      </c>
      <c r="N642" s="10" t="s">
        <v>37</v>
      </c>
      <c r="O642" s="10" t="s">
        <v>23</v>
      </c>
      <c r="P642" s="10" t="s">
        <v>26</v>
      </c>
      <c r="Q642" s="10">
        <v>46</v>
      </c>
      <c r="R642" s="24">
        <v>100</v>
      </c>
      <c r="S642" s="24">
        <v>224</v>
      </c>
      <c r="T642" s="24">
        <v>20</v>
      </c>
      <c r="U642" s="11" t="s">
        <v>33</v>
      </c>
    </row>
    <row r="643" spans="1:21" x14ac:dyDescent="0.3">
      <c r="A643" s="12" t="s">
        <v>72</v>
      </c>
      <c r="B643" s="13">
        <v>2020</v>
      </c>
      <c r="C643" s="13" t="s">
        <v>37</v>
      </c>
      <c r="D643" s="13" t="s">
        <v>60</v>
      </c>
      <c r="E643" s="13" t="s">
        <v>62</v>
      </c>
      <c r="F643" s="13" t="s">
        <v>63</v>
      </c>
      <c r="G643" s="13" t="s">
        <v>59</v>
      </c>
      <c r="H643" s="13" t="s">
        <v>56</v>
      </c>
      <c r="I643" s="13" t="s">
        <v>64</v>
      </c>
      <c r="J643" s="25">
        <v>364</v>
      </c>
      <c r="K643" s="30">
        <v>520.52</v>
      </c>
      <c r="M643" s="12">
        <v>2023</v>
      </c>
      <c r="N643" s="13" t="s">
        <v>37</v>
      </c>
      <c r="O643" s="13" t="s">
        <v>23</v>
      </c>
      <c r="P643" s="13" t="s">
        <v>27</v>
      </c>
      <c r="Q643" s="13">
        <v>34</v>
      </c>
      <c r="R643" s="25">
        <v>2288.4</v>
      </c>
      <c r="S643" s="25">
        <v>5126.0160000000005</v>
      </c>
      <c r="T643" s="25">
        <v>457.68000000000006</v>
      </c>
      <c r="U643" s="14" t="s">
        <v>33</v>
      </c>
    </row>
    <row r="644" spans="1:21" x14ac:dyDescent="0.3">
      <c r="A644" s="9" t="s">
        <v>72</v>
      </c>
      <c r="B644" s="10">
        <v>2020</v>
      </c>
      <c r="C644" s="10" t="s">
        <v>37</v>
      </c>
      <c r="D644" s="10" t="s">
        <v>60</v>
      </c>
      <c r="E644" s="10" t="s">
        <v>62</v>
      </c>
      <c r="F644" s="10" t="s">
        <v>63</v>
      </c>
      <c r="G644" s="10" t="s">
        <v>59</v>
      </c>
      <c r="H644" s="10" t="s">
        <v>56</v>
      </c>
      <c r="I644" s="10" t="s">
        <v>64</v>
      </c>
      <c r="J644" s="24">
        <v>815</v>
      </c>
      <c r="K644" s="29">
        <v>1165.45</v>
      </c>
      <c r="M644" s="9">
        <v>2023</v>
      </c>
      <c r="N644" s="10" t="s">
        <v>37</v>
      </c>
      <c r="O644" s="10" t="s">
        <v>14</v>
      </c>
      <c r="P644" s="10" t="s">
        <v>28</v>
      </c>
      <c r="Q644" s="10">
        <v>7</v>
      </c>
      <c r="R644" s="24">
        <v>200</v>
      </c>
      <c r="S644" s="24">
        <v>224</v>
      </c>
      <c r="T644" s="24">
        <v>40</v>
      </c>
      <c r="U644" s="11" t="s">
        <v>33</v>
      </c>
    </row>
    <row r="645" spans="1:21" x14ac:dyDescent="0.3">
      <c r="A645" s="12" t="s">
        <v>74</v>
      </c>
      <c r="B645" s="13">
        <v>2020</v>
      </c>
      <c r="C645" s="13" t="s">
        <v>37</v>
      </c>
      <c r="D645" s="13" t="s">
        <v>60</v>
      </c>
      <c r="E645" s="13" t="s">
        <v>62</v>
      </c>
      <c r="F645" s="13" t="s">
        <v>63</v>
      </c>
      <c r="G645" s="13" t="s">
        <v>59</v>
      </c>
      <c r="H645" s="13" t="s">
        <v>56</v>
      </c>
      <c r="I645" s="13" t="s">
        <v>64</v>
      </c>
      <c r="J645" s="25">
        <v>848</v>
      </c>
      <c r="K645" s="30">
        <v>1212.6399999999999</v>
      </c>
      <c r="M645" s="12">
        <v>2023</v>
      </c>
      <c r="N645" s="13" t="s">
        <v>37</v>
      </c>
      <c r="O645" s="13" t="s">
        <v>23</v>
      </c>
      <c r="P645" s="13" t="s">
        <v>30</v>
      </c>
      <c r="Q645" s="13">
        <v>3</v>
      </c>
      <c r="R645" s="25">
        <v>2288.65</v>
      </c>
      <c r="S645" s="25">
        <v>5126.576</v>
      </c>
      <c r="T645" s="25">
        <v>457.73</v>
      </c>
      <c r="U645" s="14" t="s">
        <v>33</v>
      </c>
    </row>
    <row r="646" spans="1:21" x14ac:dyDescent="0.3">
      <c r="A646" s="9" t="s">
        <v>72</v>
      </c>
      <c r="B646" s="10">
        <v>2020</v>
      </c>
      <c r="C646" s="10" t="s">
        <v>37</v>
      </c>
      <c r="D646" s="10" t="s">
        <v>60</v>
      </c>
      <c r="E646" s="10" t="s">
        <v>62</v>
      </c>
      <c r="F646" s="10" t="s">
        <v>63</v>
      </c>
      <c r="G646" s="10" t="s">
        <v>59</v>
      </c>
      <c r="H646" s="10" t="s">
        <v>56</v>
      </c>
      <c r="I646" s="10" t="s">
        <v>64</v>
      </c>
      <c r="J646" s="24">
        <v>901</v>
      </c>
      <c r="K646" s="29">
        <v>1288.43</v>
      </c>
      <c r="M646" s="9">
        <v>2023</v>
      </c>
      <c r="N646" s="10" t="s">
        <v>37</v>
      </c>
      <c r="O646" s="10" t="s">
        <v>29</v>
      </c>
      <c r="P646" s="10" t="s">
        <v>29</v>
      </c>
      <c r="Q646" s="10">
        <v>2</v>
      </c>
      <c r="R646" s="24">
        <v>6600</v>
      </c>
      <c r="S646" s="24">
        <v>7392</v>
      </c>
      <c r="T646" s="24">
        <v>1320</v>
      </c>
      <c r="U646" s="11" t="s">
        <v>12</v>
      </c>
    </row>
    <row r="647" spans="1:21" x14ac:dyDescent="0.3">
      <c r="A647" s="12" t="s">
        <v>72</v>
      </c>
      <c r="B647" s="13">
        <v>2020</v>
      </c>
      <c r="C647" s="13" t="s">
        <v>37</v>
      </c>
      <c r="D647" s="13" t="s">
        <v>60</v>
      </c>
      <c r="E647" s="13" t="s">
        <v>62</v>
      </c>
      <c r="F647" s="13" t="s">
        <v>63</v>
      </c>
      <c r="G647" s="13" t="s">
        <v>59</v>
      </c>
      <c r="H647" s="13" t="s">
        <v>56</v>
      </c>
      <c r="I647" s="13" t="s">
        <v>64</v>
      </c>
      <c r="J647" s="25">
        <v>854</v>
      </c>
      <c r="K647" s="30">
        <v>526.24</v>
      </c>
      <c r="M647" s="12">
        <v>2023</v>
      </c>
      <c r="N647" s="13" t="s">
        <v>38</v>
      </c>
      <c r="O647" s="13" t="s">
        <v>10</v>
      </c>
      <c r="P647" s="13" t="s">
        <v>11</v>
      </c>
      <c r="Q647" s="13">
        <v>3566</v>
      </c>
      <c r="R647" s="25">
        <v>4577.3</v>
      </c>
      <c r="S647" s="25">
        <v>5126.576</v>
      </c>
      <c r="T647" s="25">
        <v>915.46</v>
      </c>
      <c r="U647" s="14" t="s">
        <v>12</v>
      </c>
    </row>
    <row r="648" spans="1:21" x14ac:dyDescent="0.3">
      <c r="A648" s="9" t="s">
        <v>73</v>
      </c>
      <c r="B648" s="10">
        <v>2020</v>
      </c>
      <c r="C648" s="10" t="s">
        <v>37</v>
      </c>
      <c r="D648" s="10" t="s">
        <v>60</v>
      </c>
      <c r="E648" s="10" t="s">
        <v>62</v>
      </c>
      <c r="F648" s="10" t="s">
        <v>63</v>
      </c>
      <c r="G648" s="10" t="s">
        <v>59</v>
      </c>
      <c r="H648" s="10" t="s">
        <v>56</v>
      </c>
      <c r="I648" s="10" t="s">
        <v>64</v>
      </c>
      <c r="J648" s="24">
        <v>189</v>
      </c>
      <c r="K648" s="29">
        <v>526.24</v>
      </c>
      <c r="M648" s="9">
        <v>2023</v>
      </c>
      <c r="N648" s="10" t="s">
        <v>38</v>
      </c>
      <c r="O648" s="10" t="s">
        <v>10</v>
      </c>
      <c r="P648" s="10" t="s">
        <v>13</v>
      </c>
      <c r="Q648" s="10">
        <v>2498</v>
      </c>
      <c r="R648" s="24">
        <v>8000</v>
      </c>
      <c r="S648" s="24">
        <v>8960</v>
      </c>
      <c r="T648" s="24">
        <v>1600</v>
      </c>
      <c r="U648" s="11" t="s">
        <v>12</v>
      </c>
    </row>
    <row r="649" spans="1:21" x14ac:dyDescent="0.3">
      <c r="A649" s="12" t="s">
        <v>72</v>
      </c>
      <c r="B649" s="13">
        <v>2020</v>
      </c>
      <c r="C649" s="13" t="s">
        <v>37</v>
      </c>
      <c r="D649" s="13" t="s">
        <v>60</v>
      </c>
      <c r="E649" s="13" t="s">
        <v>62</v>
      </c>
      <c r="F649" s="13" t="s">
        <v>63</v>
      </c>
      <c r="G649" s="13" t="s">
        <v>59</v>
      </c>
      <c r="H649" s="13" t="s">
        <v>56</v>
      </c>
      <c r="I649" s="13" t="s">
        <v>64</v>
      </c>
      <c r="J649" s="25">
        <v>363</v>
      </c>
      <c r="K649" s="30">
        <v>519.09</v>
      </c>
      <c r="M649" s="12">
        <v>2023</v>
      </c>
      <c r="N649" s="13" t="s">
        <v>38</v>
      </c>
      <c r="O649" s="13" t="s">
        <v>14</v>
      </c>
      <c r="P649" s="13" t="s">
        <v>15</v>
      </c>
      <c r="Q649" s="13">
        <v>1245</v>
      </c>
      <c r="R649" s="25">
        <v>4577.2</v>
      </c>
      <c r="S649" s="25">
        <v>5126.4639999999999</v>
      </c>
      <c r="T649" s="25">
        <v>915.44</v>
      </c>
      <c r="U649" s="14" t="s">
        <v>12</v>
      </c>
    </row>
    <row r="650" spans="1:21" x14ac:dyDescent="0.3">
      <c r="A650" s="9" t="s">
        <v>72</v>
      </c>
      <c r="B650" s="10">
        <v>2020</v>
      </c>
      <c r="C650" s="10" t="s">
        <v>37</v>
      </c>
      <c r="D650" s="10" t="s">
        <v>60</v>
      </c>
      <c r="E650" s="10" t="s">
        <v>62</v>
      </c>
      <c r="F650" s="10" t="s">
        <v>63</v>
      </c>
      <c r="G650" s="10" t="s">
        <v>59</v>
      </c>
      <c r="H650" s="10" t="s">
        <v>56</v>
      </c>
      <c r="I650" s="10" t="s">
        <v>64</v>
      </c>
      <c r="J650" s="24">
        <v>145</v>
      </c>
      <c r="K650" s="29">
        <v>207.35</v>
      </c>
      <c r="M650" s="9">
        <v>2023</v>
      </c>
      <c r="N650" s="10" t="s">
        <v>38</v>
      </c>
      <c r="O650" s="10" t="s">
        <v>16</v>
      </c>
      <c r="P650" s="10" t="s">
        <v>17</v>
      </c>
      <c r="Q650" s="10">
        <v>644</v>
      </c>
      <c r="R650" s="24">
        <v>5743.5</v>
      </c>
      <c r="S650" s="24">
        <v>6432.72</v>
      </c>
      <c r="T650" s="24">
        <v>1148.7</v>
      </c>
      <c r="U650" s="11" t="s">
        <v>12</v>
      </c>
    </row>
    <row r="651" spans="1:21" x14ac:dyDescent="0.3">
      <c r="A651" s="12" t="s">
        <v>72</v>
      </c>
      <c r="B651" s="13">
        <v>2020</v>
      </c>
      <c r="C651" s="13" t="s">
        <v>37</v>
      </c>
      <c r="D651" s="13" t="s">
        <v>60</v>
      </c>
      <c r="E651" s="13" t="s">
        <v>62</v>
      </c>
      <c r="F651" s="13" t="s">
        <v>63</v>
      </c>
      <c r="G651" s="13" t="s">
        <v>59</v>
      </c>
      <c r="H651" s="13" t="s">
        <v>56</v>
      </c>
      <c r="I651" s="13" t="s">
        <v>64</v>
      </c>
      <c r="J651" s="25">
        <v>193</v>
      </c>
      <c r="K651" s="30">
        <v>275.99</v>
      </c>
      <c r="M651" s="12">
        <v>2023</v>
      </c>
      <c r="N651" s="13" t="s">
        <v>38</v>
      </c>
      <c r="O651" s="13" t="s">
        <v>18</v>
      </c>
      <c r="P651" s="13" t="s">
        <v>19</v>
      </c>
      <c r="Q651" s="13">
        <v>643</v>
      </c>
      <c r="R651" s="25">
        <v>7000</v>
      </c>
      <c r="S651" s="25">
        <v>7840</v>
      </c>
      <c r="T651" s="25">
        <v>1400</v>
      </c>
      <c r="U651" s="14" t="s">
        <v>33</v>
      </c>
    </row>
    <row r="652" spans="1:21" x14ac:dyDescent="0.3">
      <c r="A652" s="9" t="s">
        <v>73</v>
      </c>
      <c r="B652" s="10">
        <v>2020</v>
      </c>
      <c r="C652" s="10" t="s">
        <v>37</v>
      </c>
      <c r="D652" s="10" t="s">
        <v>60</v>
      </c>
      <c r="E652" s="10" t="s">
        <v>62</v>
      </c>
      <c r="F652" s="10" t="s">
        <v>63</v>
      </c>
      <c r="G652" s="10" t="s">
        <v>59</v>
      </c>
      <c r="H652" s="10" t="s">
        <v>56</v>
      </c>
      <c r="I652" s="10" t="s">
        <v>64</v>
      </c>
      <c r="J652" s="24">
        <v>361</v>
      </c>
      <c r="K652" s="29">
        <v>516.23</v>
      </c>
      <c r="M652" s="9">
        <v>2023</v>
      </c>
      <c r="N652" s="10" t="s">
        <v>38</v>
      </c>
      <c r="O652" s="10" t="s">
        <v>16</v>
      </c>
      <c r="P652" s="10" t="s">
        <v>20</v>
      </c>
      <c r="Q652" s="10">
        <v>455</v>
      </c>
      <c r="R652" s="24">
        <v>5036.46</v>
      </c>
      <c r="S652" s="24">
        <v>5128.0320000000002</v>
      </c>
      <c r="T652" s="24">
        <v>1007.292</v>
      </c>
      <c r="U652" s="11" t="s">
        <v>33</v>
      </c>
    </row>
    <row r="653" spans="1:21" x14ac:dyDescent="0.3">
      <c r="A653" s="12" t="s">
        <v>72</v>
      </c>
      <c r="B653" s="13">
        <v>2020</v>
      </c>
      <c r="C653" s="13" t="s">
        <v>37</v>
      </c>
      <c r="D653" s="13" t="s">
        <v>60</v>
      </c>
      <c r="E653" s="13" t="s">
        <v>62</v>
      </c>
      <c r="F653" s="13" t="s">
        <v>63</v>
      </c>
      <c r="G653" s="13" t="s">
        <v>59</v>
      </c>
      <c r="H653" s="13" t="s">
        <v>56</v>
      </c>
      <c r="I653" s="13" t="s">
        <v>64</v>
      </c>
      <c r="J653" s="25">
        <v>824</v>
      </c>
      <c r="K653" s="30">
        <v>1178.32</v>
      </c>
      <c r="M653" s="12">
        <v>2023</v>
      </c>
      <c r="N653" s="13" t="s">
        <v>38</v>
      </c>
      <c r="O653" s="13" t="s">
        <v>18</v>
      </c>
      <c r="P653" s="13" t="s">
        <v>21</v>
      </c>
      <c r="Q653" s="13">
        <v>345</v>
      </c>
      <c r="R653" s="25">
        <v>7700</v>
      </c>
      <c r="S653" s="25">
        <v>7840</v>
      </c>
      <c r="T653" s="25">
        <v>1540</v>
      </c>
      <c r="U653" s="14" t="s">
        <v>33</v>
      </c>
    </row>
    <row r="654" spans="1:21" x14ac:dyDescent="0.3">
      <c r="A654" s="9" t="s">
        <v>73</v>
      </c>
      <c r="B654" s="10">
        <v>2020</v>
      </c>
      <c r="C654" s="10" t="s">
        <v>37</v>
      </c>
      <c r="D654" s="10" t="s">
        <v>60</v>
      </c>
      <c r="E654" s="10" t="s">
        <v>62</v>
      </c>
      <c r="F654" s="10" t="s">
        <v>63</v>
      </c>
      <c r="G654" s="10" t="s">
        <v>59</v>
      </c>
      <c r="H654" s="10" t="s">
        <v>56</v>
      </c>
      <c r="I654" s="10" t="s">
        <v>64</v>
      </c>
      <c r="J654" s="24">
        <v>857</v>
      </c>
      <c r="K654" s="29">
        <v>1225.51</v>
      </c>
      <c r="M654" s="9">
        <v>2023</v>
      </c>
      <c r="N654" s="10" t="s">
        <v>38</v>
      </c>
      <c r="O654" s="10" t="s">
        <v>14</v>
      </c>
      <c r="P654" s="10" t="s">
        <v>22</v>
      </c>
      <c r="Q654" s="10">
        <v>122</v>
      </c>
      <c r="R654" s="24">
        <v>110</v>
      </c>
      <c r="S654" s="24">
        <v>112</v>
      </c>
      <c r="T654" s="24">
        <v>22</v>
      </c>
      <c r="U654" s="11" t="s">
        <v>33</v>
      </c>
    </row>
    <row r="655" spans="1:21" x14ac:dyDescent="0.3">
      <c r="A655" s="12" t="s">
        <v>73</v>
      </c>
      <c r="B655" s="13">
        <v>2020</v>
      </c>
      <c r="C655" s="13" t="s">
        <v>37</v>
      </c>
      <c r="D655" s="13" t="s">
        <v>60</v>
      </c>
      <c r="E655" s="13" t="s">
        <v>62</v>
      </c>
      <c r="F655" s="13" t="s">
        <v>63</v>
      </c>
      <c r="G655" s="13" t="s">
        <v>59</v>
      </c>
      <c r="H655" s="13" t="s">
        <v>56</v>
      </c>
      <c r="I655" s="13" t="s">
        <v>64</v>
      </c>
      <c r="J655" s="25">
        <v>365</v>
      </c>
      <c r="K655" s="30">
        <v>521.95000000000005</v>
      </c>
      <c r="M655" s="12">
        <v>2023</v>
      </c>
      <c r="N655" s="13" t="s">
        <v>38</v>
      </c>
      <c r="O655" s="13" t="s">
        <v>23</v>
      </c>
      <c r="P655" s="13" t="s">
        <v>24</v>
      </c>
      <c r="Q655" s="13">
        <v>78</v>
      </c>
      <c r="R655" s="25">
        <v>2517.46</v>
      </c>
      <c r="S655" s="25">
        <v>5126.4639999999999</v>
      </c>
      <c r="T655" s="25">
        <v>503.49200000000002</v>
      </c>
      <c r="U655" s="14" t="s">
        <v>33</v>
      </c>
    </row>
    <row r="656" spans="1:21" x14ac:dyDescent="0.3">
      <c r="A656" s="9" t="s">
        <v>73</v>
      </c>
      <c r="B656" s="10">
        <v>2020</v>
      </c>
      <c r="C656" s="10" t="s">
        <v>36</v>
      </c>
      <c r="D656" s="10" t="s">
        <v>60</v>
      </c>
      <c r="E656" s="10" t="s">
        <v>62</v>
      </c>
      <c r="F656" s="10" t="s">
        <v>63</v>
      </c>
      <c r="G656" s="10" t="s">
        <v>59</v>
      </c>
      <c r="H656" s="10" t="s">
        <v>56</v>
      </c>
      <c r="I656" s="10" t="s">
        <v>64</v>
      </c>
      <c r="J656" s="24">
        <v>152</v>
      </c>
      <c r="K656" s="29">
        <v>217.36</v>
      </c>
      <c r="M656" s="9">
        <v>2023</v>
      </c>
      <c r="N656" s="10" t="s">
        <v>38</v>
      </c>
      <c r="O656" s="10" t="s">
        <v>23</v>
      </c>
      <c r="P656" s="10" t="s">
        <v>25</v>
      </c>
      <c r="Q656" s="10">
        <v>76</v>
      </c>
      <c r="R656" s="24">
        <v>2517.2949999999996</v>
      </c>
      <c r="S656" s="24">
        <v>5126.1279999999997</v>
      </c>
      <c r="T656" s="24">
        <v>503.45899999999995</v>
      </c>
      <c r="U656" s="11" t="s">
        <v>33</v>
      </c>
    </row>
    <row r="657" spans="1:21" x14ac:dyDescent="0.3">
      <c r="A657" s="12" t="s">
        <v>73</v>
      </c>
      <c r="B657" s="13">
        <v>2020</v>
      </c>
      <c r="C657" s="13" t="s">
        <v>36</v>
      </c>
      <c r="D657" s="13" t="s">
        <v>60</v>
      </c>
      <c r="E657" s="13" t="s">
        <v>62</v>
      </c>
      <c r="F657" s="13" t="s">
        <v>63</v>
      </c>
      <c r="G657" s="13" t="s">
        <v>59</v>
      </c>
      <c r="H657" s="13" t="s">
        <v>56</v>
      </c>
      <c r="I657" s="13" t="s">
        <v>64</v>
      </c>
      <c r="J657" s="25">
        <v>194</v>
      </c>
      <c r="K657" s="30">
        <v>277.42</v>
      </c>
      <c r="M657" s="12">
        <v>2023</v>
      </c>
      <c r="N657" s="13" t="s">
        <v>38</v>
      </c>
      <c r="O657" s="13" t="s">
        <v>23</v>
      </c>
      <c r="P657" s="13" t="s">
        <v>26</v>
      </c>
      <c r="Q657" s="13">
        <v>46</v>
      </c>
      <c r="R657" s="25">
        <v>115</v>
      </c>
      <c r="S657" s="25">
        <v>224</v>
      </c>
      <c r="T657" s="25">
        <v>23</v>
      </c>
      <c r="U657" s="14" t="s">
        <v>33</v>
      </c>
    </row>
    <row r="658" spans="1:21" x14ac:dyDescent="0.3">
      <c r="A658" s="9" t="s">
        <v>76</v>
      </c>
      <c r="B658" s="10">
        <v>2020</v>
      </c>
      <c r="C658" s="10" t="s">
        <v>36</v>
      </c>
      <c r="D658" s="10" t="s">
        <v>60</v>
      </c>
      <c r="E658" s="10" t="s">
        <v>62</v>
      </c>
      <c r="F658" s="10" t="s">
        <v>63</v>
      </c>
      <c r="G658" s="10" t="s">
        <v>59</v>
      </c>
      <c r="H658" s="10" t="s">
        <v>56</v>
      </c>
      <c r="I658" s="10" t="s">
        <v>64</v>
      </c>
      <c r="J658" s="24">
        <v>368</v>
      </c>
      <c r="K658" s="29">
        <v>526.24</v>
      </c>
      <c r="M658" s="9">
        <v>2023</v>
      </c>
      <c r="N658" s="10" t="s">
        <v>38</v>
      </c>
      <c r="O658" s="10" t="s">
        <v>23</v>
      </c>
      <c r="P658" s="10" t="s">
        <v>27</v>
      </c>
      <c r="Q658" s="10">
        <v>34</v>
      </c>
      <c r="R658" s="24">
        <v>2631.66</v>
      </c>
      <c r="S658" s="24">
        <v>5126.0160000000005</v>
      </c>
      <c r="T658" s="24">
        <v>526.33199999999999</v>
      </c>
      <c r="U658" s="11" t="s">
        <v>33</v>
      </c>
    </row>
    <row r="659" spans="1:21" x14ac:dyDescent="0.3">
      <c r="A659" s="12" t="s">
        <v>74</v>
      </c>
      <c r="B659" s="13">
        <v>2020</v>
      </c>
      <c r="C659" s="13" t="s">
        <v>36</v>
      </c>
      <c r="D659" s="13" t="s">
        <v>60</v>
      </c>
      <c r="E659" s="13" t="s">
        <v>62</v>
      </c>
      <c r="F659" s="13" t="s">
        <v>63</v>
      </c>
      <c r="G659" s="13" t="s">
        <v>59</v>
      </c>
      <c r="H659" s="13" t="s">
        <v>56</v>
      </c>
      <c r="I659" s="13" t="s">
        <v>64</v>
      </c>
      <c r="J659" s="25">
        <v>148</v>
      </c>
      <c r="K659" s="30">
        <v>211.64</v>
      </c>
      <c r="M659" s="12">
        <v>2023</v>
      </c>
      <c r="N659" s="13" t="s">
        <v>38</v>
      </c>
      <c r="O659" s="13" t="s">
        <v>14</v>
      </c>
      <c r="P659" s="13" t="s">
        <v>28</v>
      </c>
      <c r="Q659" s="13">
        <v>7</v>
      </c>
      <c r="R659" s="25">
        <v>230</v>
      </c>
      <c r="S659" s="25">
        <v>224</v>
      </c>
      <c r="T659" s="25">
        <v>46</v>
      </c>
      <c r="U659" s="14" t="s">
        <v>33</v>
      </c>
    </row>
    <row r="660" spans="1:21" x14ac:dyDescent="0.3">
      <c r="A660" s="9" t="s">
        <v>73</v>
      </c>
      <c r="B660" s="10">
        <v>2020</v>
      </c>
      <c r="C660" s="10" t="s">
        <v>36</v>
      </c>
      <c r="D660" s="10" t="s">
        <v>60</v>
      </c>
      <c r="E660" s="10" t="s">
        <v>62</v>
      </c>
      <c r="F660" s="10" t="s">
        <v>63</v>
      </c>
      <c r="G660" s="10" t="s">
        <v>59</v>
      </c>
      <c r="H660" s="10" t="s">
        <v>56</v>
      </c>
      <c r="I660" s="10" t="s">
        <v>64</v>
      </c>
      <c r="J660" s="24">
        <v>196</v>
      </c>
      <c r="K660" s="29">
        <v>280.27999999999997</v>
      </c>
      <c r="M660" s="9">
        <v>2023</v>
      </c>
      <c r="N660" s="10" t="s">
        <v>38</v>
      </c>
      <c r="O660" s="10" t="s">
        <v>23</v>
      </c>
      <c r="P660" s="10" t="s">
        <v>30</v>
      </c>
      <c r="Q660" s="10">
        <v>3</v>
      </c>
      <c r="R660" s="24">
        <v>2631.9475000000002</v>
      </c>
      <c r="S660" s="24">
        <v>5126.576</v>
      </c>
      <c r="T660" s="24">
        <v>526.38950000000011</v>
      </c>
      <c r="U660" s="11" t="s">
        <v>12</v>
      </c>
    </row>
    <row r="661" spans="1:21" x14ac:dyDescent="0.3">
      <c r="A661" s="12" t="s">
        <v>76</v>
      </c>
      <c r="B661" s="13">
        <v>2020</v>
      </c>
      <c r="C661" s="13" t="s">
        <v>36</v>
      </c>
      <c r="D661" s="13" t="s">
        <v>60</v>
      </c>
      <c r="E661" s="13" t="s">
        <v>62</v>
      </c>
      <c r="F661" s="13" t="s">
        <v>63</v>
      </c>
      <c r="G661" s="13" t="s">
        <v>59</v>
      </c>
      <c r="H661" s="13" t="s">
        <v>56</v>
      </c>
      <c r="I661" s="13" t="s">
        <v>64</v>
      </c>
      <c r="J661" s="25">
        <v>370</v>
      </c>
      <c r="K661" s="30">
        <v>529.1</v>
      </c>
      <c r="M661" s="12">
        <v>2023</v>
      </c>
      <c r="N661" s="13" t="s">
        <v>38</v>
      </c>
      <c r="O661" s="13" t="s">
        <v>29</v>
      </c>
      <c r="P661" s="13" t="s">
        <v>29</v>
      </c>
      <c r="Q661" s="13">
        <v>2</v>
      </c>
      <c r="R661" s="25">
        <v>7590</v>
      </c>
      <c r="S661" s="25">
        <v>7392</v>
      </c>
      <c r="T661" s="25">
        <v>1518</v>
      </c>
      <c r="U661" s="14" t="s">
        <v>33</v>
      </c>
    </row>
    <row r="662" spans="1:21" x14ac:dyDescent="0.3">
      <c r="A662" s="9" t="s">
        <v>73</v>
      </c>
      <c r="B662" s="10">
        <v>2020</v>
      </c>
      <c r="C662" s="10" t="s">
        <v>36</v>
      </c>
      <c r="D662" s="10" t="s">
        <v>60</v>
      </c>
      <c r="E662" s="10" t="s">
        <v>62</v>
      </c>
      <c r="F662" s="10" t="s">
        <v>63</v>
      </c>
      <c r="G662" s="10" t="s">
        <v>59</v>
      </c>
      <c r="H662" s="10" t="s">
        <v>56</v>
      </c>
      <c r="I662" s="10" t="s">
        <v>64</v>
      </c>
      <c r="J662" s="24">
        <v>814</v>
      </c>
      <c r="K662" s="29">
        <v>1164.02</v>
      </c>
      <c r="M662" s="9">
        <v>2023</v>
      </c>
      <c r="N662" s="10" t="s">
        <v>39</v>
      </c>
      <c r="O662" s="10" t="s">
        <v>10</v>
      </c>
      <c r="P662" s="10" t="s">
        <v>11</v>
      </c>
      <c r="Q662" s="10">
        <v>3566</v>
      </c>
      <c r="R662" s="24">
        <v>4577.3</v>
      </c>
      <c r="S662" s="24">
        <v>5126.576</v>
      </c>
      <c r="T662" s="24">
        <v>915.46</v>
      </c>
      <c r="U662" s="11" t="s">
        <v>33</v>
      </c>
    </row>
    <row r="663" spans="1:21" x14ac:dyDescent="0.3">
      <c r="A663" s="12" t="s">
        <v>72</v>
      </c>
      <c r="B663" s="13">
        <v>2020</v>
      </c>
      <c r="C663" s="13" t="s">
        <v>36</v>
      </c>
      <c r="D663" s="13" t="s">
        <v>60</v>
      </c>
      <c r="E663" s="13" t="s">
        <v>62</v>
      </c>
      <c r="F663" s="13" t="s">
        <v>63</v>
      </c>
      <c r="G663" s="13" t="s">
        <v>59</v>
      </c>
      <c r="H663" s="13" t="s">
        <v>56</v>
      </c>
      <c r="I663" s="13" t="s">
        <v>64</v>
      </c>
      <c r="J663" s="25">
        <v>847</v>
      </c>
      <c r="K663" s="30">
        <v>1211.21</v>
      </c>
      <c r="M663" s="12">
        <v>2023</v>
      </c>
      <c r="N663" s="13" t="s">
        <v>39</v>
      </c>
      <c r="O663" s="13" t="s">
        <v>10</v>
      </c>
      <c r="P663" s="13" t="s">
        <v>13</v>
      </c>
      <c r="Q663" s="13">
        <v>2498</v>
      </c>
      <c r="R663" s="25">
        <v>8000</v>
      </c>
      <c r="S663" s="25">
        <v>8960</v>
      </c>
      <c r="T663" s="25">
        <v>1600</v>
      </c>
      <c r="U663" s="14" t="s">
        <v>33</v>
      </c>
    </row>
    <row r="664" spans="1:21" x14ac:dyDescent="0.3">
      <c r="A664" s="9" t="s">
        <v>74</v>
      </c>
      <c r="B664" s="10">
        <v>2020</v>
      </c>
      <c r="C664" s="10" t="s">
        <v>36</v>
      </c>
      <c r="D664" s="10" t="s">
        <v>60</v>
      </c>
      <c r="E664" s="10" t="s">
        <v>62</v>
      </c>
      <c r="F664" s="10" t="s">
        <v>63</v>
      </c>
      <c r="G664" s="10" t="s">
        <v>59</v>
      </c>
      <c r="H664" s="10" t="s">
        <v>56</v>
      </c>
      <c r="I664" s="10" t="s">
        <v>64</v>
      </c>
      <c r="J664" s="24">
        <v>195</v>
      </c>
      <c r="K664" s="29">
        <v>526.24</v>
      </c>
      <c r="M664" s="9">
        <v>2023</v>
      </c>
      <c r="N664" s="10" t="s">
        <v>39</v>
      </c>
      <c r="O664" s="10" t="s">
        <v>14</v>
      </c>
      <c r="P664" s="10" t="s">
        <v>15</v>
      </c>
      <c r="Q664" s="10">
        <v>1245</v>
      </c>
      <c r="R664" s="24">
        <v>4577.2</v>
      </c>
      <c r="S664" s="24">
        <v>5126.4639999999999</v>
      </c>
      <c r="T664" s="24">
        <v>915.44</v>
      </c>
      <c r="U664" s="11" t="s">
        <v>33</v>
      </c>
    </row>
    <row r="665" spans="1:21" x14ac:dyDescent="0.3">
      <c r="A665" s="12" t="s">
        <v>73</v>
      </c>
      <c r="B665" s="13">
        <v>2020</v>
      </c>
      <c r="C665" s="13" t="s">
        <v>36</v>
      </c>
      <c r="D665" s="13" t="s">
        <v>60</v>
      </c>
      <c r="E665" s="13" t="s">
        <v>62</v>
      </c>
      <c r="F665" s="13" t="s">
        <v>63</v>
      </c>
      <c r="G665" s="13" t="s">
        <v>59</v>
      </c>
      <c r="H665" s="13" t="s">
        <v>56</v>
      </c>
      <c r="I665" s="13" t="s">
        <v>64</v>
      </c>
      <c r="J665" s="25">
        <v>369</v>
      </c>
      <c r="K665" s="30">
        <v>527.66999999999996</v>
      </c>
      <c r="M665" s="12">
        <v>2023</v>
      </c>
      <c r="N665" s="13" t="s">
        <v>39</v>
      </c>
      <c r="O665" s="13" t="s">
        <v>16</v>
      </c>
      <c r="P665" s="13" t="s">
        <v>17</v>
      </c>
      <c r="Q665" s="13">
        <v>644</v>
      </c>
      <c r="R665" s="25">
        <v>5743.5</v>
      </c>
      <c r="S665" s="25">
        <v>6432.72</v>
      </c>
      <c r="T665" s="25">
        <v>1148.7</v>
      </c>
      <c r="U665" s="14" t="s">
        <v>33</v>
      </c>
    </row>
    <row r="666" spans="1:21" x14ac:dyDescent="0.3">
      <c r="A666" s="9" t="s">
        <v>76</v>
      </c>
      <c r="B666" s="10">
        <v>2020</v>
      </c>
      <c r="C666" s="10" t="s">
        <v>36</v>
      </c>
      <c r="D666" s="10" t="s">
        <v>60</v>
      </c>
      <c r="E666" s="10" t="s">
        <v>62</v>
      </c>
      <c r="F666" s="10" t="s">
        <v>63</v>
      </c>
      <c r="G666" s="10" t="s">
        <v>59</v>
      </c>
      <c r="H666" s="10" t="s">
        <v>56</v>
      </c>
      <c r="I666" s="10" t="s">
        <v>64</v>
      </c>
      <c r="J666" s="24">
        <v>151</v>
      </c>
      <c r="K666" s="29">
        <v>215.93</v>
      </c>
      <c r="M666" s="9">
        <v>2023</v>
      </c>
      <c r="N666" s="10" t="s">
        <v>39</v>
      </c>
      <c r="O666" s="10" t="s">
        <v>18</v>
      </c>
      <c r="P666" s="10" t="s">
        <v>19</v>
      </c>
      <c r="Q666" s="10">
        <v>643</v>
      </c>
      <c r="R666" s="24">
        <v>7000</v>
      </c>
      <c r="S666" s="24">
        <v>7840</v>
      </c>
      <c r="T666" s="24">
        <v>1400</v>
      </c>
      <c r="U666" s="11" t="s">
        <v>33</v>
      </c>
    </row>
    <row r="667" spans="1:21" x14ac:dyDescent="0.3">
      <c r="A667" s="12" t="s">
        <v>73</v>
      </c>
      <c r="B667" s="13">
        <v>2020</v>
      </c>
      <c r="C667" s="13" t="s">
        <v>36</v>
      </c>
      <c r="D667" s="13" t="s">
        <v>60</v>
      </c>
      <c r="E667" s="13" t="s">
        <v>62</v>
      </c>
      <c r="F667" s="13" t="s">
        <v>63</v>
      </c>
      <c r="G667" s="13" t="s">
        <v>59</v>
      </c>
      <c r="H667" s="13" t="s">
        <v>56</v>
      </c>
      <c r="I667" s="13" t="s">
        <v>64</v>
      </c>
      <c r="J667" s="25">
        <v>199</v>
      </c>
      <c r="K667" s="30">
        <v>284.57</v>
      </c>
      <c r="M667" s="12">
        <v>2023</v>
      </c>
      <c r="N667" s="13" t="s">
        <v>39</v>
      </c>
      <c r="O667" s="13" t="s">
        <v>16</v>
      </c>
      <c r="P667" s="13" t="s">
        <v>20</v>
      </c>
      <c r="Q667" s="13">
        <v>455</v>
      </c>
      <c r="R667" s="25">
        <v>4578.6000000000004</v>
      </c>
      <c r="S667" s="25">
        <v>5128.0320000000002</v>
      </c>
      <c r="T667" s="25">
        <v>915.72000000000014</v>
      </c>
      <c r="U667" s="14" t="s">
        <v>33</v>
      </c>
    </row>
    <row r="668" spans="1:21" x14ac:dyDescent="0.3">
      <c r="A668" s="9" t="s">
        <v>74</v>
      </c>
      <c r="B668" s="10">
        <v>2020</v>
      </c>
      <c r="C668" s="10" t="s">
        <v>36</v>
      </c>
      <c r="D668" s="10" t="s">
        <v>60</v>
      </c>
      <c r="E668" s="10" t="s">
        <v>62</v>
      </c>
      <c r="F668" s="10" t="s">
        <v>63</v>
      </c>
      <c r="G668" s="10" t="s">
        <v>59</v>
      </c>
      <c r="H668" s="10" t="s">
        <v>56</v>
      </c>
      <c r="I668" s="10" t="s">
        <v>64</v>
      </c>
      <c r="J668" s="24">
        <v>367</v>
      </c>
      <c r="K668" s="29">
        <v>524.80999999999995</v>
      </c>
      <c r="M668" s="9">
        <v>2023</v>
      </c>
      <c r="N668" s="10" t="s">
        <v>39</v>
      </c>
      <c r="O668" s="10" t="s">
        <v>18</v>
      </c>
      <c r="P668" s="10" t="s">
        <v>21</v>
      </c>
      <c r="Q668" s="10">
        <v>345</v>
      </c>
      <c r="R668" s="24">
        <v>7000</v>
      </c>
      <c r="S668" s="24">
        <v>7840</v>
      </c>
      <c r="T668" s="24">
        <v>1400</v>
      </c>
      <c r="U668" s="11" t="s">
        <v>33</v>
      </c>
    </row>
    <row r="669" spans="1:21" x14ac:dyDescent="0.3">
      <c r="A669" s="12" t="s">
        <v>76</v>
      </c>
      <c r="B669" s="13">
        <v>2020</v>
      </c>
      <c r="C669" s="13" t="s">
        <v>36</v>
      </c>
      <c r="D669" s="13" t="s">
        <v>60</v>
      </c>
      <c r="E669" s="13" t="s">
        <v>62</v>
      </c>
      <c r="F669" s="13" t="s">
        <v>63</v>
      </c>
      <c r="G669" s="13" t="s">
        <v>59</v>
      </c>
      <c r="H669" s="13" t="s">
        <v>56</v>
      </c>
      <c r="I669" s="13" t="s">
        <v>64</v>
      </c>
      <c r="J669" s="25">
        <v>823</v>
      </c>
      <c r="K669" s="30">
        <v>1176.8899999999999</v>
      </c>
      <c r="M669" s="12">
        <v>2023</v>
      </c>
      <c r="N669" s="13" t="s">
        <v>39</v>
      </c>
      <c r="O669" s="13" t="s">
        <v>14</v>
      </c>
      <c r="P669" s="13" t="s">
        <v>22</v>
      </c>
      <c r="Q669" s="13">
        <v>122</v>
      </c>
      <c r="R669" s="25">
        <v>100</v>
      </c>
      <c r="S669" s="25">
        <v>112</v>
      </c>
      <c r="T669" s="25">
        <v>20</v>
      </c>
      <c r="U669" s="14" t="s">
        <v>33</v>
      </c>
    </row>
    <row r="670" spans="1:21" x14ac:dyDescent="0.3">
      <c r="A670" s="9" t="s">
        <v>72</v>
      </c>
      <c r="B670" s="10">
        <v>2020</v>
      </c>
      <c r="C670" s="10" t="s">
        <v>36</v>
      </c>
      <c r="D670" s="10" t="s">
        <v>60</v>
      </c>
      <c r="E670" s="10" t="s">
        <v>62</v>
      </c>
      <c r="F670" s="10" t="s">
        <v>63</v>
      </c>
      <c r="G670" s="10" t="s">
        <v>59</v>
      </c>
      <c r="H670" s="10" t="s">
        <v>56</v>
      </c>
      <c r="I670" s="10" t="s">
        <v>64</v>
      </c>
      <c r="J670" s="24">
        <v>856</v>
      </c>
      <c r="K670" s="29">
        <v>1224.08</v>
      </c>
      <c r="M670" s="9">
        <v>2023</v>
      </c>
      <c r="N670" s="10" t="s">
        <v>39</v>
      </c>
      <c r="O670" s="10" t="s">
        <v>23</v>
      </c>
      <c r="P670" s="10" t="s">
        <v>24</v>
      </c>
      <c r="Q670" s="10">
        <v>78</v>
      </c>
      <c r="R670" s="24">
        <v>2288.6</v>
      </c>
      <c r="S670" s="24">
        <v>5126.4639999999999</v>
      </c>
      <c r="T670" s="24">
        <v>457.72</v>
      </c>
      <c r="U670" s="11" t="s">
        <v>33</v>
      </c>
    </row>
    <row r="671" spans="1:21" x14ac:dyDescent="0.3">
      <c r="A671" s="12" t="s">
        <v>73</v>
      </c>
      <c r="B671" s="13">
        <v>2020</v>
      </c>
      <c r="C671" s="13" t="s">
        <v>36</v>
      </c>
      <c r="D671" s="13" t="s">
        <v>60</v>
      </c>
      <c r="E671" s="13" t="s">
        <v>62</v>
      </c>
      <c r="F671" s="13" t="s">
        <v>63</v>
      </c>
      <c r="G671" s="13" t="s">
        <v>59</v>
      </c>
      <c r="H671" s="13" t="s">
        <v>56</v>
      </c>
      <c r="I671" s="13" t="s">
        <v>64</v>
      </c>
      <c r="J671" s="25">
        <v>371</v>
      </c>
      <c r="K671" s="30">
        <v>530.53</v>
      </c>
      <c r="M671" s="12">
        <v>2023</v>
      </c>
      <c r="N671" s="13" t="s">
        <v>39</v>
      </c>
      <c r="O671" s="13" t="s">
        <v>23</v>
      </c>
      <c r="P671" s="13" t="s">
        <v>25</v>
      </c>
      <c r="Q671" s="13">
        <v>76</v>
      </c>
      <c r="R671" s="25">
        <v>2288.4499999999998</v>
      </c>
      <c r="S671" s="25">
        <v>5126.1279999999997</v>
      </c>
      <c r="T671" s="25">
        <v>457.69</v>
      </c>
      <c r="U671" s="14" t="s">
        <v>33</v>
      </c>
    </row>
    <row r="672" spans="1:21" x14ac:dyDescent="0.3">
      <c r="A672" s="9" t="s">
        <v>73</v>
      </c>
      <c r="B672" s="10">
        <v>2020</v>
      </c>
      <c r="C672" s="10" t="s">
        <v>32</v>
      </c>
      <c r="D672" s="10" t="s">
        <v>60</v>
      </c>
      <c r="E672" s="10" t="s">
        <v>62</v>
      </c>
      <c r="F672" s="10" t="s">
        <v>63</v>
      </c>
      <c r="G672" s="10" t="s">
        <v>59</v>
      </c>
      <c r="H672" s="10" t="s">
        <v>56</v>
      </c>
      <c r="I672" s="10" t="s">
        <v>64</v>
      </c>
      <c r="J672" s="24">
        <v>164</v>
      </c>
      <c r="K672" s="29">
        <v>234.51999999999998</v>
      </c>
      <c r="M672" s="9">
        <v>2023</v>
      </c>
      <c r="N672" s="10" t="s">
        <v>39</v>
      </c>
      <c r="O672" s="10" t="s">
        <v>23</v>
      </c>
      <c r="P672" s="10" t="s">
        <v>26</v>
      </c>
      <c r="Q672" s="10">
        <v>46</v>
      </c>
      <c r="R672" s="24">
        <v>100</v>
      </c>
      <c r="S672" s="24">
        <v>224</v>
      </c>
      <c r="T672" s="24">
        <v>20</v>
      </c>
      <c r="U672" s="11" t="s">
        <v>33</v>
      </c>
    </row>
    <row r="673" spans="1:21" x14ac:dyDescent="0.3">
      <c r="A673" s="12" t="s">
        <v>76</v>
      </c>
      <c r="B673" s="13">
        <v>2020</v>
      </c>
      <c r="C673" s="13" t="s">
        <v>32</v>
      </c>
      <c r="D673" s="13" t="s">
        <v>60</v>
      </c>
      <c r="E673" s="13" t="s">
        <v>62</v>
      </c>
      <c r="F673" s="13" t="s">
        <v>63</v>
      </c>
      <c r="G673" s="13" t="s">
        <v>59</v>
      </c>
      <c r="H673" s="13" t="s">
        <v>56</v>
      </c>
      <c r="I673" s="13" t="s">
        <v>64</v>
      </c>
      <c r="J673" s="25">
        <v>212</v>
      </c>
      <c r="K673" s="30">
        <v>303.15999999999997</v>
      </c>
      <c r="M673" s="12">
        <v>2023</v>
      </c>
      <c r="N673" s="13" t="s">
        <v>39</v>
      </c>
      <c r="O673" s="13" t="s">
        <v>23</v>
      </c>
      <c r="P673" s="13" t="s">
        <v>27</v>
      </c>
      <c r="Q673" s="13">
        <v>34</v>
      </c>
      <c r="R673" s="25">
        <v>2746.08</v>
      </c>
      <c r="S673" s="25">
        <v>5126.0160000000005</v>
      </c>
      <c r="T673" s="25">
        <v>549.21600000000001</v>
      </c>
      <c r="U673" s="14" t="s">
        <v>33</v>
      </c>
    </row>
    <row r="674" spans="1:21" x14ac:dyDescent="0.3">
      <c r="A674" s="9" t="s">
        <v>73</v>
      </c>
      <c r="B674" s="10">
        <v>2020</v>
      </c>
      <c r="C674" s="10" t="s">
        <v>32</v>
      </c>
      <c r="D674" s="10" t="s">
        <v>60</v>
      </c>
      <c r="E674" s="10" t="s">
        <v>62</v>
      </c>
      <c r="F674" s="10" t="s">
        <v>63</v>
      </c>
      <c r="G674" s="10" t="s">
        <v>59</v>
      </c>
      <c r="H674" s="10" t="s">
        <v>56</v>
      </c>
      <c r="I674" s="10" t="s">
        <v>64</v>
      </c>
      <c r="J674" s="24">
        <v>140</v>
      </c>
      <c r="K674" s="29">
        <v>200.2</v>
      </c>
      <c r="M674" s="9">
        <v>2023</v>
      </c>
      <c r="N674" s="10" t="s">
        <v>39</v>
      </c>
      <c r="O674" s="10" t="s">
        <v>14</v>
      </c>
      <c r="P674" s="10" t="s">
        <v>28</v>
      </c>
      <c r="Q674" s="10">
        <v>7</v>
      </c>
      <c r="R674" s="24">
        <v>240</v>
      </c>
      <c r="S674" s="24">
        <v>224</v>
      </c>
      <c r="T674" s="24">
        <v>48</v>
      </c>
      <c r="U674" s="11" t="s">
        <v>33</v>
      </c>
    </row>
    <row r="675" spans="1:21" x14ac:dyDescent="0.3">
      <c r="A675" s="12" t="s">
        <v>73</v>
      </c>
      <c r="B675" s="13">
        <v>2020</v>
      </c>
      <c r="C675" s="13" t="s">
        <v>32</v>
      </c>
      <c r="D675" s="13" t="s">
        <v>60</v>
      </c>
      <c r="E675" s="13" t="s">
        <v>62</v>
      </c>
      <c r="F675" s="13" t="s">
        <v>63</v>
      </c>
      <c r="G675" s="13" t="s">
        <v>59</v>
      </c>
      <c r="H675" s="13" t="s">
        <v>56</v>
      </c>
      <c r="I675" s="13" t="s">
        <v>64</v>
      </c>
      <c r="J675" s="25">
        <v>166</v>
      </c>
      <c r="K675" s="30">
        <v>237.38</v>
      </c>
      <c r="M675" s="12">
        <v>2023</v>
      </c>
      <c r="N675" s="13" t="s">
        <v>39</v>
      </c>
      <c r="O675" s="13" t="s">
        <v>23</v>
      </c>
      <c r="P675" s="13" t="s">
        <v>30</v>
      </c>
      <c r="Q675" s="13">
        <v>3</v>
      </c>
      <c r="R675" s="25">
        <v>2746.38</v>
      </c>
      <c r="S675" s="25">
        <v>5126.576</v>
      </c>
      <c r="T675" s="25">
        <v>549.27600000000007</v>
      </c>
      <c r="U675" s="14" t="s">
        <v>33</v>
      </c>
    </row>
    <row r="676" spans="1:21" x14ac:dyDescent="0.3">
      <c r="A676" s="9" t="s">
        <v>72</v>
      </c>
      <c r="B676" s="10">
        <v>2020</v>
      </c>
      <c r="C676" s="10" t="s">
        <v>32</v>
      </c>
      <c r="D676" s="10" t="s">
        <v>60</v>
      </c>
      <c r="E676" s="10" t="s">
        <v>62</v>
      </c>
      <c r="F676" s="10" t="s">
        <v>63</v>
      </c>
      <c r="G676" s="10" t="s">
        <v>59</v>
      </c>
      <c r="H676" s="10" t="s">
        <v>56</v>
      </c>
      <c r="I676" s="10" t="s">
        <v>64</v>
      </c>
      <c r="J676" s="24">
        <v>214</v>
      </c>
      <c r="K676" s="29">
        <v>306.02</v>
      </c>
      <c r="M676" s="9">
        <v>2023</v>
      </c>
      <c r="N676" s="10" t="s">
        <v>39</v>
      </c>
      <c r="O676" s="10" t="s">
        <v>29</v>
      </c>
      <c r="P676" s="10" t="s">
        <v>29</v>
      </c>
      <c r="Q676" s="10">
        <v>2</v>
      </c>
      <c r="R676" s="24">
        <v>7920</v>
      </c>
      <c r="S676" s="24">
        <v>7392</v>
      </c>
      <c r="T676" s="24">
        <v>1584</v>
      </c>
      <c r="U676" s="11" t="s">
        <v>33</v>
      </c>
    </row>
    <row r="677" spans="1:21" x14ac:dyDescent="0.3">
      <c r="A677" s="12" t="s">
        <v>72</v>
      </c>
      <c r="B677" s="13">
        <v>2020</v>
      </c>
      <c r="C677" s="13" t="s">
        <v>32</v>
      </c>
      <c r="D677" s="13" t="s">
        <v>60</v>
      </c>
      <c r="E677" s="13" t="s">
        <v>62</v>
      </c>
      <c r="F677" s="13" t="s">
        <v>63</v>
      </c>
      <c r="G677" s="13" t="s">
        <v>59</v>
      </c>
      <c r="H677" s="13" t="s">
        <v>56</v>
      </c>
      <c r="I677" s="13" t="s">
        <v>64</v>
      </c>
      <c r="J677" s="25">
        <v>811</v>
      </c>
      <c r="K677" s="30">
        <v>1159.73</v>
      </c>
      <c r="M677" s="12">
        <v>2023</v>
      </c>
      <c r="N677" s="13" t="s">
        <v>40</v>
      </c>
      <c r="O677" s="13" t="s">
        <v>10</v>
      </c>
      <c r="P677" s="13" t="s">
        <v>11</v>
      </c>
      <c r="Q677" s="13">
        <v>3566</v>
      </c>
      <c r="R677" s="25">
        <v>5035.0300000000007</v>
      </c>
      <c r="S677" s="25">
        <v>5126.576</v>
      </c>
      <c r="T677" s="25">
        <v>1007.0060000000002</v>
      </c>
      <c r="U677" s="14" t="s">
        <v>33</v>
      </c>
    </row>
    <row r="678" spans="1:21" x14ac:dyDescent="0.3">
      <c r="A678" s="9" t="s">
        <v>72</v>
      </c>
      <c r="B678" s="10">
        <v>2020</v>
      </c>
      <c r="C678" s="10" t="s">
        <v>32</v>
      </c>
      <c r="D678" s="10" t="s">
        <v>60</v>
      </c>
      <c r="E678" s="10" t="s">
        <v>62</v>
      </c>
      <c r="F678" s="10" t="s">
        <v>63</v>
      </c>
      <c r="G678" s="10" t="s">
        <v>59</v>
      </c>
      <c r="H678" s="10" t="s">
        <v>56</v>
      </c>
      <c r="I678" s="10" t="s">
        <v>64</v>
      </c>
      <c r="J678" s="24">
        <v>845</v>
      </c>
      <c r="K678" s="29">
        <v>1208.3499999999999</v>
      </c>
      <c r="M678" s="9">
        <v>2023</v>
      </c>
      <c r="N678" s="10" t="s">
        <v>40</v>
      </c>
      <c r="O678" s="10" t="s">
        <v>10</v>
      </c>
      <c r="P678" s="10" t="s">
        <v>13</v>
      </c>
      <c r="Q678" s="10">
        <v>2498</v>
      </c>
      <c r="R678" s="24">
        <v>9200</v>
      </c>
      <c r="S678" s="24">
        <v>8960</v>
      </c>
      <c r="T678" s="24">
        <v>1840</v>
      </c>
      <c r="U678" s="11" t="s">
        <v>33</v>
      </c>
    </row>
    <row r="679" spans="1:21" x14ac:dyDescent="0.3">
      <c r="A679" s="12" t="s">
        <v>73</v>
      </c>
      <c r="B679" s="13">
        <v>2020</v>
      </c>
      <c r="C679" s="13" t="s">
        <v>32</v>
      </c>
      <c r="D679" s="13" t="s">
        <v>60</v>
      </c>
      <c r="E679" s="13" t="s">
        <v>62</v>
      </c>
      <c r="F679" s="13" t="s">
        <v>63</v>
      </c>
      <c r="G679" s="13" t="s">
        <v>59</v>
      </c>
      <c r="H679" s="13" t="s">
        <v>56</v>
      </c>
      <c r="I679" s="13" t="s">
        <v>64</v>
      </c>
      <c r="J679" s="25">
        <v>898</v>
      </c>
      <c r="K679" s="30">
        <v>1284.1399999999999</v>
      </c>
      <c r="M679" s="12">
        <v>2023</v>
      </c>
      <c r="N679" s="13" t="s">
        <v>40</v>
      </c>
      <c r="O679" s="13" t="s">
        <v>14</v>
      </c>
      <c r="P679" s="13" t="s">
        <v>15</v>
      </c>
      <c r="Q679" s="13">
        <v>1245</v>
      </c>
      <c r="R679" s="25">
        <v>5263.78</v>
      </c>
      <c r="S679" s="25">
        <v>5126.4639999999999</v>
      </c>
      <c r="T679" s="25">
        <v>1052.7560000000001</v>
      </c>
      <c r="U679" s="14" t="s">
        <v>33</v>
      </c>
    </row>
    <row r="680" spans="1:21" x14ac:dyDescent="0.3">
      <c r="A680" s="9" t="s">
        <v>73</v>
      </c>
      <c r="B680" s="10">
        <v>2020</v>
      </c>
      <c r="C680" s="10" t="s">
        <v>32</v>
      </c>
      <c r="D680" s="10" t="s">
        <v>60</v>
      </c>
      <c r="E680" s="10" t="s">
        <v>62</v>
      </c>
      <c r="F680" s="10" t="s">
        <v>63</v>
      </c>
      <c r="G680" s="10" t="s">
        <v>59</v>
      </c>
      <c r="H680" s="10" t="s">
        <v>56</v>
      </c>
      <c r="I680" s="10" t="s">
        <v>64</v>
      </c>
      <c r="J680" s="24">
        <v>851</v>
      </c>
      <c r="K680" s="29">
        <v>526.24</v>
      </c>
      <c r="M680" s="9">
        <v>2023</v>
      </c>
      <c r="N680" s="10" t="s">
        <v>40</v>
      </c>
      <c r="O680" s="10" t="s">
        <v>16</v>
      </c>
      <c r="P680" s="10" t="s">
        <v>17</v>
      </c>
      <c r="Q680" s="10">
        <v>644</v>
      </c>
      <c r="R680" s="24">
        <v>6605.0249999999996</v>
      </c>
      <c r="S680" s="24">
        <v>6432.72</v>
      </c>
      <c r="T680" s="24">
        <v>1321.0050000000001</v>
      </c>
      <c r="U680" s="11" t="s">
        <v>33</v>
      </c>
    </row>
    <row r="681" spans="1:21" x14ac:dyDescent="0.3">
      <c r="A681" s="12" t="s">
        <v>72</v>
      </c>
      <c r="B681" s="13">
        <v>2020</v>
      </c>
      <c r="C681" s="13" t="s">
        <v>32</v>
      </c>
      <c r="D681" s="13" t="s">
        <v>60</v>
      </c>
      <c r="E681" s="13" t="s">
        <v>62</v>
      </c>
      <c r="F681" s="13" t="s">
        <v>63</v>
      </c>
      <c r="G681" s="13" t="s">
        <v>59</v>
      </c>
      <c r="H681" s="13" t="s">
        <v>56</v>
      </c>
      <c r="I681" s="13" t="s">
        <v>64</v>
      </c>
      <c r="J681" s="25">
        <v>884</v>
      </c>
      <c r="K681" s="30">
        <v>526.24</v>
      </c>
      <c r="M681" s="12">
        <v>2023</v>
      </c>
      <c r="N681" s="13" t="s">
        <v>40</v>
      </c>
      <c r="O681" s="13" t="s">
        <v>18</v>
      </c>
      <c r="P681" s="13" t="s">
        <v>19</v>
      </c>
      <c r="Q681" s="13">
        <v>643</v>
      </c>
      <c r="R681" s="25">
        <v>8400</v>
      </c>
      <c r="S681" s="25">
        <v>7840</v>
      </c>
      <c r="T681" s="25">
        <v>1680</v>
      </c>
      <c r="U681" s="14" t="s">
        <v>33</v>
      </c>
    </row>
    <row r="682" spans="1:21" x14ac:dyDescent="0.3">
      <c r="A682" s="9" t="s">
        <v>72</v>
      </c>
      <c r="B682" s="10">
        <v>2020</v>
      </c>
      <c r="C682" s="10" t="s">
        <v>32</v>
      </c>
      <c r="D682" s="10" t="s">
        <v>60</v>
      </c>
      <c r="E682" s="10" t="s">
        <v>62</v>
      </c>
      <c r="F682" s="10" t="s">
        <v>63</v>
      </c>
      <c r="G682" s="10" t="s">
        <v>59</v>
      </c>
      <c r="H682" s="10" t="s">
        <v>56</v>
      </c>
      <c r="I682" s="10" t="s">
        <v>64</v>
      </c>
      <c r="J682" s="24">
        <v>141</v>
      </c>
      <c r="K682" s="29">
        <v>201.63</v>
      </c>
      <c r="M682" s="9">
        <v>2023</v>
      </c>
      <c r="N682" s="10" t="s">
        <v>40</v>
      </c>
      <c r="O682" s="10" t="s">
        <v>16</v>
      </c>
      <c r="P682" s="10" t="s">
        <v>20</v>
      </c>
      <c r="Q682" s="10">
        <v>455</v>
      </c>
      <c r="R682" s="24">
        <v>5494.3200000000006</v>
      </c>
      <c r="S682" s="24">
        <v>5128.0320000000002</v>
      </c>
      <c r="T682" s="24">
        <v>1098.8640000000003</v>
      </c>
      <c r="U682" s="11" t="s">
        <v>33</v>
      </c>
    </row>
    <row r="683" spans="1:21" x14ac:dyDescent="0.3">
      <c r="A683" s="12" t="s">
        <v>73</v>
      </c>
      <c r="B683" s="13">
        <v>2020</v>
      </c>
      <c r="C683" s="13" t="s">
        <v>32</v>
      </c>
      <c r="D683" s="13" t="s">
        <v>60</v>
      </c>
      <c r="E683" s="13" t="s">
        <v>62</v>
      </c>
      <c r="F683" s="13" t="s">
        <v>63</v>
      </c>
      <c r="G683" s="13" t="s">
        <v>59</v>
      </c>
      <c r="H683" s="13" t="s">
        <v>56</v>
      </c>
      <c r="I683" s="13" t="s">
        <v>64</v>
      </c>
      <c r="J683" s="25">
        <v>211</v>
      </c>
      <c r="K683" s="30">
        <v>301.73</v>
      </c>
      <c r="M683" s="12">
        <v>2023</v>
      </c>
      <c r="N683" s="13" t="s">
        <v>40</v>
      </c>
      <c r="O683" s="13" t="s">
        <v>18</v>
      </c>
      <c r="P683" s="13" t="s">
        <v>21</v>
      </c>
      <c r="Q683" s="13">
        <v>345</v>
      </c>
      <c r="R683" s="25">
        <v>8400</v>
      </c>
      <c r="S683" s="25">
        <v>7840</v>
      </c>
      <c r="T683" s="25">
        <v>1680</v>
      </c>
      <c r="U683" s="14" t="s">
        <v>33</v>
      </c>
    </row>
    <row r="684" spans="1:21" x14ac:dyDescent="0.3">
      <c r="A684" s="9" t="s">
        <v>73</v>
      </c>
      <c r="B684" s="10">
        <v>2020</v>
      </c>
      <c r="C684" s="10" t="s">
        <v>32</v>
      </c>
      <c r="D684" s="10" t="s">
        <v>60</v>
      </c>
      <c r="E684" s="10" t="s">
        <v>62</v>
      </c>
      <c r="F684" s="10" t="s">
        <v>63</v>
      </c>
      <c r="G684" s="10" t="s">
        <v>59</v>
      </c>
      <c r="H684" s="10" t="s">
        <v>56</v>
      </c>
      <c r="I684" s="10" t="s">
        <v>64</v>
      </c>
      <c r="J684" s="24">
        <v>139</v>
      </c>
      <c r="K684" s="29">
        <v>198.76999999999998</v>
      </c>
      <c r="M684" s="9">
        <v>2023</v>
      </c>
      <c r="N684" s="10" t="s">
        <v>40</v>
      </c>
      <c r="O684" s="10" t="s">
        <v>14</v>
      </c>
      <c r="P684" s="10" t="s">
        <v>22</v>
      </c>
      <c r="Q684" s="10">
        <v>122</v>
      </c>
      <c r="R684" s="24">
        <v>120</v>
      </c>
      <c r="S684" s="24">
        <v>112</v>
      </c>
      <c r="T684" s="24">
        <v>24</v>
      </c>
      <c r="U684" s="11" t="s">
        <v>33</v>
      </c>
    </row>
    <row r="685" spans="1:21" x14ac:dyDescent="0.3">
      <c r="A685" s="12" t="s">
        <v>73</v>
      </c>
      <c r="B685" s="13">
        <v>2020</v>
      </c>
      <c r="C685" s="13" t="s">
        <v>32</v>
      </c>
      <c r="D685" s="13" t="s">
        <v>60</v>
      </c>
      <c r="E685" s="13" t="s">
        <v>62</v>
      </c>
      <c r="F685" s="13" t="s">
        <v>63</v>
      </c>
      <c r="G685" s="13" t="s">
        <v>59</v>
      </c>
      <c r="H685" s="13" t="s">
        <v>56</v>
      </c>
      <c r="I685" s="13" t="s">
        <v>64</v>
      </c>
      <c r="J685" s="25">
        <v>820</v>
      </c>
      <c r="K685" s="30">
        <v>1172.5999999999999</v>
      </c>
      <c r="M685" s="12">
        <v>2023</v>
      </c>
      <c r="N685" s="13" t="s">
        <v>40</v>
      </c>
      <c r="O685" s="13" t="s">
        <v>23</v>
      </c>
      <c r="P685" s="13" t="s">
        <v>24</v>
      </c>
      <c r="Q685" s="13">
        <v>78</v>
      </c>
      <c r="R685" s="25">
        <v>2517.46</v>
      </c>
      <c r="S685" s="25">
        <v>5126.4639999999999</v>
      </c>
      <c r="T685" s="25">
        <v>503.49200000000002</v>
      </c>
      <c r="U685" s="14" t="s">
        <v>33</v>
      </c>
    </row>
    <row r="686" spans="1:21" x14ac:dyDescent="0.3">
      <c r="A686" s="9" t="s">
        <v>73</v>
      </c>
      <c r="B686" s="10">
        <v>2020</v>
      </c>
      <c r="C686" s="10" t="s">
        <v>32</v>
      </c>
      <c r="D686" s="10" t="s">
        <v>60</v>
      </c>
      <c r="E686" s="10" t="s">
        <v>62</v>
      </c>
      <c r="F686" s="10" t="s">
        <v>63</v>
      </c>
      <c r="G686" s="10" t="s">
        <v>59</v>
      </c>
      <c r="H686" s="10" t="s">
        <v>56</v>
      </c>
      <c r="I686" s="10" t="s">
        <v>64</v>
      </c>
      <c r="J686" s="24">
        <v>853</v>
      </c>
      <c r="K686" s="29">
        <v>1219.79</v>
      </c>
      <c r="M686" s="9">
        <v>2023</v>
      </c>
      <c r="N686" s="10" t="s">
        <v>40</v>
      </c>
      <c r="O686" s="10" t="s">
        <v>23</v>
      </c>
      <c r="P686" s="10" t="s">
        <v>25</v>
      </c>
      <c r="Q686" s="10">
        <v>76</v>
      </c>
      <c r="R686" s="24">
        <v>2517.2949999999996</v>
      </c>
      <c r="S686" s="24">
        <v>5126.1279999999997</v>
      </c>
      <c r="T686" s="24">
        <v>503.45899999999995</v>
      </c>
      <c r="U686" s="11" t="s">
        <v>33</v>
      </c>
    </row>
    <row r="687" spans="1:21" x14ac:dyDescent="0.3">
      <c r="A687" s="12" t="s">
        <v>73</v>
      </c>
      <c r="B687" s="13">
        <v>2020</v>
      </c>
      <c r="C687" s="13" t="s">
        <v>32</v>
      </c>
      <c r="D687" s="13" t="s">
        <v>60</v>
      </c>
      <c r="E687" s="13" t="s">
        <v>62</v>
      </c>
      <c r="F687" s="13" t="s">
        <v>63</v>
      </c>
      <c r="G687" s="13" t="s">
        <v>59</v>
      </c>
      <c r="H687" s="13" t="s">
        <v>56</v>
      </c>
      <c r="I687" s="13" t="s">
        <v>64</v>
      </c>
      <c r="J687" s="25">
        <v>137</v>
      </c>
      <c r="K687" s="30">
        <v>195.91</v>
      </c>
      <c r="M687" s="12">
        <v>2023</v>
      </c>
      <c r="N687" s="13" t="s">
        <v>40</v>
      </c>
      <c r="O687" s="13" t="s">
        <v>23</v>
      </c>
      <c r="P687" s="13" t="s">
        <v>26</v>
      </c>
      <c r="Q687" s="13">
        <v>46</v>
      </c>
      <c r="R687" s="25">
        <v>110</v>
      </c>
      <c r="S687" s="25">
        <v>224</v>
      </c>
      <c r="T687" s="25">
        <v>22</v>
      </c>
      <c r="U687" s="14" t="s">
        <v>33</v>
      </c>
    </row>
    <row r="688" spans="1:21" x14ac:dyDescent="0.3">
      <c r="A688" s="9" t="s">
        <v>75</v>
      </c>
      <c r="B688" s="10">
        <v>2020</v>
      </c>
      <c r="C688" s="10" t="s">
        <v>35</v>
      </c>
      <c r="D688" s="10" t="s">
        <v>60</v>
      </c>
      <c r="E688" s="10" t="s">
        <v>62</v>
      </c>
      <c r="F688" s="10" t="s">
        <v>63</v>
      </c>
      <c r="G688" s="10" t="s">
        <v>59</v>
      </c>
      <c r="H688" s="10" t="s">
        <v>56</v>
      </c>
      <c r="I688" s="10" t="s">
        <v>64</v>
      </c>
      <c r="J688" s="24">
        <v>200</v>
      </c>
      <c r="K688" s="29">
        <v>286</v>
      </c>
      <c r="M688" s="9">
        <v>2023</v>
      </c>
      <c r="N688" s="10" t="s">
        <v>40</v>
      </c>
      <c r="O688" s="10" t="s">
        <v>23</v>
      </c>
      <c r="P688" s="10" t="s">
        <v>27</v>
      </c>
      <c r="Q688" s="10">
        <v>34</v>
      </c>
      <c r="R688" s="24">
        <v>2517.2400000000002</v>
      </c>
      <c r="S688" s="24">
        <v>5126.0160000000005</v>
      </c>
      <c r="T688" s="24">
        <v>503.44800000000009</v>
      </c>
      <c r="U688" s="11" t="s">
        <v>33</v>
      </c>
    </row>
    <row r="689" spans="1:21" x14ac:dyDescent="0.3">
      <c r="A689" s="12" t="s">
        <v>73</v>
      </c>
      <c r="B689" s="13">
        <v>2020</v>
      </c>
      <c r="C689" s="13" t="s">
        <v>35</v>
      </c>
      <c r="D689" s="13" t="s">
        <v>60</v>
      </c>
      <c r="E689" s="13" t="s">
        <v>62</v>
      </c>
      <c r="F689" s="13" t="s">
        <v>63</v>
      </c>
      <c r="G689" s="13" t="s">
        <v>59</v>
      </c>
      <c r="H689" s="13" t="s">
        <v>56</v>
      </c>
      <c r="I689" s="13" t="s">
        <v>64</v>
      </c>
      <c r="J689" s="25">
        <v>128</v>
      </c>
      <c r="K689" s="30">
        <v>183.04</v>
      </c>
      <c r="M689" s="12">
        <v>2023</v>
      </c>
      <c r="N689" s="13" t="s">
        <v>40</v>
      </c>
      <c r="O689" s="13" t="s">
        <v>14</v>
      </c>
      <c r="P689" s="13" t="s">
        <v>28</v>
      </c>
      <c r="Q689" s="13">
        <v>7</v>
      </c>
      <c r="R689" s="25">
        <v>220</v>
      </c>
      <c r="S689" s="25">
        <v>224</v>
      </c>
      <c r="T689" s="25">
        <v>44</v>
      </c>
      <c r="U689" s="14" t="s">
        <v>33</v>
      </c>
    </row>
    <row r="690" spans="1:21" x14ac:dyDescent="0.3">
      <c r="A690" s="9" t="s">
        <v>73</v>
      </c>
      <c r="B690" s="10">
        <v>2020</v>
      </c>
      <c r="C690" s="10" t="s">
        <v>35</v>
      </c>
      <c r="D690" s="10" t="s">
        <v>60</v>
      </c>
      <c r="E690" s="10" t="s">
        <v>62</v>
      </c>
      <c r="F690" s="10" t="s">
        <v>63</v>
      </c>
      <c r="G690" s="10" t="s">
        <v>59</v>
      </c>
      <c r="H690" s="10" t="s">
        <v>56</v>
      </c>
      <c r="I690" s="10" t="s">
        <v>64</v>
      </c>
      <c r="J690" s="24">
        <v>154</v>
      </c>
      <c r="K690" s="29">
        <v>220.22</v>
      </c>
      <c r="M690" s="9">
        <v>2023</v>
      </c>
      <c r="N690" s="10" t="s">
        <v>40</v>
      </c>
      <c r="O690" s="10" t="s">
        <v>23</v>
      </c>
      <c r="P690" s="10" t="s">
        <v>30</v>
      </c>
      <c r="Q690" s="10">
        <v>3</v>
      </c>
      <c r="R690" s="24">
        <v>2517.5150000000003</v>
      </c>
      <c r="S690" s="24">
        <v>5126.576</v>
      </c>
      <c r="T690" s="24">
        <v>503.5030000000001</v>
      </c>
      <c r="U690" s="11" t="s">
        <v>33</v>
      </c>
    </row>
    <row r="691" spans="1:21" x14ac:dyDescent="0.3">
      <c r="A691" s="12" t="s">
        <v>73</v>
      </c>
      <c r="B691" s="13">
        <v>2020</v>
      </c>
      <c r="C691" s="13" t="s">
        <v>35</v>
      </c>
      <c r="D691" s="13" t="s">
        <v>60</v>
      </c>
      <c r="E691" s="13" t="s">
        <v>62</v>
      </c>
      <c r="F691" s="13" t="s">
        <v>63</v>
      </c>
      <c r="G691" s="13" t="s">
        <v>59</v>
      </c>
      <c r="H691" s="13" t="s">
        <v>56</v>
      </c>
      <c r="I691" s="13" t="s">
        <v>64</v>
      </c>
      <c r="J691" s="25">
        <v>202</v>
      </c>
      <c r="K691" s="30">
        <v>288.86</v>
      </c>
      <c r="M691" s="12">
        <v>2023</v>
      </c>
      <c r="N691" s="13" t="s">
        <v>40</v>
      </c>
      <c r="O691" s="13" t="s">
        <v>29</v>
      </c>
      <c r="P691" s="13" t="s">
        <v>29</v>
      </c>
      <c r="Q691" s="13">
        <v>2</v>
      </c>
      <c r="R691" s="25">
        <v>7260</v>
      </c>
      <c r="S691" s="25">
        <v>7392</v>
      </c>
      <c r="T691" s="25">
        <v>1452</v>
      </c>
      <c r="U691" s="14" t="s">
        <v>33</v>
      </c>
    </row>
    <row r="692" spans="1:21" x14ac:dyDescent="0.3">
      <c r="A692" s="9" t="s">
        <v>73</v>
      </c>
      <c r="B692" s="10">
        <v>2020</v>
      </c>
      <c r="C692" s="10" t="s">
        <v>35</v>
      </c>
      <c r="D692" s="10" t="s">
        <v>60</v>
      </c>
      <c r="E692" s="10" t="s">
        <v>62</v>
      </c>
      <c r="F692" s="10" t="s">
        <v>63</v>
      </c>
      <c r="G692" s="10" t="s">
        <v>59</v>
      </c>
      <c r="H692" s="10" t="s">
        <v>56</v>
      </c>
      <c r="I692" s="10" t="s">
        <v>64</v>
      </c>
      <c r="J692" s="24">
        <v>130</v>
      </c>
      <c r="K692" s="29">
        <v>185.9</v>
      </c>
      <c r="M692" s="9">
        <v>2023</v>
      </c>
      <c r="N692" s="10" t="s">
        <v>41</v>
      </c>
      <c r="O692" s="10" t="s">
        <v>10</v>
      </c>
      <c r="P692" s="10" t="s">
        <v>11</v>
      </c>
      <c r="Q692" s="10">
        <v>3566</v>
      </c>
      <c r="R692" s="24">
        <v>5263.8950000000004</v>
      </c>
      <c r="S692" s="24">
        <v>5126.576</v>
      </c>
      <c r="T692" s="24">
        <v>1052.7790000000002</v>
      </c>
      <c r="U692" s="11" t="s">
        <v>33</v>
      </c>
    </row>
    <row r="693" spans="1:21" x14ac:dyDescent="0.3">
      <c r="A693" s="12" t="s">
        <v>75</v>
      </c>
      <c r="B693" s="13">
        <v>2020</v>
      </c>
      <c r="C693" s="13" t="s">
        <v>35</v>
      </c>
      <c r="D693" s="13" t="s">
        <v>60</v>
      </c>
      <c r="E693" s="13" t="s">
        <v>62</v>
      </c>
      <c r="F693" s="13" t="s">
        <v>63</v>
      </c>
      <c r="G693" s="13" t="s">
        <v>59</v>
      </c>
      <c r="H693" s="13" t="s">
        <v>56</v>
      </c>
      <c r="I693" s="13" t="s">
        <v>64</v>
      </c>
      <c r="J693" s="25">
        <v>813</v>
      </c>
      <c r="K693" s="30">
        <v>1162.5899999999999</v>
      </c>
      <c r="M693" s="12">
        <v>2023</v>
      </c>
      <c r="N693" s="13" t="s">
        <v>41</v>
      </c>
      <c r="O693" s="13" t="s">
        <v>10</v>
      </c>
      <c r="P693" s="13" t="s">
        <v>13</v>
      </c>
      <c r="Q693" s="13">
        <v>2498</v>
      </c>
      <c r="R693" s="25">
        <v>8800</v>
      </c>
      <c r="S693" s="25">
        <v>8960</v>
      </c>
      <c r="T693" s="25">
        <v>1760</v>
      </c>
      <c r="U693" s="14" t="s">
        <v>33</v>
      </c>
    </row>
    <row r="694" spans="1:21" x14ac:dyDescent="0.3">
      <c r="A694" s="9" t="s">
        <v>74</v>
      </c>
      <c r="B694" s="10">
        <v>2020</v>
      </c>
      <c r="C694" s="10" t="s">
        <v>35</v>
      </c>
      <c r="D694" s="10" t="s">
        <v>60</v>
      </c>
      <c r="E694" s="10" t="s">
        <v>62</v>
      </c>
      <c r="F694" s="10" t="s">
        <v>63</v>
      </c>
      <c r="G694" s="10" t="s">
        <v>59</v>
      </c>
      <c r="H694" s="10" t="s">
        <v>56</v>
      </c>
      <c r="I694" s="10" t="s">
        <v>64</v>
      </c>
      <c r="J694" s="24">
        <v>846</v>
      </c>
      <c r="K694" s="29">
        <v>1209.78</v>
      </c>
      <c r="M694" s="9">
        <v>2023</v>
      </c>
      <c r="N694" s="10" t="s">
        <v>41</v>
      </c>
      <c r="O694" s="10" t="s">
        <v>14</v>
      </c>
      <c r="P694" s="10" t="s">
        <v>15</v>
      </c>
      <c r="Q694" s="10">
        <v>1245</v>
      </c>
      <c r="R694" s="24">
        <v>5034.92</v>
      </c>
      <c r="S694" s="24">
        <v>5126.4639999999999</v>
      </c>
      <c r="T694" s="24">
        <v>1006.984</v>
      </c>
      <c r="U694" s="11" t="s">
        <v>33</v>
      </c>
    </row>
    <row r="695" spans="1:21" x14ac:dyDescent="0.3">
      <c r="A695" s="12" t="s">
        <v>72</v>
      </c>
      <c r="B695" s="13">
        <v>2020</v>
      </c>
      <c r="C695" s="13" t="s">
        <v>35</v>
      </c>
      <c r="D695" s="13" t="s">
        <v>60</v>
      </c>
      <c r="E695" s="13" t="s">
        <v>62</v>
      </c>
      <c r="F695" s="13" t="s">
        <v>63</v>
      </c>
      <c r="G695" s="13" t="s">
        <v>59</v>
      </c>
      <c r="H695" s="13" t="s">
        <v>56</v>
      </c>
      <c r="I695" s="13" t="s">
        <v>64</v>
      </c>
      <c r="J695" s="25">
        <v>900</v>
      </c>
      <c r="K695" s="30">
        <v>1287</v>
      </c>
      <c r="M695" s="12">
        <v>2023</v>
      </c>
      <c r="N695" s="13" t="s">
        <v>41</v>
      </c>
      <c r="O695" s="13" t="s">
        <v>16</v>
      </c>
      <c r="P695" s="13" t="s">
        <v>17</v>
      </c>
      <c r="Q695" s="13">
        <v>644</v>
      </c>
      <c r="R695" s="25">
        <v>22000</v>
      </c>
      <c r="S695" s="25">
        <v>6432.72</v>
      </c>
      <c r="T695" s="25">
        <v>4400</v>
      </c>
      <c r="U695" s="14" t="s">
        <v>33</v>
      </c>
    </row>
    <row r="696" spans="1:21" x14ac:dyDescent="0.3">
      <c r="A696" s="9" t="s">
        <v>72</v>
      </c>
      <c r="B696" s="10">
        <v>2020</v>
      </c>
      <c r="C696" s="10" t="s">
        <v>35</v>
      </c>
      <c r="D696" s="10" t="s">
        <v>60</v>
      </c>
      <c r="E696" s="10" t="s">
        <v>62</v>
      </c>
      <c r="F696" s="10" t="s">
        <v>63</v>
      </c>
      <c r="G696" s="10" t="s">
        <v>59</v>
      </c>
      <c r="H696" s="10" t="s">
        <v>61</v>
      </c>
      <c r="I696" s="10" t="s">
        <v>64</v>
      </c>
      <c r="J696" s="24">
        <v>853</v>
      </c>
      <c r="K696" s="29">
        <v>526.24</v>
      </c>
      <c r="M696" s="9">
        <v>2023</v>
      </c>
      <c r="N696" s="10" t="s">
        <v>41</v>
      </c>
      <c r="O696" s="10" t="s">
        <v>18</v>
      </c>
      <c r="P696" s="10" t="s">
        <v>19</v>
      </c>
      <c r="Q696" s="10">
        <v>643</v>
      </c>
      <c r="R696" s="24">
        <v>7700</v>
      </c>
      <c r="S696" s="24">
        <v>7840</v>
      </c>
      <c r="T696" s="24">
        <v>1540</v>
      </c>
      <c r="U696" s="11" t="s">
        <v>33</v>
      </c>
    </row>
    <row r="697" spans="1:21" x14ac:dyDescent="0.3">
      <c r="A697" s="12" t="s">
        <v>73</v>
      </c>
      <c r="B697" s="13">
        <v>2020</v>
      </c>
      <c r="C697" s="13" t="s">
        <v>35</v>
      </c>
      <c r="D697" s="13" t="s">
        <v>60</v>
      </c>
      <c r="E697" s="13" t="s">
        <v>62</v>
      </c>
      <c r="F697" s="13" t="s">
        <v>63</v>
      </c>
      <c r="G697" s="13" t="s">
        <v>59</v>
      </c>
      <c r="H697" s="13" t="s">
        <v>61</v>
      </c>
      <c r="I697" s="13" t="s">
        <v>64</v>
      </c>
      <c r="J697" s="25">
        <v>886</v>
      </c>
      <c r="K697" s="30">
        <v>526.24</v>
      </c>
      <c r="M697" s="12">
        <v>2023</v>
      </c>
      <c r="N697" s="13" t="s">
        <v>41</v>
      </c>
      <c r="O697" s="13" t="s">
        <v>16</v>
      </c>
      <c r="P697" s="13" t="s">
        <v>20</v>
      </c>
      <c r="Q697" s="13">
        <v>455</v>
      </c>
      <c r="R697" s="25">
        <v>11111</v>
      </c>
      <c r="S697" s="25">
        <v>5128.0320000000002</v>
      </c>
      <c r="T697" s="25">
        <v>2222.2000000000003</v>
      </c>
      <c r="U697" s="14" t="s">
        <v>33</v>
      </c>
    </row>
    <row r="698" spans="1:21" x14ac:dyDescent="0.3">
      <c r="A698" s="9" t="s">
        <v>75</v>
      </c>
      <c r="B698" s="10">
        <v>2020</v>
      </c>
      <c r="C698" s="10" t="s">
        <v>35</v>
      </c>
      <c r="D698" s="10" t="s">
        <v>60</v>
      </c>
      <c r="E698" s="10" t="s">
        <v>62</v>
      </c>
      <c r="F698" s="10" t="s">
        <v>63</v>
      </c>
      <c r="G698" s="10" t="s">
        <v>59</v>
      </c>
      <c r="H698" s="10" t="s">
        <v>61</v>
      </c>
      <c r="I698" s="10" t="s">
        <v>64</v>
      </c>
      <c r="J698" s="24">
        <v>129</v>
      </c>
      <c r="K698" s="29">
        <v>184.47</v>
      </c>
      <c r="M698" s="9">
        <v>2023</v>
      </c>
      <c r="N698" s="10" t="s">
        <v>41</v>
      </c>
      <c r="O698" s="10" t="s">
        <v>18</v>
      </c>
      <c r="P698" s="10" t="s">
        <v>21</v>
      </c>
      <c r="Q698" s="10">
        <v>345</v>
      </c>
      <c r="R698" s="24">
        <v>7700</v>
      </c>
      <c r="S698" s="24">
        <v>7840</v>
      </c>
      <c r="T698" s="24">
        <v>1540</v>
      </c>
      <c r="U698" s="11" t="s">
        <v>33</v>
      </c>
    </row>
    <row r="699" spans="1:21" x14ac:dyDescent="0.3">
      <c r="A699" s="12" t="s">
        <v>73</v>
      </c>
      <c r="B699" s="13">
        <v>2020</v>
      </c>
      <c r="C699" s="13" t="s">
        <v>35</v>
      </c>
      <c r="D699" s="13" t="s">
        <v>60</v>
      </c>
      <c r="E699" s="13" t="s">
        <v>62</v>
      </c>
      <c r="F699" s="13" t="s">
        <v>63</v>
      </c>
      <c r="G699" s="13" t="s">
        <v>59</v>
      </c>
      <c r="H699" s="13" t="s">
        <v>61</v>
      </c>
      <c r="I699" s="13" t="s">
        <v>64</v>
      </c>
      <c r="J699" s="25">
        <v>157</v>
      </c>
      <c r="K699" s="30">
        <v>224.51</v>
      </c>
      <c r="M699" s="12">
        <v>2023</v>
      </c>
      <c r="N699" s="13" t="s">
        <v>41</v>
      </c>
      <c r="O699" s="13" t="s">
        <v>14</v>
      </c>
      <c r="P699" s="13" t="s">
        <v>22</v>
      </c>
      <c r="Q699" s="13">
        <v>122</v>
      </c>
      <c r="R699" s="25">
        <v>110</v>
      </c>
      <c r="S699" s="25">
        <v>112</v>
      </c>
      <c r="T699" s="25">
        <v>22</v>
      </c>
      <c r="U699" s="14" t="s">
        <v>33</v>
      </c>
    </row>
    <row r="700" spans="1:21" x14ac:dyDescent="0.3">
      <c r="A700" s="9" t="s">
        <v>73</v>
      </c>
      <c r="B700" s="10">
        <v>2020</v>
      </c>
      <c r="C700" s="10" t="s">
        <v>35</v>
      </c>
      <c r="D700" s="10" t="s">
        <v>60</v>
      </c>
      <c r="E700" s="10" t="s">
        <v>62</v>
      </c>
      <c r="F700" s="10" t="s">
        <v>63</v>
      </c>
      <c r="G700" s="10" t="s">
        <v>59</v>
      </c>
      <c r="H700" s="10" t="s">
        <v>61</v>
      </c>
      <c r="I700" s="10" t="s">
        <v>64</v>
      </c>
      <c r="J700" s="24">
        <v>127</v>
      </c>
      <c r="K700" s="29">
        <v>181.61</v>
      </c>
      <c r="M700" s="9">
        <v>2023</v>
      </c>
      <c r="N700" s="10" t="s">
        <v>41</v>
      </c>
      <c r="O700" s="10" t="s">
        <v>23</v>
      </c>
      <c r="P700" s="10" t="s">
        <v>24</v>
      </c>
      <c r="Q700" s="10">
        <v>78</v>
      </c>
      <c r="R700" s="24">
        <v>2517.46</v>
      </c>
      <c r="S700" s="24">
        <v>5126.4639999999999</v>
      </c>
      <c r="T700" s="24">
        <v>503.49200000000002</v>
      </c>
      <c r="U700" s="11" t="s">
        <v>33</v>
      </c>
    </row>
    <row r="701" spans="1:21" x14ac:dyDescent="0.3">
      <c r="A701" s="12" t="s">
        <v>73</v>
      </c>
      <c r="B701" s="13">
        <v>2020</v>
      </c>
      <c r="C701" s="13" t="s">
        <v>35</v>
      </c>
      <c r="D701" s="13" t="s">
        <v>60</v>
      </c>
      <c r="E701" s="13" t="s">
        <v>62</v>
      </c>
      <c r="F701" s="13" t="s">
        <v>63</v>
      </c>
      <c r="G701" s="13" t="s">
        <v>59</v>
      </c>
      <c r="H701" s="13" t="s">
        <v>61</v>
      </c>
      <c r="I701" s="13" t="s">
        <v>64</v>
      </c>
      <c r="J701" s="25">
        <v>822</v>
      </c>
      <c r="K701" s="30">
        <v>1175.46</v>
      </c>
      <c r="M701" s="12">
        <v>2023</v>
      </c>
      <c r="N701" s="13" t="s">
        <v>41</v>
      </c>
      <c r="O701" s="13" t="s">
        <v>23</v>
      </c>
      <c r="P701" s="13" t="s">
        <v>25</v>
      </c>
      <c r="Q701" s="13">
        <v>76</v>
      </c>
      <c r="R701" s="25">
        <v>2288.4499999999998</v>
      </c>
      <c r="S701" s="25">
        <v>5126.1279999999997</v>
      </c>
      <c r="T701" s="25">
        <v>457.69</v>
      </c>
      <c r="U701" s="14" t="s">
        <v>33</v>
      </c>
    </row>
    <row r="702" spans="1:21" x14ac:dyDescent="0.3">
      <c r="A702" s="9" t="s">
        <v>72</v>
      </c>
      <c r="B702" s="10">
        <v>2020</v>
      </c>
      <c r="C702" s="10" t="s">
        <v>35</v>
      </c>
      <c r="D702" s="10" t="s">
        <v>60</v>
      </c>
      <c r="E702" s="10" t="s">
        <v>62</v>
      </c>
      <c r="F702" s="10" t="s">
        <v>63</v>
      </c>
      <c r="G702" s="10" t="s">
        <v>59</v>
      </c>
      <c r="H702" s="10" t="s">
        <v>61</v>
      </c>
      <c r="I702" s="10" t="s">
        <v>64</v>
      </c>
      <c r="J702" s="24">
        <v>855</v>
      </c>
      <c r="K702" s="29">
        <v>1222.6500000000001</v>
      </c>
      <c r="M702" s="9">
        <v>2023</v>
      </c>
      <c r="N702" s="10" t="s">
        <v>41</v>
      </c>
      <c r="O702" s="10" t="s">
        <v>23</v>
      </c>
      <c r="P702" s="10" t="s">
        <v>26</v>
      </c>
      <c r="Q702" s="10">
        <v>46</v>
      </c>
      <c r="R702" s="24">
        <v>100</v>
      </c>
      <c r="S702" s="24">
        <v>224</v>
      </c>
      <c r="T702" s="24">
        <v>20</v>
      </c>
      <c r="U702" s="11" t="s">
        <v>33</v>
      </c>
    </row>
    <row r="703" spans="1:21" x14ac:dyDescent="0.3">
      <c r="A703" s="12" t="s">
        <v>72</v>
      </c>
      <c r="B703" s="13">
        <v>2020</v>
      </c>
      <c r="C703" s="13" t="s">
        <v>41</v>
      </c>
      <c r="D703" s="13" t="s">
        <v>60</v>
      </c>
      <c r="E703" s="13" t="s">
        <v>62</v>
      </c>
      <c r="F703" s="13" t="s">
        <v>63</v>
      </c>
      <c r="G703" s="13" t="s">
        <v>59</v>
      </c>
      <c r="H703" s="13" t="s">
        <v>61</v>
      </c>
      <c r="I703" s="13" t="s">
        <v>64</v>
      </c>
      <c r="J703" s="25">
        <v>368</v>
      </c>
      <c r="K703" s="30">
        <v>526.24</v>
      </c>
      <c r="M703" s="12">
        <v>2023</v>
      </c>
      <c r="N703" s="13" t="s">
        <v>41</v>
      </c>
      <c r="O703" s="13" t="s">
        <v>23</v>
      </c>
      <c r="P703" s="13" t="s">
        <v>27</v>
      </c>
      <c r="Q703" s="13">
        <v>34</v>
      </c>
      <c r="R703" s="25">
        <v>2288.4</v>
      </c>
      <c r="S703" s="25">
        <v>5126.0160000000005</v>
      </c>
      <c r="T703" s="25">
        <v>457.68000000000006</v>
      </c>
      <c r="U703" s="14" t="s">
        <v>33</v>
      </c>
    </row>
    <row r="704" spans="1:21" x14ac:dyDescent="0.3">
      <c r="A704" s="9" t="s">
        <v>72</v>
      </c>
      <c r="B704" s="10">
        <v>2020</v>
      </c>
      <c r="C704" s="10" t="s">
        <v>41</v>
      </c>
      <c r="D704" s="10" t="s">
        <v>60</v>
      </c>
      <c r="E704" s="10" t="s">
        <v>62</v>
      </c>
      <c r="F704" s="10" t="s">
        <v>63</v>
      </c>
      <c r="G704" s="10" t="s">
        <v>59</v>
      </c>
      <c r="H704" s="10" t="s">
        <v>61</v>
      </c>
      <c r="I704" s="10" t="s">
        <v>64</v>
      </c>
      <c r="J704" s="24">
        <v>170</v>
      </c>
      <c r="K704" s="29">
        <v>243.1</v>
      </c>
      <c r="M704" s="9">
        <v>2023</v>
      </c>
      <c r="N704" s="10" t="s">
        <v>41</v>
      </c>
      <c r="O704" s="10" t="s">
        <v>14</v>
      </c>
      <c r="P704" s="10" t="s">
        <v>28</v>
      </c>
      <c r="Q704" s="10">
        <v>7</v>
      </c>
      <c r="R704" s="24">
        <v>200</v>
      </c>
      <c r="S704" s="24">
        <v>224</v>
      </c>
      <c r="T704" s="24">
        <v>40</v>
      </c>
      <c r="U704" s="11" t="s">
        <v>33</v>
      </c>
    </row>
    <row r="705" spans="1:21" x14ac:dyDescent="0.3">
      <c r="A705" s="12" t="s">
        <v>73</v>
      </c>
      <c r="B705" s="13">
        <v>2020</v>
      </c>
      <c r="C705" s="13" t="s">
        <v>41</v>
      </c>
      <c r="D705" s="13" t="s">
        <v>60</v>
      </c>
      <c r="E705" s="13" t="s">
        <v>62</v>
      </c>
      <c r="F705" s="13" t="s">
        <v>63</v>
      </c>
      <c r="G705" s="13" t="s">
        <v>59</v>
      </c>
      <c r="H705" s="13" t="s">
        <v>61</v>
      </c>
      <c r="I705" s="13" t="s">
        <v>64</v>
      </c>
      <c r="J705" s="25">
        <v>344</v>
      </c>
      <c r="K705" s="30">
        <v>491.91999999999996</v>
      </c>
      <c r="M705" s="12">
        <v>2023</v>
      </c>
      <c r="N705" s="13" t="s">
        <v>41</v>
      </c>
      <c r="O705" s="13" t="s">
        <v>23</v>
      </c>
      <c r="P705" s="13" t="s">
        <v>30</v>
      </c>
      <c r="Q705" s="13">
        <v>3</v>
      </c>
      <c r="R705" s="25">
        <v>2288.65</v>
      </c>
      <c r="S705" s="25">
        <v>5126.576</v>
      </c>
      <c r="T705" s="25">
        <v>457.73</v>
      </c>
      <c r="U705" s="14" t="s">
        <v>33</v>
      </c>
    </row>
    <row r="706" spans="1:21" x14ac:dyDescent="0.3">
      <c r="A706" s="9" t="s">
        <v>73</v>
      </c>
      <c r="B706" s="10">
        <v>2020</v>
      </c>
      <c r="C706" s="10" t="s">
        <v>41</v>
      </c>
      <c r="D706" s="10" t="s">
        <v>60</v>
      </c>
      <c r="E706" s="10" t="s">
        <v>62</v>
      </c>
      <c r="F706" s="10" t="s">
        <v>63</v>
      </c>
      <c r="G706" s="10" t="s">
        <v>59</v>
      </c>
      <c r="H706" s="10" t="s">
        <v>61</v>
      </c>
      <c r="I706" s="10" t="s">
        <v>64</v>
      </c>
      <c r="J706" s="24">
        <v>370</v>
      </c>
      <c r="K706" s="29">
        <v>529.1</v>
      </c>
      <c r="M706" s="9">
        <v>2023</v>
      </c>
      <c r="N706" s="10" t="s">
        <v>41</v>
      </c>
      <c r="O706" s="10" t="s">
        <v>29</v>
      </c>
      <c r="P706" s="10" t="s">
        <v>29</v>
      </c>
      <c r="Q706" s="10">
        <v>2</v>
      </c>
      <c r="R706" s="24">
        <v>6600</v>
      </c>
      <c r="S706" s="24">
        <v>7392</v>
      </c>
      <c r="T706" s="24">
        <v>1320</v>
      </c>
      <c r="U706" s="11" t="s">
        <v>33</v>
      </c>
    </row>
    <row r="707" spans="1:21" x14ac:dyDescent="0.3">
      <c r="A707" s="12" t="s">
        <v>76</v>
      </c>
      <c r="B707" s="13">
        <v>2020</v>
      </c>
      <c r="C707" s="13" t="s">
        <v>41</v>
      </c>
      <c r="D707" s="13" t="s">
        <v>60</v>
      </c>
      <c r="E707" s="13" t="s">
        <v>62</v>
      </c>
      <c r="F707" s="13" t="s">
        <v>63</v>
      </c>
      <c r="G707" s="13" t="s">
        <v>59</v>
      </c>
      <c r="H707" s="13" t="s">
        <v>61</v>
      </c>
      <c r="I707" s="13" t="s">
        <v>64</v>
      </c>
      <c r="J707" s="25">
        <v>172</v>
      </c>
      <c r="K707" s="30">
        <v>245.95999999999998</v>
      </c>
      <c r="M707" s="12">
        <v>2023</v>
      </c>
      <c r="N707" s="13" t="s">
        <v>42</v>
      </c>
      <c r="O707" s="13" t="s">
        <v>10</v>
      </c>
      <c r="P707" s="13" t="s">
        <v>11</v>
      </c>
      <c r="Q707" s="13">
        <v>3566</v>
      </c>
      <c r="R707" s="25">
        <v>4577.3</v>
      </c>
      <c r="S707" s="25">
        <v>5126.576</v>
      </c>
      <c r="T707" s="25">
        <v>915.46</v>
      </c>
      <c r="U707" s="14" t="s">
        <v>33</v>
      </c>
    </row>
    <row r="708" spans="1:21" x14ac:dyDescent="0.3">
      <c r="A708" s="9" t="s">
        <v>74</v>
      </c>
      <c r="B708" s="10">
        <v>2020</v>
      </c>
      <c r="C708" s="10" t="s">
        <v>41</v>
      </c>
      <c r="D708" s="10" t="s">
        <v>60</v>
      </c>
      <c r="E708" s="10" t="s">
        <v>62</v>
      </c>
      <c r="F708" s="10" t="s">
        <v>63</v>
      </c>
      <c r="G708" s="10" t="s">
        <v>59</v>
      </c>
      <c r="H708" s="10" t="s">
        <v>61</v>
      </c>
      <c r="I708" s="10" t="s">
        <v>64</v>
      </c>
      <c r="J708" s="24">
        <v>340</v>
      </c>
      <c r="K708" s="29">
        <v>486.2</v>
      </c>
      <c r="M708" s="9">
        <v>2023</v>
      </c>
      <c r="N708" s="10" t="s">
        <v>42</v>
      </c>
      <c r="O708" s="10" t="s">
        <v>10</v>
      </c>
      <c r="P708" s="10" t="s">
        <v>13</v>
      </c>
      <c r="Q708" s="10">
        <v>2498</v>
      </c>
      <c r="R708" s="24">
        <v>8000</v>
      </c>
      <c r="S708" s="24">
        <v>8960</v>
      </c>
      <c r="T708" s="24">
        <v>1600</v>
      </c>
      <c r="U708" s="11" t="s">
        <v>33</v>
      </c>
    </row>
    <row r="709" spans="1:21" x14ac:dyDescent="0.3">
      <c r="A709" s="12" t="s">
        <v>73</v>
      </c>
      <c r="B709" s="13">
        <v>2020</v>
      </c>
      <c r="C709" s="13" t="s">
        <v>41</v>
      </c>
      <c r="D709" s="13" t="s">
        <v>60</v>
      </c>
      <c r="E709" s="13" t="s">
        <v>62</v>
      </c>
      <c r="F709" s="13" t="s">
        <v>63</v>
      </c>
      <c r="G709" s="13" t="s">
        <v>59</v>
      </c>
      <c r="H709" s="13" t="s">
        <v>61</v>
      </c>
      <c r="I709" s="13" t="s">
        <v>64</v>
      </c>
      <c r="J709" s="25">
        <v>852</v>
      </c>
      <c r="K709" s="30">
        <v>1218.3600000000001</v>
      </c>
      <c r="M709" s="12">
        <v>2023</v>
      </c>
      <c r="N709" s="13" t="s">
        <v>42</v>
      </c>
      <c r="O709" s="13" t="s">
        <v>14</v>
      </c>
      <c r="P709" s="13" t="s">
        <v>15</v>
      </c>
      <c r="Q709" s="13">
        <v>1245</v>
      </c>
      <c r="R709" s="25">
        <v>4577.2</v>
      </c>
      <c r="S709" s="25">
        <v>5126.4639999999999</v>
      </c>
      <c r="T709" s="25">
        <v>915.44</v>
      </c>
      <c r="U709" s="14" t="s">
        <v>33</v>
      </c>
    </row>
    <row r="710" spans="1:21" x14ac:dyDescent="0.3">
      <c r="A710" s="9" t="s">
        <v>73</v>
      </c>
      <c r="B710" s="10">
        <v>2020</v>
      </c>
      <c r="C710" s="10" t="s">
        <v>41</v>
      </c>
      <c r="D710" s="10" t="s">
        <v>60</v>
      </c>
      <c r="E710" s="10" t="s">
        <v>62</v>
      </c>
      <c r="F710" s="10" t="s">
        <v>63</v>
      </c>
      <c r="G710" s="10" t="s">
        <v>59</v>
      </c>
      <c r="H710" s="10" t="s">
        <v>61</v>
      </c>
      <c r="I710" s="10" t="s">
        <v>64</v>
      </c>
      <c r="J710" s="24">
        <v>905</v>
      </c>
      <c r="K710" s="29">
        <v>1294.1500000000001</v>
      </c>
      <c r="M710" s="9">
        <v>2023</v>
      </c>
      <c r="N710" s="10" t="s">
        <v>42</v>
      </c>
      <c r="O710" s="10" t="s">
        <v>16</v>
      </c>
      <c r="P710" s="10" t="s">
        <v>17</v>
      </c>
      <c r="Q710" s="10">
        <v>644</v>
      </c>
      <c r="R710" s="24">
        <v>5743.5</v>
      </c>
      <c r="S710" s="24">
        <v>6432.72</v>
      </c>
      <c r="T710" s="24">
        <v>1148.7</v>
      </c>
      <c r="U710" s="11" t="s">
        <v>33</v>
      </c>
    </row>
    <row r="711" spans="1:21" x14ac:dyDescent="0.3">
      <c r="A711" s="12" t="s">
        <v>73</v>
      </c>
      <c r="B711" s="13">
        <v>2020</v>
      </c>
      <c r="C711" s="13" t="s">
        <v>41</v>
      </c>
      <c r="D711" s="13" t="s">
        <v>60</v>
      </c>
      <c r="E711" s="13" t="s">
        <v>62</v>
      </c>
      <c r="F711" s="13" t="s">
        <v>63</v>
      </c>
      <c r="G711" s="13" t="s">
        <v>59</v>
      </c>
      <c r="H711" s="13" t="s">
        <v>61</v>
      </c>
      <c r="I711" s="13" t="s">
        <v>64</v>
      </c>
      <c r="J711" s="25">
        <v>858</v>
      </c>
      <c r="K711" s="30">
        <v>526.24</v>
      </c>
      <c r="M711" s="12">
        <v>2023</v>
      </c>
      <c r="N711" s="13" t="s">
        <v>42</v>
      </c>
      <c r="O711" s="13" t="s">
        <v>18</v>
      </c>
      <c r="P711" s="13" t="s">
        <v>19</v>
      </c>
      <c r="Q711" s="13">
        <v>643</v>
      </c>
      <c r="R711" s="25">
        <v>7000</v>
      </c>
      <c r="S711" s="25">
        <v>7840</v>
      </c>
      <c r="T711" s="25">
        <v>1400</v>
      </c>
      <c r="U711" s="14" t="s">
        <v>33</v>
      </c>
    </row>
    <row r="712" spans="1:21" x14ac:dyDescent="0.3">
      <c r="A712" s="9" t="s">
        <v>72</v>
      </c>
      <c r="B712" s="10">
        <v>2020</v>
      </c>
      <c r="C712" s="10" t="s">
        <v>41</v>
      </c>
      <c r="D712" s="10" t="s">
        <v>60</v>
      </c>
      <c r="E712" s="10" t="s">
        <v>62</v>
      </c>
      <c r="F712" s="10" t="s">
        <v>63</v>
      </c>
      <c r="G712" s="10" t="s">
        <v>59</v>
      </c>
      <c r="H712" s="10" t="s">
        <v>61</v>
      </c>
      <c r="I712" s="10" t="s">
        <v>64</v>
      </c>
      <c r="J712" s="24">
        <v>171</v>
      </c>
      <c r="K712" s="29">
        <v>526.24</v>
      </c>
      <c r="M712" s="9">
        <v>2023</v>
      </c>
      <c r="N712" s="10" t="s">
        <v>42</v>
      </c>
      <c r="O712" s="10" t="s">
        <v>16</v>
      </c>
      <c r="P712" s="10" t="s">
        <v>20</v>
      </c>
      <c r="Q712" s="10">
        <v>455</v>
      </c>
      <c r="R712" s="24">
        <v>4578.6000000000004</v>
      </c>
      <c r="S712" s="24">
        <v>5128.0320000000002</v>
      </c>
      <c r="T712" s="24">
        <v>915.72000000000014</v>
      </c>
      <c r="U712" s="11" t="s">
        <v>33</v>
      </c>
    </row>
    <row r="713" spans="1:21" x14ac:dyDescent="0.3">
      <c r="A713" s="12" t="s">
        <v>74</v>
      </c>
      <c r="B713" s="13">
        <v>2020</v>
      </c>
      <c r="C713" s="13" t="s">
        <v>41</v>
      </c>
      <c r="D713" s="13" t="s">
        <v>60</v>
      </c>
      <c r="E713" s="13" t="s">
        <v>62</v>
      </c>
      <c r="F713" s="13" t="s">
        <v>63</v>
      </c>
      <c r="G713" s="13" t="s">
        <v>59</v>
      </c>
      <c r="H713" s="13" t="s">
        <v>61</v>
      </c>
      <c r="I713" s="13" t="s">
        <v>64</v>
      </c>
      <c r="J713" s="25">
        <v>367</v>
      </c>
      <c r="K713" s="30">
        <v>524.80999999999995</v>
      </c>
      <c r="M713" s="12">
        <v>2023</v>
      </c>
      <c r="N713" s="13" t="s">
        <v>42</v>
      </c>
      <c r="O713" s="13" t="s">
        <v>18</v>
      </c>
      <c r="P713" s="13" t="s">
        <v>21</v>
      </c>
      <c r="Q713" s="13">
        <v>345</v>
      </c>
      <c r="R713" s="25">
        <v>7000</v>
      </c>
      <c r="S713" s="25">
        <v>7840</v>
      </c>
      <c r="T713" s="25">
        <v>1400</v>
      </c>
      <c r="U713" s="14" t="s">
        <v>33</v>
      </c>
    </row>
    <row r="714" spans="1:21" x14ac:dyDescent="0.3">
      <c r="A714" s="9" t="s">
        <v>72</v>
      </c>
      <c r="B714" s="10">
        <v>2020</v>
      </c>
      <c r="C714" s="10" t="s">
        <v>41</v>
      </c>
      <c r="D714" s="10" t="s">
        <v>60</v>
      </c>
      <c r="E714" s="10" t="s">
        <v>62</v>
      </c>
      <c r="F714" s="10" t="s">
        <v>63</v>
      </c>
      <c r="G714" s="10" t="s">
        <v>59</v>
      </c>
      <c r="H714" s="10" t="s">
        <v>61</v>
      </c>
      <c r="I714" s="10" t="s">
        <v>64</v>
      </c>
      <c r="J714" s="24">
        <v>169</v>
      </c>
      <c r="K714" s="29">
        <v>241.67000000000002</v>
      </c>
      <c r="M714" s="9">
        <v>2023</v>
      </c>
      <c r="N714" s="10" t="s">
        <v>42</v>
      </c>
      <c r="O714" s="10" t="s">
        <v>14</v>
      </c>
      <c r="P714" s="10" t="s">
        <v>22</v>
      </c>
      <c r="Q714" s="10">
        <v>122</v>
      </c>
      <c r="R714" s="24">
        <v>100</v>
      </c>
      <c r="S714" s="24">
        <v>112</v>
      </c>
      <c r="T714" s="24">
        <v>20</v>
      </c>
      <c r="U714" s="11" t="s">
        <v>33</v>
      </c>
    </row>
    <row r="715" spans="1:21" x14ac:dyDescent="0.3">
      <c r="A715" s="12" t="s">
        <v>73</v>
      </c>
      <c r="B715" s="13">
        <v>2020</v>
      </c>
      <c r="C715" s="13" t="s">
        <v>41</v>
      </c>
      <c r="D715" s="13" t="s">
        <v>60</v>
      </c>
      <c r="E715" s="13" t="s">
        <v>62</v>
      </c>
      <c r="F715" s="13" t="s">
        <v>63</v>
      </c>
      <c r="G715" s="13" t="s">
        <v>59</v>
      </c>
      <c r="H715" s="13" t="s">
        <v>61</v>
      </c>
      <c r="I715" s="13" t="s">
        <v>64</v>
      </c>
      <c r="J715" s="25">
        <v>343</v>
      </c>
      <c r="K715" s="30">
        <v>490.49</v>
      </c>
      <c r="M715" s="12">
        <v>2023</v>
      </c>
      <c r="N715" s="13" t="s">
        <v>42</v>
      </c>
      <c r="O715" s="13" t="s">
        <v>23</v>
      </c>
      <c r="P715" s="13" t="s">
        <v>24</v>
      </c>
      <c r="Q715" s="13">
        <v>78</v>
      </c>
      <c r="R715" s="25">
        <v>2288.6</v>
      </c>
      <c r="S715" s="25">
        <v>5126.4639999999999</v>
      </c>
      <c r="T715" s="25">
        <v>457.72</v>
      </c>
      <c r="U715" s="14" t="s">
        <v>33</v>
      </c>
    </row>
    <row r="716" spans="1:21" x14ac:dyDescent="0.3">
      <c r="A716" s="9" t="s">
        <v>73</v>
      </c>
      <c r="B716" s="10">
        <v>2020</v>
      </c>
      <c r="C716" s="10" t="s">
        <v>41</v>
      </c>
      <c r="D716" s="10" t="s">
        <v>60</v>
      </c>
      <c r="E716" s="10" t="s">
        <v>62</v>
      </c>
      <c r="F716" s="10" t="s">
        <v>63</v>
      </c>
      <c r="G716" s="10" t="s">
        <v>59</v>
      </c>
      <c r="H716" s="10" t="s">
        <v>61</v>
      </c>
      <c r="I716" s="10" t="s">
        <v>64</v>
      </c>
      <c r="J716" s="24">
        <v>827</v>
      </c>
      <c r="K716" s="29">
        <v>1182.6100000000001</v>
      </c>
      <c r="M716" s="9">
        <v>2023</v>
      </c>
      <c r="N716" s="10" t="s">
        <v>42</v>
      </c>
      <c r="O716" s="10" t="s">
        <v>23</v>
      </c>
      <c r="P716" s="10" t="s">
        <v>25</v>
      </c>
      <c r="Q716" s="10">
        <v>76</v>
      </c>
      <c r="R716" s="24">
        <v>2288.4499999999998</v>
      </c>
      <c r="S716" s="24">
        <v>5126.1279999999997</v>
      </c>
      <c r="T716" s="24">
        <v>457.69</v>
      </c>
      <c r="U716" s="11" t="s">
        <v>33</v>
      </c>
    </row>
    <row r="717" spans="1:21" x14ac:dyDescent="0.3">
      <c r="A717" s="12" t="s">
        <v>72</v>
      </c>
      <c r="B717" s="13">
        <v>2020</v>
      </c>
      <c r="C717" s="13" t="s">
        <v>41</v>
      </c>
      <c r="D717" s="13" t="s">
        <v>60</v>
      </c>
      <c r="E717" s="13" t="s">
        <v>62</v>
      </c>
      <c r="F717" s="13" t="s">
        <v>63</v>
      </c>
      <c r="G717" s="13" t="s">
        <v>59</v>
      </c>
      <c r="H717" s="13" t="s">
        <v>61</v>
      </c>
      <c r="I717" s="13" t="s">
        <v>64</v>
      </c>
      <c r="J717" s="25">
        <v>341</v>
      </c>
      <c r="K717" s="30">
        <v>487.63</v>
      </c>
      <c r="M717" s="12">
        <v>2023</v>
      </c>
      <c r="N717" s="13" t="s">
        <v>42</v>
      </c>
      <c r="O717" s="13" t="s">
        <v>23</v>
      </c>
      <c r="P717" s="13" t="s">
        <v>26</v>
      </c>
      <c r="Q717" s="13">
        <v>46</v>
      </c>
      <c r="R717" s="25">
        <v>100</v>
      </c>
      <c r="S717" s="25">
        <v>224</v>
      </c>
      <c r="T717" s="25">
        <v>20</v>
      </c>
      <c r="U717" s="14" t="s">
        <v>33</v>
      </c>
    </row>
    <row r="718" spans="1:21" x14ac:dyDescent="0.3">
      <c r="A718" s="9" t="s">
        <v>73</v>
      </c>
      <c r="B718" s="10">
        <v>2020</v>
      </c>
      <c r="C718" s="10" t="s">
        <v>40</v>
      </c>
      <c r="D718" s="10" t="s">
        <v>60</v>
      </c>
      <c r="E718" s="10" t="s">
        <v>62</v>
      </c>
      <c r="F718" s="10" t="s">
        <v>63</v>
      </c>
      <c r="G718" s="10" t="s">
        <v>59</v>
      </c>
      <c r="H718" s="10" t="s">
        <v>61</v>
      </c>
      <c r="I718" s="10" t="s">
        <v>64</v>
      </c>
      <c r="J718" s="24">
        <v>128</v>
      </c>
      <c r="K718" s="29">
        <v>183.04</v>
      </c>
      <c r="M718" s="9">
        <v>2023</v>
      </c>
      <c r="N718" s="10" t="s">
        <v>42</v>
      </c>
      <c r="O718" s="10" t="s">
        <v>23</v>
      </c>
      <c r="P718" s="10" t="s">
        <v>27</v>
      </c>
      <c r="Q718" s="10">
        <v>34</v>
      </c>
      <c r="R718" s="24">
        <v>2288.4</v>
      </c>
      <c r="S718" s="24">
        <v>5126.0160000000005</v>
      </c>
      <c r="T718" s="24">
        <v>457.68000000000006</v>
      </c>
      <c r="U718" s="11" t="s">
        <v>33</v>
      </c>
    </row>
    <row r="719" spans="1:21" x14ac:dyDescent="0.3">
      <c r="A719" s="12" t="s">
        <v>73</v>
      </c>
      <c r="B719" s="13">
        <v>2020</v>
      </c>
      <c r="C719" s="13" t="s">
        <v>40</v>
      </c>
      <c r="D719" s="13" t="s">
        <v>60</v>
      </c>
      <c r="E719" s="13" t="s">
        <v>62</v>
      </c>
      <c r="F719" s="13" t="s">
        <v>63</v>
      </c>
      <c r="G719" s="13" t="s">
        <v>59</v>
      </c>
      <c r="H719" s="13" t="s">
        <v>61</v>
      </c>
      <c r="I719" s="13" t="s">
        <v>64</v>
      </c>
      <c r="J719" s="25">
        <v>176</v>
      </c>
      <c r="K719" s="30">
        <v>251.68</v>
      </c>
      <c r="M719" s="12">
        <v>2023</v>
      </c>
      <c r="N719" s="13" t="s">
        <v>42</v>
      </c>
      <c r="O719" s="13" t="s">
        <v>14</v>
      </c>
      <c r="P719" s="13" t="s">
        <v>28</v>
      </c>
      <c r="Q719" s="13">
        <v>7</v>
      </c>
      <c r="R719" s="25">
        <v>200</v>
      </c>
      <c r="S719" s="25">
        <v>224</v>
      </c>
      <c r="T719" s="25">
        <v>40</v>
      </c>
      <c r="U719" s="14" t="s">
        <v>33</v>
      </c>
    </row>
    <row r="720" spans="1:21" x14ac:dyDescent="0.3">
      <c r="A720" s="9" t="s">
        <v>73</v>
      </c>
      <c r="B720" s="10">
        <v>2020</v>
      </c>
      <c r="C720" s="10" t="s">
        <v>40</v>
      </c>
      <c r="D720" s="10" t="s">
        <v>60</v>
      </c>
      <c r="E720" s="10" t="s">
        <v>62</v>
      </c>
      <c r="F720" s="10" t="s">
        <v>63</v>
      </c>
      <c r="G720" s="10" t="s">
        <v>59</v>
      </c>
      <c r="H720" s="10" t="s">
        <v>61</v>
      </c>
      <c r="I720" s="10" t="s">
        <v>64</v>
      </c>
      <c r="J720" s="24">
        <v>350</v>
      </c>
      <c r="K720" s="29">
        <v>500.5</v>
      </c>
      <c r="M720" s="9">
        <v>2023</v>
      </c>
      <c r="N720" s="10" t="s">
        <v>42</v>
      </c>
      <c r="O720" s="10" t="s">
        <v>23</v>
      </c>
      <c r="P720" s="10" t="s">
        <v>30</v>
      </c>
      <c r="Q720" s="10">
        <v>3</v>
      </c>
      <c r="R720" s="24">
        <v>2288.65</v>
      </c>
      <c r="S720" s="24">
        <v>5126.576</v>
      </c>
      <c r="T720" s="24">
        <v>457.73</v>
      </c>
      <c r="U720" s="11" t="s">
        <v>33</v>
      </c>
    </row>
    <row r="721" spans="1:21" x14ac:dyDescent="0.3">
      <c r="A721" s="12" t="s">
        <v>73</v>
      </c>
      <c r="B721" s="13">
        <v>2020</v>
      </c>
      <c r="C721" s="13" t="s">
        <v>40</v>
      </c>
      <c r="D721" s="13" t="s">
        <v>60</v>
      </c>
      <c r="E721" s="13" t="s">
        <v>62</v>
      </c>
      <c r="F721" s="13" t="s">
        <v>63</v>
      </c>
      <c r="G721" s="13" t="s">
        <v>59</v>
      </c>
      <c r="H721" s="13" t="s">
        <v>61</v>
      </c>
      <c r="I721" s="13" t="s">
        <v>64</v>
      </c>
      <c r="J721" s="25">
        <v>130</v>
      </c>
      <c r="K721" s="30">
        <v>185.9</v>
      </c>
      <c r="M721" s="12">
        <v>2023</v>
      </c>
      <c r="N721" s="13" t="s">
        <v>42</v>
      </c>
      <c r="O721" s="13" t="s">
        <v>29</v>
      </c>
      <c r="P721" s="13" t="s">
        <v>29</v>
      </c>
      <c r="Q721" s="13">
        <v>2</v>
      </c>
      <c r="R721" s="25">
        <v>6600</v>
      </c>
      <c r="S721" s="25">
        <v>7392</v>
      </c>
      <c r="T721" s="25">
        <v>1320</v>
      </c>
      <c r="U721" s="14" t="s">
        <v>33</v>
      </c>
    </row>
    <row r="722" spans="1:21" x14ac:dyDescent="0.3">
      <c r="A722" s="9" t="s">
        <v>75</v>
      </c>
      <c r="B722" s="10">
        <v>2020</v>
      </c>
      <c r="C722" s="10" t="s">
        <v>40</v>
      </c>
      <c r="D722" s="10" t="s">
        <v>60</v>
      </c>
      <c r="E722" s="10" t="s">
        <v>62</v>
      </c>
      <c r="F722" s="10" t="s">
        <v>63</v>
      </c>
      <c r="G722" s="10" t="s">
        <v>59</v>
      </c>
      <c r="H722" s="10" t="s">
        <v>61</v>
      </c>
      <c r="I722" s="10" t="s">
        <v>64</v>
      </c>
      <c r="J722" s="24">
        <v>346</v>
      </c>
      <c r="K722" s="29">
        <v>494.78</v>
      </c>
      <c r="M722" s="9">
        <v>2024</v>
      </c>
      <c r="N722" s="10" t="s">
        <v>9</v>
      </c>
      <c r="O722" s="10" t="s">
        <v>10</v>
      </c>
      <c r="P722" s="10" t="s">
        <v>11</v>
      </c>
      <c r="Q722" s="10">
        <v>3566</v>
      </c>
      <c r="R722" s="24">
        <v>4577.3</v>
      </c>
      <c r="S722" s="24">
        <v>5126.576</v>
      </c>
      <c r="T722" s="24">
        <v>915.46</v>
      </c>
      <c r="U722" s="11" t="s">
        <v>33</v>
      </c>
    </row>
    <row r="723" spans="1:21" x14ac:dyDescent="0.3">
      <c r="A723" s="12" t="s">
        <v>73</v>
      </c>
      <c r="B723" s="13">
        <v>2020</v>
      </c>
      <c r="C723" s="13" t="s">
        <v>40</v>
      </c>
      <c r="D723" s="13" t="s">
        <v>60</v>
      </c>
      <c r="E723" s="13" t="s">
        <v>62</v>
      </c>
      <c r="F723" s="13" t="s">
        <v>63</v>
      </c>
      <c r="G723" s="13" t="s">
        <v>59</v>
      </c>
      <c r="H723" s="13" t="s">
        <v>61</v>
      </c>
      <c r="I723" s="13" t="s">
        <v>64</v>
      </c>
      <c r="J723" s="25">
        <v>818</v>
      </c>
      <c r="K723" s="30">
        <v>1169.74</v>
      </c>
      <c r="M723" s="12">
        <v>2024</v>
      </c>
      <c r="N723" s="13" t="s">
        <v>9</v>
      </c>
      <c r="O723" s="13" t="s">
        <v>10</v>
      </c>
      <c r="P723" s="13" t="s">
        <v>13</v>
      </c>
      <c r="Q723" s="13">
        <v>2498</v>
      </c>
      <c r="R723" s="25">
        <v>8000</v>
      </c>
      <c r="S723" s="25">
        <v>8960</v>
      </c>
      <c r="T723" s="25">
        <v>1600</v>
      </c>
      <c r="U723" s="14" t="s">
        <v>33</v>
      </c>
    </row>
    <row r="724" spans="1:21" x14ac:dyDescent="0.3">
      <c r="A724" s="9" t="s">
        <v>72</v>
      </c>
      <c r="B724" s="10">
        <v>2020</v>
      </c>
      <c r="C724" s="10" t="s">
        <v>40</v>
      </c>
      <c r="D724" s="10" t="s">
        <v>60</v>
      </c>
      <c r="E724" s="10" t="s">
        <v>62</v>
      </c>
      <c r="F724" s="10" t="s">
        <v>63</v>
      </c>
      <c r="G724" s="10" t="s">
        <v>59</v>
      </c>
      <c r="H724" s="10" t="s">
        <v>61</v>
      </c>
      <c r="I724" s="10" t="s">
        <v>64</v>
      </c>
      <c r="J724" s="24">
        <v>851</v>
      </c>
      <c r="K724" s="29">
        <v>1216.93</v>
      </c>
      <c r="M724" s="9">
        <v>2024</v>
      </c>
      <c r="N724" s="10" t="s">
        <v>9</v>
      </c>
      <c r="O724" s="10" t="s">
        <v>14</v>
      </c>
      <c r="P724" s="10" t="s">
        <v>15</v>
      </c>
      <c r="Q724" s="10">
        <v>1245</v>
      </c>
      <c r="R724" s="24">
        <v>4577.2</v>
      </c>
      <c r="S724" s="24">
        <v>5126.4639999999999</v>
      </c>
      <c r="T724" s="24">
        <v>915.44</v>
      </c>
      <c r="U724" s="11" t="s">
        <v>33</v>
      </c>
    </row>
    <row r="725" spans="1:21" x14ac:dyDescent="0.3">
      <c r="A725" s="12" t="s">
        <v>74</v>
      </c>
      <c r="B725" s="13">
        <v>2020</v>
      </c>
      <c r="C725" s="13" t="s">
        <v>40</v>
      </c>
      <c r="D725" s="13" t="s">
        <v>60</v>
      </c>
      <c r="E725" s="13" t="s">
        <v>62</v>
      </c>
      <c r="F725" s="13" t="s">
        <v>63</v>
      </c>
      <c r="G725" s="13" t="s">
        <v>59</v>
      </c>
      <c r="H725" s="13" t="s">
        <v>61</v>
      </c>
      <c r="I725" s="13" t="s">
        <v>64</v>
      </c>
      <c r="J725" s="25">
        <v>904</v>
      </c>
      <c r="K725" s="30">
        <v>1292.72</v>
      </c>
      <c r="M725" s="12">
        <v>2024</v>
      </c>
      <c r="N725" s="13" t="s">
        <v>9</v>
      </c>
      <c r="O725" s="13" t="s">
        <v>16</v>
      </c>
      <c r="P725" s="13" t="s">
        <v>17</v>
      </c>
      <c r="Q725" s="13">
        <v>644</v>
      </c>
      <c r="R725" s="25">
        <v>5743.5</v>
      </c>
      <c r="S725" s="25">
        <v>6432.72</v>
      </c>
      <c r="T725" s="25">
        <v>1148.7</v>
      </c>
      <c r="U725" s="14" t="s">
        <v>33</v>
      </c>
    </row>
    <row r="726" spans="1:21" x14ac:dyDescent="0.3">
      <c r="A726" s="9" t="s">
        <v>74</v>
      </c>
      <c r="B726" s="10">
        <v>2020</v>
      </c>
      <c r="C726" s="10" t="s">
        <v>40</v>
      </c>
      <c r="D726" s="10" t="s">
        <v>60</v>
      </c>
      <c r="E726" s="10" t="s">
        <v>62</v>
      </c>
      <c r="F726" s="10" t="s">
        <v>63</v>
      </c>
      <c r="G726" s="10" t="s">
        <v>59</v>
      </c>
      <c r="H726" s="10" t="s">
        <v>61</v>
      </c>
      <c r="I726" s="10" t="s">
        <v>64</v>
      </c>
      <c r="J726" s="24">
        <v>857</v>
      </c>
      <c r="K726" s="29">
        <v>526.24</v>
      </c>
      <c r="M726" s="9">
        <v>2024</v>
      </c>
      <c r="N726" s="10" t="s">
        <v>9</v>
      </c>
      <c r="O726" s="10" t="s">
        <v>18</v>
      </c>
      <c r="P726" s="10" t="s">
        <v>19</v>
      </c>
      <c r="Q726" s="10">
        <v>643</v>
      </c>
      <c r="R726" s="24">
        <v>7000</v>
      </c>
      <c r="S726" s="24">
        <v>7840</v>
      </c>
      <c r="T726" s="24">
        <v>1400</v>
      </c>
      <c r="U726" s="11" t="s">
        <v>33</v>
      </c>
    </row>
    <row r="727" spans="1:21" x14ac:dyDescent="0.3">
      <c r="A727" s="12" t="s">
        <v>73</v>
      </c>
      <c r="B727" s="13">
        <v>2020</v>
      </c>
      <c r="C727" s="13" t="s">
        <v>40</v>
      </c>
      <c r="D727" s="13" t="s">
        <v>60</v>
      </c>
      <c r="E727" s="13" t="s">
        <v>62</v>
      </c>
      <c r="F727" s="13" t="s">
        <v>63</v>
      </c>
      <c r="G727" s="13" t="s">
        <v>59</v>
      </c>
      <c r="H727" s="13" t="s">
        <v>61</v>
      </c>
      <c r="I727" s="13" t="s">
        <v>64</v>
      </c>
      <c r="J727" s="25">
        <v>177</v>
      </c>
      <c r="K727" s="30">
        <v>526.24</v>
      </c>
      <c r="M727" s="12">
        <v>2024</v>
      </c>
      <c r="N727" s="13" t="s">
        <v>9</v>
      </c>
      <c r="O727" s="13" t="s">
        <v>16</v>
      </c>
      <c r="P727" s="13" t="s">
        <v>20</v>
      </c>
      <c r="Q727" s="13">
        <v>455</v>
      </c>
      <c r="R727" s="25">
        <v>4578.6000000000004</v>
      </c>
      <c r="S727" s="25">
        <v>5128.0320000000002</v>
      </c>
      <c r="T727" s="25">
        <v>915.72000000000014</v>
      </c>
      <c r="U727" s="14" t="s">
        <v>33</v>
      </c>
    </row>
    <row r="728" spans="1:21" x14ac:dyDescent="0.3">
      <c r="A728" s="9" t="s">
        <v>73</v>
      </c>
      <c r="B728" s="10">
        <v>2020</v>
      </c>
      <c r="C728" s="10" t="s">
        <v>40</v>
      </c>
      <c r="D728" s="10" t="s">
        <v>60</v>
      </c>
      <c r="E728" s="10" t="s">
        <v>62</v>
      </c>
      <c r="F728" s="10" t="s">
        <v>63</v>
      </c>
      <c r="G728" s="10" t="s">
        <v>59</v>
      </c>
      <c r="H728" s="10" t="s">
        <v>61</v>
      </c>
      <c r="I728" s="10" t="s">
        <v>64</v>
      </c>
      <c r="J728" s="24">
        <v>345</v>
      </c>
      <c r="K728" s="29">
        <v>493.35</v>
      </c>
      <c r="M728" s="9">
        <v>2024</v>
      </c>
      <c r="N728" s="10" t="s">
        <v>9</v>
      </c>
      <c r="O728" s="10" t="s">
        <v>18</v>
      </c>
      <c r="P728" s="10" t="s">
        <v>21</v>
      </c>
      <c r="Q728" s="10">
        <v>345</v>
      </c>
      <c r="R728" s="24">
        <v>7000</v>
      </c>
      <c r="S728" s="24">
        <v>7840</v>
      </c>
      <c r="T728" s="24">
        <v>1400</v>
      </c>
      <c r="U728" s="11" t="s">
        <v>33</v>
      </c>
    </row>
    <row r="729" spans="1:21" x14ac:dyDescent="0.3">
      <c r="A729" s="12" t="s">
        <v>75</v>
      </c>
      <c r="B729" s="13">
        <v>2020</v>
      </c>
      <c r="C729" s="13" t="s">
        <v>40</v>
      </c>
      <c r="D729" s="13" t="s">
        <v>60</v>
      </c>
      <c r="E729" s="13" t="s">
        <v>62</v>
      </c>
      <c r="F729" s="13" t="s">
        <v>63</v>
      </c>
      <c r="G729" s="13" t="s">
        <v>59</v>
      </c>
      <c r="H729" s="13" t="s">
        <v>61</v>
      </c>
      <c r="I729" s="13" t="s">
        <v>64</v>
      </c>
      <c r="J729" s="25">
        <v>127</v>
      </c>
      <c r="K729" s="30">
        <v>181.61</v>
      </c>
      <c r="M729" s="12">
        <v>2024</v>
      </c>
      <c r="N729" s="13" t="s">
        <v>9</v>
      </c>
      <c r="O729" s="13" t="s">
        <v>14</v>
      </c>
      <c r="P729" s="13" t="s">
        <v>22</v>
      </c>
      <c r="Q729" s="13">
        <v>122</v>
      </c>
      <c r="R729" s="25">
        <v>100</v>
      </c>
      <c r="S729" s="25">
        <v>112</v>
      </c>
      <c r="T729" s="25">
        <v>20</v>
      </c>
      <c r="U729" s="14" t="s">
        <v>33</v>
      </c>
    </row>
    <row r="730" spans="1:21" x14ac:dyDescent="0.3">
      <c r="A730" s="9" t="s">
        <v>74</v>
      </c>
      <c r="B730" s="10">
        <v>2020</v>
      </c>
      <c r="C730" s="10" t="s">
        <v>40</v>
      </c>
      <c r="D730" s="10" t="s">
        <v>60</v>
      </c>
      <c r="E730" s="10" t="s">
        <v>62</v>
      </c>
      <c r="F730" s="10" t="s">
        <v>63</v>
      </c>
      <c r="G730" s="10" t="s">
        <v>59</v>
      </c>
      <c r="H730" s="10" t="s">
        <v>61</v>
      </c>
      <c r="I730" s="10" t="s">
        <v>64</v>
      </c>
      <c r="J730" s="24">
        <v>175</v>
      </c>
      <c r="K730" s="29">
        <v>250.25</v>
      </c>
      <c r="M730" s="9">
        <v>2024</v>
      </c>
      <c r="N730" s="10" t="s">
        <v>9</v>
      </c>
      <c r="O730" s="10" t="s">
        <v>23</v>
      </c>
      <c r="P730" s="10" t="s">
        <v>24</v>
      </c>
      <c r="Q730" s="10">
        <v>78</v>
      </c>
      <c r="R730" s="24">
        <v>4577.2</v>
      </c>
      <c r="S730" s="24">
        <v>5126.4639999999999</v>
      </c>
      <c r="T730" s="24">
        <v>915.44</v>
      </c>
      <c r="U730" s="11" t="s">
        <v>33</v>
      </c>
    </row>
    <row r="731" spans="1:21" x14ac:dyDescent="0.3">
      <c r="A731" s="12" t="s">
        <v>73</v>
      </c>
      <c r="B731" s="13">
        <v>2020</v>
      </c>
      <c r="C731" s="13" t="s">
        <v>40</v>
      </c>
      <c r="D731" s="13" t="s">
        <v>60</v>
      </c>
      <c r="E731" s="13" t="s">
        <v>62</v>
      </c>
      <c r="F731" s="13" t="s">
        <v>63</v>
      </c>
      <c r="G731" s="13" t="s">
        <v>59</v>
      </c>
      <c r="H731" s="13" t="s">
        <v>61</v>
      </c>
      <c r="I731" s="13" t="s">
        <v>64</v>
      </c>
      <c r="J731" s="25">
        <v>349</v>
      </c>
      <c r="K731" s="30">
        <v>499.07</v>
      </c>
      <c r="M731" s="12">
        <v>2024</v>
      </c>
      <c r="N731" s="13" t="s">
        <v>9</v>
      </c>
      <c r="O731" s="13" t="s">
        <v>23</v>
      </c>
      <c r="P731" s="13" t="s">
        <v>25</v>
      </c>
      <c r="Q731" s="13">
        <v>76</v>
      </c>
      <c r="R731" s="25">
        <v>4576.8999999999996</v>
      </c>
      <c r="S731" s="25">
        <v>5126.1279999999997</v>
      </c>
      <c r="T731" s="25">
        <v>915.38</v>
      </c>
      <c r="U731" s="14" t="s">
        <v>33</v>
      </c>
    </row>
    <row r="732" spans="1:21" x14ac:dyDescent="0.3">
      <c r="A732" s="9" t="s">
        <v>73</v>
      </c>
      <c r="B732" s="10">
        <v>2020</v>
      </c>
      <c r="C732" s="10" t="s">
        <v>40</v>
      </c>
      <c r="D732" s="10" t="s">
        <v>60</v>
      </c>
      <c r="E732" s="10" t="s">
        <v>62</v>
      </c>
      <c r="F732" s="10" t="s">
        <v>63</v>
      </c>
      <c r="G732" s="10" t="s">
        <v>59</v>
      </c>
      <c r="H732" s="10" t="s">
        <v>61</v>
      </c>
      <c r="I732" s="10" t="s">
        <v>64</v>
      </c>
      <c r="J732" s="24">
        <v>826</v>
      </c>
      <c r="K732" s="29">
        <v>1181.18</v>
      </c>
      <c r="M732" s="9">
        <v>2024</v>
      </c>
      <c r="N732" s="10" t="s">
        <v>9</v>
      </c>
      <c r="O732" s="10" t="s">
        <v>23</v>
      </c>
      <c r="P732" s="10" t="s">
        <v>26</v>
      </c>
      <c r="Q732" s="10">
        <v>46</v>
      </c>
      <c r="R732" s="24">
        <v>200</v>
      </c>
      <c r="S732" s="24">
        <v>224</v>
      </c>
      <c r="T732" s="24">
        <v>40</v>
      </c>
      <c r="U732" s="11" t="s">
        <v>33</v>
      </c>
    </row>
    <row r="733" spans="1:21" x14ac:dyDescent="0.3">
      <c r="A733" s="12" t="s">
        <v>72</v>
      </c>
      <c r="B733" s="13">
        <v>2020</v>
      </c>
      <c r="C733" s="13" t="s">
        <v>40</v>
      </c>
      <c r="D733" s="13" t="s">
        <v>60</v>
      </c>
      <c r="E733" s="13" t="s">
        <v>62</v>
      </c>
      <c r="F733" s="13" t="s">
        <v>63</v>
      </c>
      <c r="G733" s="13" t="s">
        <v>59</v>
      </c>
      <c r="H733" s="13" t="s">
        <v>61</v>
      </c>
      <c r="I733" s="13" t="s">
        <v>64</v>
      </c>
      <c r="J733" s="25">
        <v>860</v>
      </c>
      <c r="K733" s="30">
        <v>1229.8</v>
      </c>
      <c r="M733" s="12">
        <v>2024</v>
      </c>
      <c r="N733" s="13" t="s">
        <v>9</v>
      </c>
      <c r="O733" s="13" t="s">
        <v>23</v>
      </c>
      <c r="P733" s="13" t="s">
        <v>27</v>
      </c>
      <c r="Q733" s="13">
        <v>34</v>
      </c>
      <c r="R733" s="25">
        <v>4576.8</v>
      </c>
      <c r="S733" s="25">
        <v>5126.0160000000005</v>
      </c>
      <c r="T733" s="25">
        <v>915.36000000000013</v>
      </c>
      <c r="U733" s="14" t="s">
        <v>33</v>
      </c>
    </row>
    <row r="734" spans="1:21" x14ac:dyDescent="0.3">
      <c r="A734" s="9" t="s">
        <v>73</v>
      </c>
      <c r="B734" s="10">
        <v>2020</v>
      </c>
      <c r="C734" s="10" t="s">
        <v>40</v>
      </c>
      <c r="D734" s="10" t="s">
        <v>60</v>
      </c>
      <c r="E734" s="10" t="s">
        <v>62</v>
      </c>
      <c r="F734" s="10" t="s">
        <v>63</v>
      </c>
      <c r="G734" s="10" t="s">
        <v>59</v>
      </c>
      <c r="H734" s="10" t="s">
        <v>61</v>
      </c>
      <c r="I734" s="10" t="s">
        <v>64</v>
      </c>
      <c r="J734" s="24">
        <v>347</v>
      </c>
      <c r="K734" s="29">
        <v>496.21000000000004</v>
      </c>
      <c r="M734" s="9">
        <v>2024</v>
      </c>
      <c r="N734" s="10" t="s">
        <v>9</v>
      </c>
      <c r="O734" s="10" t="s">
        <v>14</v>
      </c>
      <c r="P734" s="10" t="s">
        <v>28</v>
      </c>
      <c r="Q734" s="10">
        <v>7</v>
      </c>
      <c r="R734" s="24">
        <v>200</v>
      </c>
      <c r="S734" s="24">
        <v>224</v>
      </c>
      <c r="T734" s="24">
        <v>40</v>
      </c>
      <c r="U734" s="11" t="s">
        <v>33</v>
      </c>
    </row>
    <row r="735" spans="1:21" x14ac:dyDescent="0.3">
      <c r="A735" s="12" t="s">
        <v>75</v>
      </c>
      <c r="B735" s="13">
        <v>2020</v>
      </c>
      <c r="C735" s="13" t="s">
        <v>39</v>
      </c>
      <c r="D735" s="13" t="s">
        <v>60</v>
      </c>
      <c r="E735" s="13" t="s">
        <v>62</v>
      </c>
      <c r="F735" s="13" t="s">
        <v>63</v>
      </c>
      <c r="G735" s="13" t="s">
        <v>59</v>
      </c>
      <c r="H735" s="13" t="s">
        <v>61</v>
      </c>
      <c r="I735" s="13" t="s">
        <v>64</v>
      </c>
      <c r="J735" s="25">
        <v>134</v>
      </c>
      <c r="K735" s="30">
        <v>191.62</v>
      </c>
      <c r="M735" s="12">
        <v>2024</v>
      </c>
      <c r="N735" s="13" t="s">
        <v>9</v>
      </c>
      <c r="O735" s="13" t="s">
        <v>29</v>
      </c>
      <c r="P735" s="13" t="s">
        <v>29</v>
      </c>
      <c r="Q735" s="13">
        <v>3</v>
      </c>
      <c r="R735" s="25">
        <v>6600</v>
      </c>
      <c r="S735" s="25">
        <v>7392</v>
      </c>
      <c r="T735" s="25">
        <v>1320</v>
      </c>
      <c r="U735" s="14" t="s">
        <v>33</v>
      </c>
    </row>
    <row r="736" spans="1:21" x14ac:dyDescent="0.3">
      <c r="A736" s="9" t="s">
        <v>73</v>
      </c>
      <c r="B736" s="10">
        <v>2020</v>
      </c>
      <c r="C736" s="10" t="s">
        <v>39</v>
      </c>
      <c r="D736" s="10" t="s">
        <v>60</v>
      </c>
      <c r="E736" s="10" t="s">
        <v>62</v>
      </c>
      <c r="F736" s="10" t="s">
        <v>63</v>
      </c>
      <c r="G736" s="10" t="s">
        <v>59</v>
      </c>
      <c r="H736" s="10" t="s">
        <v>61</v>
      </c>
      <c r="I736" s="10" t="s">
        <v>64</v>
      </c>
      <c r="J736" s="24">
        <v>182</v>
      </c>
      <c r="K736" s="29">
        <v>260.26</v>
      </c>
      <c r="M736" s="9">
        <v>2024</v>
      </c>
      <c r="N736" s="10" t="s">
        <v>9</v>
      </c>
      <c r="O736" s="10" t="s">
        <v>23</v>
      </c>
      <c r="P736" s="10" t="s">
        <v>30</v>
      </c>
      <c r="Q736" s="10">
        <v>3</v>
      </c>
      <c r="R736" s="24">
        <v>4577.3</v>
      </c>
      <c r="S736" s="24">
        <v>5126.576</v>
      </c>
      <c r="T736" s="24">
        <v>915.46</v>
      </c>
      <c r="U736" s="11" t="s">
        <v>33</v>
      </c>
    </row>
    <row r="737" spans="1:21" x14ac:dyDescent="0.3">
      <c r="A737" s="12" t="s">
        <v>73</v>
      </c>
      <c r="B737" s="13">
        <v>2020</v>
      </c>
      <c r="C737" s="13" t="s">
        <v>39</v>
      </c>
      <c r="D737" s="13" t="s">
        <v>60</v>
      </c>
      <c r="E737" s="13" t="s">
        <v>62</v>
      </c>
      <c r="F737" s="13" t="s">
        <v>63</v>
      </c>
      <c r="G737" s="13" t="s">
        <v>59</v>
      </c>
      <c r="H737" s="13" t="s">
        <v>61</v>
      </c>
      <c r="I737" s="13" t="s">
        <v>64</v>
      </c>
      <c r="J737" s="25">
        <v>136</v>
      </c>
      <c r="K737" s="30">
        <v>194.48</v>
      </c>
      <c r="M737" s="12">
        <v>2024</v>
      </c>
      <c r="N737" s="13" t="s">
        <v>31</v>
      </c>
      <c r="O737" s="13" t="s">
        <v>10</v>
      </c>
      <c r="P737" s="13" t="s">
        <v>11</v>
      </c>
      <c r="Q737" s="13">
        <v>3566</v>
      </c>
      <c r="R737" s="25">
        <v>4577.3</v>
      </c>
      <c r="S737" s="25">
        <v>5126.576</v>
      </c>
      <c r="T737" s="25">
        <v>915.46</v>
      </c>
      <c r="U737" s="14" t="s">
        <v>33</v>
      </c>
    </row>
    <row r="738" spans="1:21" x14ac:dyDescent="0.3">
      <c r="A738" s="9" t="s">
        <v>72</v>
      </c>
      <c r="B738" s="10">
        <v>2020</v>
      </c>
      <c r="C738" s="10" t="s">
        <v>39</v>
      </c>
      <c r="D738" s="10" t="s">
        <v>60</v>
      </c>
      <c r="E738" s="10" t="s">
        <v>62</v>
      </c>
      <c r="F738" s="10" t="s">
        <v>63</v>
      </c>
      <c r="G738" s="10" t="s">
        <v>59</v>
      </c>
      <c r="H738" s="10" t="s">
        <v>61</v>
      </c>
      <c r="I738" s="10" t="s">
        <v>64</v>
      </c>
      <c r="J738" s="24">
        <v>178</v>
      </c>
      <c r="K738" s="29">
        <v>254.54</v>
      </c>
      <c r="M738" s="9">
        <v>2024</v>
      </c>
      <c r="N738" s="10" t="s">
        <v>31</v>
      </c>
      <c r="O738" s="10" t="s">
        <v>10</v>
      </c>
      <c r="P738" s="10" t="s">
        <v>13</v>
      </c>
      <c r="Q738" s="10">
        <v>2498</v>
      </c>
      <c r="R738" s="24">
        <v>8000</v>
      </c>
      <c r="S738" s="24">
        <v>8960</v>
      </c>
      <c r="T738" s="24">
        <v>1600</v>
      </c>
      <c r="U738" s="11" t="s">
        <v>33</v>
      </c>
    </row>
    <row r="739" spans="1:21" x14ac:dyDescent="0.3">
      <c r="A739" s="12" t="s">
        <v>74</v>
      </c>
      <c r="B739" s="13">
        <v>2020</v>
      </c>
      <c r="C739" s="13" t="s">
        <v>39</v>
      </c>
      <c r="D739" s="13" t="s">
        <v>60</v>
      </c>
      <c r="E739" s="13" t="s">
        <v>62</v>
      </c>
      <c r="F739" s="13" t="s">
        <v>63</v>
      </c>
      <c r="G739" s="13" t="s">
        <v>59</v>
      </c>
      <c r="H739" s="13" t="s">
        <v>61</v>
      </c>
      <c r="I739" s="13" t="s">
        <v>64</v>
      </c>
      <c r="J739" s="25">
        <v>352</v>
      </c>
      <c r="K739" s="30">
        <v>503.36</v>
      </c>
      <c r="M739" s="12">
        <v>2024</v>
      </c>
      <c r="N739" s="13" t="s">
        <v>31</v>
      </c>
      <c r="O739" s="13" t="s">
        <v>14</v>
      </c>
      <c r="P739" s="13" t="s">
        <v>15</v>
      </c>
      <c r="Q739" s="13">
        <v>1245</v>
      </c>
      <c r="R739" s="25">
        <v>4577.2</v>
      </c>
      <c r="S739" s="25">
        <v>5126.4639999999999</v>
      </c>
      <c r="T739" s="25">
        <v>915.44</v>
      </c>
      <c r="U739" s="14" t="s">
        <v>33</v>
      </c>
    </row>
    <row r="740" spans="1:21" x14ac:dyDescent="0.3">
      <c r="A740" s="9" t="s">
        <v>73</v>
      </c>
      <c r="B740" s="10">
        <v>2020</v>
      </c>
      <c r="C740" s="10" t="s">
        <v>39</v>
      </c>
      <c r="D740" s="10" t="s">
        <v>60</v>
      </c>
      <c r="E740" s="10" t="s">
        <v>62</v>
      </c>
      <c r="F740" s="10" t="s">
        <v>63</v>
      </c>
      <c r="G740" s="10" t="s">
        <v>59</v>
      </c>
      <c r="H740" s="10" t="s">
        <v>61</v>
      </c>
      <c r="I740" s="10" t="s">
        <v>64</v>
      </c>
      <c r="J740" s="24">
        <v>817</v>
      </c>
      <c r="K740" s="29">
        <v>1168.31</v>
      </c>
      <c r="M740" s="9">
        <v>2024</v>
      </c>
      <c r="N740" s="10" t="s">
        <v>31</v>
      </c>
      <c r="O740" s="10" t="s">
        <v>16</v>
      </c>
      <c r="P740" s="10" t="s">
        <v>17</v>
      </c>
      <c r="Q740" s="10">
        <v>644</v>
      </c>
      <c r="R740" s="24">
        <v>5743.5</v>
      </c>
      <c r="S740" s="24">
        <v>6432.72</v>
      </c>
      <c r="T740" s="24">
        <v>1148.7</v>
      </c>
      <c r="U740" s="11" t="s">
        <v>33</v>
      </c>
    </row>
    <row r="741" spans="1:21" x14ac:dyDescent="0.3">
      <c r="A741" s="12" t="s">
        <v>74</v>
      </c>
      <c r="B741" s="13">
        <v>2020</v>
      </c>
      <c r="C741" s="13" t="s">
        <v>39</v>
      </c>
      <c r="D741" s="13" t="s">
        <v>60</v>
      </c>
      <c r="E741" s="13" t="s">
        <v>62</v>
      </c>
      <c r="F741" s="13" t="s">
        <v>63</v>
      </c>
      <c r="G741" s="13" t="s">
        <v>59</v>
      </c>
      <c r="H741" s="13" t="s">
        <v>61</v>
      </c>
      <c r="I741" s="13" t="s">
        <v>64</v>
      </c>
      <c r="J741" s="25">
        <v>850</v>
      </c>
      <c r="K741" s="30">
        <v>1215.5</v>
      </c>
      <c r="M741" s="12">
        <v>2024</v>
      </c>
      <c r="N741" s="13" t="s">
        <v>31</v>
      </c>
      <c r="O741" s="13" t="s">
        <v>18</v>
      </c>
      <c r="P741" s="13" t="s">
        <v>19</v>
      </c>
      <c r="Q741" s="13">
        <v>643</v>
      </c>
      <c r="R741" s="25">
        <v>7000</v>
      </c>
      <c r="S741" s="25">
        <v>7840</v>
      </c>
      <c r="T741" s="25">
        <v>1400</v>
      </c>
      <c r="U741" s="14" t="s">
        <v>33</v>
      </c>
    </row>
    <row r="742" spans="1:21" x14ac:dyDescent="0.3">
      <c r="A742" s="9" t="s">
        <v>74</v>
      </c>
      <c r="B742" s="10">
        <v>2020</v>
      </c>
      <c r="C742" s="10" t="s">
        <v>39</v>
      </c>
      <c r="D742" s="10" t="s">
        <v>60</v>
      </c>
      <c r="E742" s="10" t="s">
        <v>62</v>
      </c>
      <c r="F742" s="10" t="s">
        <v>63</v>
      </c>
      <c r="G742" s="10" t="s">
        <v>59</v>
      </c>
      <c r="H742" s="10" t="s">
        <v>61</v>
      </c>
      <c r="I742" s="10" t="s">
        <v>64</v>
      </c>
      <c r="J742" s="24">
        <v>903</v>
      </c>
      <c r="K742" s="29">
        <v>1291.29</v>
      </c>
      <c r="M742" s="9">
        <v>2024</v>
      </c>
      <c r="N742" s="10" t="s">
        <v>31</v>
      </c>
      <c r="O742" s="10" t="s">
        <v>16</v>
      </c>
      <c r="P742" s="10" t="s">
        <v>20</v>
      </c>
      <c r="Q742" s="10">
        <v>455</v>
      </c>
      <c r="R742" s="24">
        <v>4578.6000000000004</v>
      </c>
      <c r="S742" s="24">
        <v>5128.0320000000002</v>
      </c>
      <c r="T742" s="24">
        <v>915.72000000000014</v>
      </c>
      <c r="U742" s="11" t="s">
        <v>33</v>
      </c>
    </row>
    <row r="743" spans="1:21" x14ac:dyDescent="0.3">
      <c r="A743" s="12" t="s">
        <v>74</v>
      </c>
      <c r="B743" s="13">
        <v>2020</v>
      </c>
      <c r="C743" s="13" t="s">
        <v>39</v>
      </c>
      <c r="D743" s="13" t="s">
        <v>60</v>
      </c>
      <c r="E743" s="13" t="s">
        <v>62</v>
      </c>
      <c r="F743" s="13" t="s">
        <v>63</v>
      </c>
      <c r="G743" s="13" t="s">
        <v>59</v>
      </c>
      <c r="H743" s="13" t="s">
        <v>61</v>
      </c>
      <c r="I743" s="13" t="s">
        <v>64</v>
      </c>
      <c r="J743" s="25">
        <v>856</v>
      </c>
      <c r="K743" s="30">
        <v>526.24</v>
      </c>
      <c r="M743" s="12">
        <v>2024</v>
      </c>
      <c r="N743" s="13" t="s">
        <v>31</v>
      </c>
      <c r="O743" s="13" t="s">
        <v>18</v>
      </c>
      <c r="P743" s="13" t="s">
        <v>21</v>
      </c>
      <c r="Q743" s="13">
        <v>345</v>
      </c>
      <c r="R743" s="25">
        <v>7000</v>
      </c>
      <c r="S743" s="25">
        <v>7840</v>
      </c>
      <c r="T743" s="25">
        <v>1400</v>
      </c>
      <c r="U743" s="14" t="s">
        <v>33</v>
      </c>
    </row>
    <row r="744" spans="1:21" x14ac:dyDescent="0.3">
      <c r="A744" s="9" t="s">
        <v>73</v>
      </c>
      <c r="B744" s="10">
        <v>2020</v>
      </c>
      <c r="C744" s="10" t="s">
        <v>39</v>
      </c>
      <c r="D744" s="10" t="s">
        <v>60</v>
      </c>
      <c r="E744" s="10" t="s">
        <v>62</v>
      </c>
      <c r="F744" s="10" t="s">
        <v>63</v>
      </c>
      <c r="G744" s="10" t="s">
        <v>59</v>
      </c>
      <c r="H744" s="10" t="s">
        <v>61</v>
      </c>
      <c r="I744" s="10" t="s">
        <v>64</v>
      </c>
      <c r="J744" s="24">
        <v>183</v>
      </c>
      <c r="K744" s="29">
        <v>526.24</v>
      </c>
      <c r="M744" s="9">
        <v>2024</v>
      </c>
      <c r="N744" s="10" t="s">
        <v>31</v>
      </c>
      <c r="O744" s="10" t="s">
        <v>14</v>
      </c>
      <c r="P744" s="10" t="s">
        <v>22</v>
      </c>
      <c r="Q744" s="10">
        <v>122</v>
      </c>
      <c r="R744" s="24">
        <v>100</v>
      </c>
      <c r="S744" s="24">
        <v>112</v>
      </c>
      <c r="T744" s="24">
        <v>20</v>
      </c>
      <c r="U744" s="11" t="s">
        <v>33</v>
      </c>
    </row>
    <row r="745" spans="1:21" x14ac:dyDescent="0.3">
      <c r="A745" s="12" t="s">
        <v>73</v>
      </c>
      <c r="B745" s="13">
        <v>2020</v>
      </c>
      <c r="C745" s="13" t="s">
        <v>39</v>
      </c>
      <c r="D745" s="13" t="s">
        <v>60</v>
      </c>
      <c r="E745" s="13" t="s">
        <v>62</v>
      </c>
      <c r="F745" s="13" t="s">
        <v>63</v>
      </c>
      <c r="G745" s="13" t="s">
        <v>59</v>
      </c>
      <c r="H745" s="13" t="s">
        <v>61</v>
      </c>
      <c r="I745" s="13" t="s">
        <v>64</v>
      </c>
      <c r="J745" s="25">
        <v>351</v>
      </c>
      <c r="K745" s="30">
        <v>501.93</v>
      </c>
      <c r="M745" s="12">
        <v>2024</v>
      </c>
      <c r="N745" s="13" t="s">
        <v>31</v>
      </c>
      <c r="O745" s="13" t="s">
        <v>23</v>
      </c>
      <c r="P745" s="13" t="s">
        <v>24</v>
      </c>
      <c r="Q745" s="13">
        <v>78</v>
      </c>
      <c r="R745" s="25">
        <v>4577.2</v>
      </c>
      <c r="S745" s="25">
        <v>5126.4639999999999</v>
      </c>
      <c r="T745" s="25">
        <v>915.44</v>
      </c>
      <c r="U745" s="14" t="s">
        <v>33</v>
      </c>
    </row>
    <row r="746" spans="1:21" x14ac:dyDescent="0.3">
      <c r="A746" s="9" t="s">
        <v>74</v>
      </c>
      <c r="B746" s="10">
        <v>2020</v>
      </c>
      <c r="C746" s="10" t="s">
        <v>39</v>
      </c>
      <c r="D746" s="10" t="s">
        <v>60</v>
      </c>
      <c r="E746" s="10" t="s">
        <v>62</v>
      </c>
      <c r="F746" s="10" t="s">
        <v>63</v>
      </c>
      <c r="G746" s="10" t="s">
        <v>59</v>
      </c>
      <c r="H746" s="10" t="s">
        <v>61</v>
      </c>
      <c r="I746" s="10" t="s">
        <v>64</v>
      </c>
      <c r="J746" s="24">
        <v>133</v>
      </c>
      <c r="K746" s="29">
        <v>190.19</v>
      </c>
      <c r="M746" s="9">
        <v>2024</v>
      </c>
      <c r="N746" s="10" t="s">
        <v>31</v>
      </c>
      <c r="O746" s="10" t="s">
        <v>23</v>
      </c>
      <c r="P746" s="10" t="s">
        <v>25</v>
      </c>
      <c r="Q746" s="10">
        <v>76</v>
      </c>
      <c r="R746" s="24">
        <v>4576.8999999999996</v>
      </c>
      <c r="S746" s="24">
        <v>5126.1279999999997</v>
      </c>
      <c r="T746" s="24">
        <v>915.38</v>
      </c>
      <c r="U746" s="11" t="s">
        <v>33</v>
      </c>
    </row>
    <row r="747" spans="1:21" x14ac:dyDescent="0.3">
      <c r="A747" s="12" t="s">
        <v>72</v>
      </c>
      <c r="B747" s="13">
        <v>2020</v>
      </c>
      <c r="C747" s="13" t="s">
        <v>39</v>
      </c>
      <c r="D747" s="13" t="s">
        <v>60</v>
      </c>
      <c r="E747" s="13" t="s">
        <v>62</v>
      </c>
      <c r="F747" s="13" t="s">
        <v>63</v>
      </c>
      <c r="G747" s="13" t="s">
        <v>59</v>
      </c>
      <c r="H747" s="13" t="s">
        <v>61</v>
      </c>
      <c r="I747" s="13" t="s">
        <v>64</v>
      </c>
      <c r="J747" s="25">
        <v>181</v>
      </c>
      <c r="K747" s="30">
        <v>258.83</v>
      </c>
      <c r="M747" s="12">
        <v>2024</v>
      </c>
      <c r="N747" s="13" t="s">
        <v>31</v>
      </c>
      <c r="O747" s="13" t="s">
        <v>23</v>
      </c>
      <c r="P747" s="13" t="s">
        <v>26</v>
      </c>
      <c r="Q747" s="13">
        <v>46</v>
      </c>
      <c r="R747" s="25">
        <v>200</v>
      </c>
      <c r="S747" s="25">
        <v>224</v>
      </c>
      <c r="T747" s="25">
        <v>40</v>
      </c>
      <c r="U747" s="14" t="s">
        <v>33</v>
      </c>
    </row>
    <row r="748" spans="1:21" x14ac:dyDescent="0.3">
      <c r="A748" s="9" t="s">
        <v>73</v>
      </c>
      <c r="B748" s="10">
        <v>2020</v>
      </c>
      <c r="C748" s="10" t="s">
        <v>39</v>
      </c>
      <c r="D748" s="10" t="s">
        <v>60</v>
      </c>
      <c r="E748" s="10" t="s">
        <v>62</v>
      </c>
      <c r="F748" s="10" t="s">
        <v>63</v>
      </c>
      <c r="G748" s="10" t="s">
        <v>59</v>
      </c>
      <c r="H748" s="10" t="s">
        <v>61</v>
      </c>
      <c r="I748" s="10" t="s">
        <v>64</v>
      </c>
      <c r="J748" s="24">
        <v>355</v>
      </c>
      <c r="K748" s="29">
        <v>507.65</v>
      </c>
      <c r="M748" s="9">
        <v>2024</v>
      </c>
      <c r="N748" s="10" t="s">
        <v>31</v>
      </c>
      <c r="O748" s="10" t="s">
        <v>23</v>
      </c>
      <c r="P748" s="10" t="s">
        <v>27</v>
      </c>
      <c r="Q748" s="10">
        <v>34</v>
      </c>
      <c r="R748" s="24">
        <v>4576.8</v>
      </c>
      <c r="S748" s="24">
        <v>5126.0160000000005</v>
      </c>
      <c r="T748" s="24">
        <v>915.36000000000013</v>
      </c>
      <c r="U748" s="11" t="s">
        <v>33</v>
      </c>
    </row>
    <row r="749" spans="1:21" x14ac:dyDescent="0.3">
      <c r="A749" s="12" t="s">
        <v>74</v>
      </c>
      <c r="B749" s="13">
        <v>2020</v>
      </c>
      <c r="C749" s="13" t="s">
        <v>39</v>
      </c>
      <c r="D749" s="13" t="s">
        <v>60</v>
      </c>
      <c r="E749" s="13" t="s">
        <v>62</v>
      </c>
      <c r="F749" s="13" t="s">
        <v>63</v>
      </c>
      <c r="G749" s="13" t="s">
        <v>59</v>
      </c>
      <c r="H749" s="13" t="s">
        <v>61</v>
      </c>
      <c r="I749" s="13" t="s">
        <v>64</v>
      </c>
      <c r="J749" s="25">
        <v>859</v>
      </c>
      <c r="K749" s="30">
        <v>1228.3699999999999</v>
      </c>
      <c r="M749" s="12">
        <v>2024</v>
      </c>
      <c r="N749" s="13" t="s">
        <v>31</v>
      </c>
      <c r="O749" s="13" t="s">
        <v>14</v>
      </c>
      <c r="P749" s="13" t="s">
        <v>28</v>
      </c>
      <c r="Q749" s="13">
        <v>7</v>
      </c>
      <c r="R749" s="25">
        <v>200</v>
      </c>
      <c r="S749" s="25">
        <v>224</v>
      </c>
      <c r="T749" s="25">
        <v>40</v>
      </c>
      <c r="U749" s="14" t="s">
        <v>33</v>
      </c>
    </row>
    <row r="750" spans="1:21" x14ac:dyDescent="0.3">
      <c r="A750" s="9" t="s">
        <v>75</v>
      </c>
      <c r="B750" s="10">
        <v>2020</v>
      </c>
      <c r="C750" s="10" t="s">
        <v>39</v>
      </c>
      <c r="D750" s="10" t="s">
        <v>60</v>
      </c>
      <c r="E750" s="10" t="s">
        <v>62</v>
      </c>
      <c r="F750" s="10" t="s">
        <v>63</v>
      </c>
      <c r="G750" s="10" t="s">
        <v>59</v>
      </c>
      <c r="H750" s="10" t="s">
        <v>61</v>
      </c>
      <c r="I750" s="10" t="s">
        <v>64</v>
      </c>
      <c r="J750" s="24">
        <v>353</v>
      </c>
      <c r="K750" s="29">
        <v>504.78999999999996</v>
      </c>
      <c r="M750" s="9">
        <v>2024</v>
      </c>
      <c r="N750" s="10" t="s">
        <v>31</v>
      </c>
      <c r="O750" s="10" t="s">
        <v>23</v>
      </c>
      <c r="P750" s="10" t="s">
        <v>30</v>
      </c>
      <c r="Q750" s="10">
        <v>3</v>
      </c>
      <c r="R750" s="24">
        <v>4577.3</v>
      </c>
      <c r="S750" s="24">
        <v>5126.576</v>
      </c>
      <c r="T750" s="24">
        <v>915.46</v>
      </c>
      <c r="U750" s="11" t="s">
        <v>33</v>
      </c>
    </row>
    <row r="751" spans="1:21" x14ac:dyDescent="0.3">
      <c r="A751" s="12" t="s">
        <v>72</v>
      </c>
      <c r="B751" s="13">
        <v>2020</v>
      </c>
      <c r="C751" s="13" t="s">
        <v>32</v>
      </c>
      <c r="D751" s="13" t="s">
        <v>52</v>
      </c>
      <c r="E751" s="13" t="s">
        <v>62</v>
      </c>
      <c r="F751" s="13" t="s">
        <v>54</v>
      </c>
      <c r="G751" s="13" t="s">
        <v>59</v>
      </c>
      <c r="H751" s="13" t="s">
        <v>61</v>
      </c>
      <c r="I751" s="13" t="s">
        <v>58</v>
      </c>
      <c r="J751" s="25">
        <v>364</v>
      </c>
      <c r="K751" s="30">
        <v>520.52</v>
      </c>
      <c r="M751" s="12">
        <v>2024</v>
      </c>
      <c r="N751" s="13" t="s">
        <v>31</v>
      </c>
      <c r="O751" s="13" t="s">
        <v>29</v>
      </c>
      <c r="P751" s="13" t="s">
        <v>29</v>
      </c>
      <c r="Q751" s="13">
        <v>2</v>
      </c>
      <c r="R751" s="25">
        <v>6600</v>
      </c>
      <c r="S751" s="25">
        <v>7392</v>
      </c>
      <c r="T751" s="25">
        <v>1320</v>
      </c>
      <c r="U751" s="14" t="s">
        <v>33</v>
      </c>
    </row>
    <row r="752" spans="1:21" x14ac:dyDescent="0.3">
      <c r="A752" s="9" t="s">
        <v>73</v>
      </c>
      <c r="B752" s="10">
        <v>2020</v>
      </c>
      <c r="C752" s="10" t="s">
        <v>32</v>
      </c>
      <c r="D752" s="10" t="s">
        <v>52</v>
      </c>
      <c r="E752" s="10" t="s">
        <v>62</v>
      </c>
      <c r="F752" s="10" t="s">
        <v>54</v>
      </c>
      <c r="G752" s="10" t="s">
        <v>59</v>
      </c>
      <c r="H752" s="10" t="s">
        <v>61</v>
      </c>
      <c r="I752" s="10" t="s">
        <v>57</v>
      </c>
      <c r="J752" s="24">
        <v>358</v>
      </c>
      <c r="K752" s="29">
        <v>511.94</v>
      </c>
      <c r="M752" s="9">
        <v>2024</v>
      </c>
      <c r="N752" s="10" t="s">
        <v>32</v>
      </c>
      <c r="O752" s="10" t="s">
        <v>10</v>
      </c>
      <c r="P752" s="10" t="s">
        <v>11</v>
      </c>
      <c r="Q752" s="10">
        <v>3566</v>
      </c>
      <c r="R752" s="24">
        <v>4577.3</v>
      </c>
      <c r="S752" s="24">
        <v>5126.576</v>
      </c>
      <c r="T752" s="24">
        <v>915.46</v>
      </c>
      <c r="U752" s="11" t="s">
        <v>33</v>
      </c>
    </row>
    <row r="753" spans="1:21" x14ac:dyDescent="0.3">
      <c r="A753" s="12" t="s">
        <v>72</v>
      </c>
      <c r="B753" s="13">
        <v>2020</v>
      </c>
      <c r="C753" s="13" t="s">
        <v>32</v>
      </c>
      <c r="D753" s="13" t="s">
        <v>52</v>
      </c>
      <c r="E753" s="13" t="s">
        <v>62</v>
      </c>
      <c r="F753" s="13" t="s">
        <v>54</v>
      </c>
      <c r="G753" s="13" t="s">
        <v>59</v>
      </c>
      <c r="H753" s="13" t="s">
        <v>61</v>
      </c>
      <c r="I753" s="13" t="s">
        <v>58</v>
      </c>
      <c r="J753" s="25">
        <v>367</v>
      </c>
      <c r="K753" s="30">
        <v>524.80999999999995</v>
      </c>
      <c r="M753" s="12">
        <v>2024</v>
      </c>
      <c r="N753" s="13" t="s">
        <v>32</v>
      </c>
      <c r="O753" s="13" t="s">
        <v>10</v>
      </c>
      <c r="P753" s="13" t="s">
        <v>13</v>
      </c>
      <c r="Q753" s="13">
        <v>2498</v>
      </c>
      <c r="R753" s="25">
        <v>8000</v>
      </c>
      <c r="S753" s="25">
        <v>8960</v>
      </c>
      <c r="T753" s="25">
        <v>1600</v>
      </c>
      <c r="U753" s="14" t="s">
        <v>33</v>
      </c>
    </row>
    <row r="754" spans="1:21" x14ac:dyDescent="0.3">
      <c r="A754" s="9" t="s">
        <v>76</v>
      </c>
      <c r="B754" s="10">
        <v>2020</v>
      </c>
      <c r="C754" s="10" t="s">
        <v>32</v>
      </c>
      <c r="D754" s="10" t="s">
        <v>52</v>
      </c>
      <c r="E754" s="10" t="s">
        <v>62</v>
      </c>
      <c r="F754" s="10" t="s">
        <v>54</v>
      </c>
      <c r="G754" s="10" t="s">
        <v>59</v>
      </c>
      <c r="H754" s="10" t="s">
        <v>61</v>
      </c>
      <c r="I754" s="10" t="s">
        <v>57</v>
      </c>
      <c r="J754" s="24">
        <v>361</v>
      </c>
      <c r="K754" s="29">
        <v>516.23</v>
      </c>
      <c r="M754" s="9">
        <v>2024</v>
      </c>
      <c r="N754" s="10" t="s">
        <v>32</v>
      </c>
      <c r="O754" s="10" t="s">
        <v>14</v>
      </c>
      <c r="P754" s="10" t="s">
        <v>15</v>
      </c>
      <c r="Q754" s="10">
        <v>1245</v>
      </c>
      <c r="R754" s="24">
        <v>4577.2</v>
      </c>
      <c r="S754" s="24">
        <v>5126.4639999999999</v>
      </c>
      <c r="T754" s="24">
        <v>915.44</v>
      </c>
      <c r="U754" s="11" t="s">
        <v>33</v>
      </c>
    </row>
    <row r="755" spans="1:21" x14ac:dyDescent="0.3">
      <c r="A755" s="12" t="s">
        <v>72</v>
      </c>
      <c r="B755" s="13">
        <v>2020</v>
      </c>
      <c r="C755" s="13" t="s">
        <v>32</v>
      </c>
      <c r="D755" s="13" t="s">
        <v>52</v>
      </c>
      <c r="E755" s="13" t="s">
        <v>62</v>
      </c>
      <c r="F755" s="13" t="s">
        <v>63</v>
      </c>
      <c r="G755" s="13" t="s">
        <v>59</v>
      </c>
      <c r="H755" s="13" t="s">
        <v>61</v>
      </c>
      <c r="I755" s="13" t="s">
        <v>57</v>
      </c>
      <c r="J755" s="25">
        <v>355</v>
      </c>
      <c r="K755" s="30">
        <v>507.65</v>
      </c>
      <c r="M755" s="12">
        <v>2024</v>
      </c>
      <c r="N755" s="13" t="s">
        <v>32</v>
      </c>
      <c r="O755" s="13" t="s">
        <v>16</v>
      </c>
      <c r="P755" s="13" t="s">
        <v>17</v>
      </c>
      <c r="Q755" s="13">
        <v>644</v>
      </c>
      <c r="R755" s="25">
        <v>5743.5</v>
      </c>
      <c r="S755" s="25">
        <v>6432.72</v>
      </c>
      <c r="T755" s="25">
        <v>1148.7</v>
      </c>
      <c r="U755" s="14" t="s">
        <v>12</v>
      </c>
    </row>
    <row r="756" spans="1:21" x14ac:dyDescent="0.3">
      <c r="A756" s="9" t="s">
        <v>75</v>
      </c>
      <c r="B756" s="10">
        <v>2020</v>
      </c>
      <c r="C756" s="10" t="s">
        <v>31</v>
      </c>
      <c r="D756" s="10" t="s">
        <v>60</v>
      </c>
      <c r="E756" s="10" t="s">
        <v>62</v>
      </c>
      <c r="F756" s="10" t="s">
        <v>54</v>
      </c>
      <c r="G756" s="10" t="s">
        <v>55</v>
      </c>
      <c r="H756" s="10" t="s">
        <v>61</v>
      </c>
      <c r="I756" s="10" t="s">
        <v>58</v>
      </c>
      <c r="J756" s="24">
        <v>780</v>
      </c>
      <c r="K756" s="29">
        <v>1115.4000000000001</v>
      </c>
      <c r="M756" s="9">
        <v>2024</v>
      </c>
      <c r="N756" s="10" t="s">
        <v>32</v>
      </c>
      <c r="O756" s="10" t="s">
        <v>18</v>
      </c>
      <c r="P756" s="10" t="s">
        <v>19</v>
      </c>
      <c r="Q756" s="10">
        <v>643</v>
      </c>
      <c r="R756" s="24">
        <v>7000</v>
      </c>
      <c r="S756" s="24">
        <v>7840</v>
      </c>
      <c r="T756" s="24">
        <v>1400</v>
      </c>
      <c r="U756" s="11" t="s">
        <v>12</v>
      </c>
    </row>
    <row r="757" spans="1:21" x14ac:dyDescent="0.3">
      <c r="A757" s="12" t="s">
        <v>74</v>
      </c>
      <c r="B757" s="13">
        <v>2020</v>
      </c>
      <c r="C757" s="13" t="s">
        <v>31</v>
      </c>
      <c r="D757" s="13" t="s">
        <v>60</v>
      </c>
      <c r="E757" s="13" t="s">
        <v>62</v>
      </c>
      <c r="F757" s="13" t="s">
        <v>54</v>
      </c>
      <c r="G757" s="13" t="s">
        <v>55</v>
      </c>
      <c r="H757" s="13" t="s">
        <v>61</v>
      </c>
      <c r="I757" s="13" t="s">
        <v>58</v>
      </c>
      <c r="J757" s="25">
        <v>781</v>
      </c>
      <c r="K757" s="30">
        <v>1116.83</v>
      </c>
      <c r="M757" s="12">
        <v>2024</v>
      </c>
      <c r="N757" s="13" t="s">
        <v>32</v>
      </c>
      <c r="O757" s="13" t="s">
        <v>16</v>
      </c>
      <c r="P757" s="13" t="s">
        <v>20</v>
      </c>
      <c r="Q757" s="13">
        <v>455</v>
      </c>
      <c r="R757" s="25">
        <v>4578.6000000000004</v>
      </c>
      <c r="S757" s="25">
        <v>5128.0320000000002</v>
      </c>
      <c r="T757" s="25">
        <v>915.72000000000014</v>
      </c>
      <c r="U757" s="14" t="s">
        <v>12</v>
      </c>
    </row>
    <row r="758" spans="1:21" x14ac:dyDescent="0.3">
      <c r="A758" s="9" t="s">
        <v>72</v>
      </c>
      <c r="B758" s="10">
        <v>2020</v>
      </c>
      <c r="C758" s="10" t="s">
        <v>31</v>
      </c>
      <c r="D758" s="10" t="s">
        <v>60</v>
      </c>
      <c r="E758" s="10" t="s">
        <v>62</v>
      </c>
      <c r="F758" s="10" t="s">
        <v>54</v>
      </c>
      <c r="G758" s="10" t="s">
        <v>55</v>
      </c>
      <c r="H758" s="10" t="s">
        <v>61</v>
      </c>
      <c r="I758" s="10" t="s">
        <v>58</v>
      </c>
      <c r="J758" s="24">
        <v>782</v>
      </c>
      <c r="K758" s="29">
        <v>1118.26</v>
      </c>
      <c r="M758" s="9">
        <v>2024</v>
      </c>
      <c r="N758" s="10" t="s">
        <v>32</v>
      </c>
      <c r="O758" s="10" t="s">
        <v>18</v>
      </c>
      <c r="P758" s="10" t="s">
        <v>21</v>
      </c>
      <c r="Q758" s="10">
        <v>345</v>
      </c>
      <c r="R758" s="24">
        <v>7000</v>
      </c>
      <c r="S758" s="24">
        <v>7840</v>
      </c>
      <c r="T758" s="24">
        <v>1400</v>
      </c>
      <c r="U758" s="11" t="s">
        <v>12</v>
      </c>
    </row>
    <row r="759" spans="1:21" x14ac:dyDescent="0.3">
      <c r="A759" s="12" t="s">
        <v>73</v>
      </c>
      <c r="B759" s="13">
        <v>2020</v>
      </c>
      <c r="C759" s="13" t="s">
        <v>31</v>
      </c>
      <c r="D759" s="13" t="s">
        <v>60</v>
      </c>
      <c r="E759" s="13" t="s">
        <v>62</v>
      </c>
      <c r="F759" s="13" t="s">
        <v>54</v>
      </c>
      <c r="G759" s="13" t="s">
        <v>55</v>
      </c>
      <c r="H759" s="13" t="s">
        <v>61</v>
      </c>
      <c r="I759" s="13" t="s">
        <v>58</v>
      </c>
      <c r="J759" s="25">
        <v>820</v>
      </c>
      <c r="K759" s="30">
        <v>526.24</v>
      </c>
      <c r="M759" s="12">
        <v>2024</v>
      </c>
      <c r="N759" s="13" t="s">
        <v>32</v>
      </c>
      <c r="O759" s="13" t="s">
        <v>14</v>
      </c>
      <c r="P759" s="13" t="s">
        <v>22</v>
      </c>
      <c r="Q759" s="13">
        <v>122</v>
      </c>
      <c r="R759" s="25">
        <v>100</v>
      </c>
      <c r="S759" s="25">
        <v>112</v>
      </c>
      <c r="T759" s="25">
        <v>20</v>
      </c>
      <c r="U759" s="14" t="s">
        <v>12</v>
      </c>
    </row>
    <row r="760" spans="1:21" x14ac:dyDescent="0.3">
      <c r="A760" s="9" t="s">
        <v>73</v>
      </c>
      <c r="B760" s="10">
        <v>2020</v>
      </c>
      <c r="C760" s="10" t="s">
        <v>31</v>
      </c>
      <c r="D760" s="10" t="s">
        <v>60</v>
      </c>
      <c r="E760" s="10" t="s">
        <v>62</v>
      </c>
      <c r="F760" s="10" t="s">
        <v>54</v>
      </c>
      <c r="G760" s="10" t="s">
        <v>55</v>
      </c>
      <c r="H760" s="10" t="s">
        <v>61</v>
      </c>
      <c r="I760" s="10" t="s">
        <v>58</v>
      </c>
      <c r="J760" s="24">
        <v>821</v>
      </c>
      <c r="K760" s="29">
        <v>526.24</v>
      </c>
      <c r="M760" s="9">
        <v>2024</v>
      </c>
      <c r="N760" s="10" t="s">
        <v>32</v>
      </c>
      <c r="O760" s="10" t="s">
        <v>23</v>
      </c>
      <c r="P760" s="10" t="s">
        <v>24</v>
      </c>
      <c r="Q760" s="10">
        <v>78</v>
      </c>
      <c r="R760" s="24">
        <v>4577.2</v>
      </c>
      <c r="S760" s="24">
        <v>5126.4639999999999</v>
      </c>
      <c r="T760" s="24">
        <v>915.44</v>
      </c>
      <c r="U760" s="11" t="s">
        <v>12</v>
      </c>
    </row>
    <row r="761" spans="1:21" x14ac:dyDescent="0.3">
      <c r="A761" s="12" t="s">
        <v>74</v>
      </c>
      <c r="B761" s="13">
        <v>2020</v>
      </c>
      <c r="C761" s="13" t="s">
        <v>9</v>
      </c>
      <c r="D761" s="13" t="s">
        <v>60</v>
      </c>
      <c r="E761" s="13" t="s">
        <v>62</v>
      </c>
      <c r="F761" s="13" t="s">
        <v>54</v>
      </c>
      <c r="G761" s="13" t="s">
        <v>55</v>
      </c>
      <c r="H761" s="13" t="s">
        <v>61</v>
      </c>
      <c r="I761" s="13" t="s">
        <v>57</v>
      </c>
      <c r="J761" s="25">
        <v>362</v>
      </c>
      <c r="K761" s="30">
        <v>517.66</v>
      </c>
      <c r="M761" s="12">
        <v>2024</v>
      </c>
      <c r="N761" s="13" t="s">
        <v>32</v>
      </c>
      <c r="O761" s="13" t="s">
        <v>23</v>
      </c>
      <c r="P761" s="13" t="s">
        <v>25</v>
      </c>
      <c r="Q761" s="13">
        <v>76</v>
      </c>
      <c r="R761" s="25">
        <v>4576.8999999999996</v>
      </c>
      <c r="S761" s="25">
        <v>5126.1279999999997</v>
      </c>
      <c r="T761" s="25">
        <v>915.38</v>
      </c>
      <c r="U761" s="14" t="s">
        <v>12</v>
      </c>
    </row>
    <row r="762" spans="1:21" x14ac:dyDescent="0.3">
      <c r="A762" s="9" t="s">
        <v>74</v>
      </c>
      <c r="B762" s="10">
        <v>2020</v>
      </c>
      <c r="C762" s="10" t="s">
        <v>9</v>
      </c>
      <c r="D762" s="10" t="s">
        <v>60</v>
      </c>
      <c r="E762" s="10" t="s">
        <v>62</v>
      </c>
      <c r="F762" s="10" t="s">
        <v>54</v>
      </c>
      <c r="G762" s="10" t="s">
        <v>55</v>
      </c>
      <c r="H762" s="10" t="s">
        <v>61</v>
      </c>
      <c r="I762" s="10" t="s">
        <v>57</v>
      </c>
      <c r="J762" s="24">
        <v>779</v>
      </c>
      <c r="K762" s="29">
        <v>1113.97</v>
      </c>
      <c r="M762" s="9">
        <v>2024</v>
      </c>
      <c r="N762" s="10" t="s">
        <v>32</v>
      </c>
      <c r="O762" s="10" t="s">
        <v>23</v>
      </c>
      <c r="P762" s="10" t="s">
        <v>26</v>
      </c>
      <c r="Q762" s="10">
        <v>46</v>
      </c>
      <c r="R762" s="24">
        <v>200</v>
      </c>
      <c r="S762" s="24">
        <v>224</v>
      </c>
      <c r="T762" s="24">
        <v>40</v>
      </c>
      <c r="U762" s="11" t="s">
        <v>12</v>
      </c>
    </row>
    <row r="763" spans="1:21" x14ac:dyDescent="0.3">
      <c r="A763" s="12" t="s">
        <v>75</v>
      </c>
      <c r="B763" s="13">
        <v>2020</v>
      </c>
      <c r="C763" s="13" t="s">
        <v>9</v>
      </c>
      <c r="D763" s="13" t="s">
        <v>60</v>
      </c>
      <c r="E763" s="13" t="s">
        <v>62</v>
      </c>
      <c r="F763" s="13" t="s">
        <v>54</v>
      </c>
      <c r="G763" s="13" t="s">
        <v>55</v>
      </c>
      <c r="H763" s="13" t="s">
        <v>61</v>
      </c>
      <c r="I763" s="13" t="s">
        <v>57</v>
      </c>
      <c r="J763" s="25">
        <v>819</v>
      </c>
      <c r="K763" s="30">
        <v>526.24</v>
      </c>
      <c r="M763" s="12">
        <v>2024</v>
      </c>
      <c r="N763" s="13" t="s">
        <v>32</v>
      </c>
      <c r="O763" s="13" t="s">
        <v>23</v>
      </c>
      <c r="P763" s="13" t="s">
        <v>27</v>
      </c>
      <c r="Q763" s="13">
        <v>34</v>
      </c>
      <c r="R763" s="25">
        <v>4576.8</v>
      </c>
      <c r="S763" s="25">
        <v>5126.0160000000005</v>
      </c>
      <c r="T763" s="25">
        <v>915.36000000000013</v>
      </c>
      <c r="U763" s="14" t="s">
        <v>12</v>
      </c>
    </row>
    <row r="764" spans="1:21" x14ac:dyDescent="0.3">
      <c r="A764" s="9" t="s">
        <v>75</v>
      </c>
      <c r="B764" s="10">
        <v>2020</v>
      </c>
      <c r="C764" s="10" t="s">
        <v>9</v>
      </c>
      <c r="D764" s="10" t="s">
        <v>60</v>
      </c>
      <c r="E764" s="10" t="s">
        <v>62</v>
      </c>
      <c r="F764" s="10" t="s">
        <v>54</v>
      </c>
      <c r="G764" s="10" t="s">
        <v>55</v>
      </c>
      <c r="H764" s="10" t="s">
        <v>61</v>
      </c>
      <c r="I764" s="10" t="s">
        <v>57</v>
      </c>
      <c r="J764" s="24">
        <v>361</v>
      </c>
      <c r="K764" s="29">
        <v>516.23</v>
      </c>
      <c r="M764" s="9">
        <v>2024</v>
      </c>
      <c r="N764" s="10" t="s">
        <v>32</v>
      </c>
      <c r="O764" s="10" t="s">
        <v>14</v>
      </c>
      <c r="P764" s="10" t="s">
        <v>28</v>
      </c>
      <c r="Q764" s="10">
        <v>7</v>
      </c>
      <c r="R764" s="24">
        <v>200</v>
      </c>
      <c r="S764" s="24">
        <v>224</v>
      </c>
      <c r="T764" s="24">
        <v>40</v>
      </c>
      <c r="U764" s="11" t="s">
        <v>12</v>
      </c>
    </row>
    <row r="765" spans="1:21" x14ac:dyDescent="0.3">
      <c r="A765" s="12" t="s">
        <v>73</v>
      </c>
      <c r="B765" s="13">
        <v>2020</v>
      </c>
      <c r="C765" s="13" t="s">
        <v>32</v>
      </c>
      <c r="D765" s="13" t="s">
        <v>60</v>
      </c>
      <c r="E765" s="13" t="s">
        <v>62</v>
      </c>
      <c r="F765" s="13" t="s">
        <v>54</v>
      </c>
      <c r="G765" s="13" t="s">
        <v>55</v>
      </c>
      <c r="H765" s="13" t="s">
        <v>61</v>
      </c>
      <c r="I765" s="13" t="s">
        <v>58</v>
      </c>
      <c r="J765" s="25">
        <v>822</v>
      </c>
      <c r="K765" s="30">
        <v>526.24</v>
      </c>
      <c r="M765" s="12">
        <v>2024</v>
      </c>
      <c r="N765" s="13" t="s">
        <v>32</v>
      </c>
      <c r="O765" s="13" t="s">
        <v>23</v>
      </c>
      <c r="P765" s="13" t="s">
        <v>30</v>
      </c>
      <c r="Q765" s="13">
        <v>3</v>
      </c>
      <c r="R765" s="25">
        <v>4577.3</v>
      </c>
      <c r="S765" s="25">
        <v>5126.576</v>
      </c>
      <c r="T765" s="25">
        <v>915.46</v>
      </c>
      <c r="U765" s="14" t="s">
        <v>12</v>
      </c>
    </row>
    <row r="766" spans="1:21" x14ac:dyDescent="0.3">
      <c r="A766" s="9" t="s">
        <v>73</v>
      </c>
      <c r="B766" s="10">
        <v>2021</v>
      </c>
      <c r="C766" s="10" t="s">
        <v>42</v>
      </c>
      <c r="D766" s="10" t="s">
        <v>52</v>
      </c>
      <c r="E766" s="10" t="s">
        <v>53</v>
      </c>
      <c r="F766" s="10" t="s">
        <v>54</v>
      </c>
      <c r="G766" s="10" t="s">
        <v>59</v>
      </c>
      <c r="H766" s="10" t="s">
        <v>56</v>
      </c>
      <c r="I766" s="10" t="s">
        <v>57</v>
      </c>
      <c r="J766" s="24">
        <v>278</v>
      </c>
      <c r="K766" s="29">
        <v>397.53999999999996</v>
      </c>
      <c r="M766" s="9">
        <v>2024</v>
      </c>
      <c r="N766" s="10" t="s">
        <v>32</v>
      </c>
      <c r="O766" s="10" t="s">
        <v>29</v>
      </c>
      <c r="P766" s="10" t="s">
        <v>29</v>
      </c>
      <c r="Q766" s="10">
        <v>2</v>
      </c>
      <c r="R766" s="24">
        <v>6600</v>
      </c>
      <c r="S766" s="24">
        <v>7392</v>
      </c>
      <c r="T766" s="24">
        <v>1320</v>
      </c>
      <c r="U766" s="11" t="s">
        <v>12</v>
      </c>
    </row>
    <row r="767" spans="1:21" x14ac:dyDescent="0.3">
      <c r="A767" s="12" t="s">
        <v>72</v>
      </c>
      <c r="B767" s="13">
        <v>2021</v>
      </c>
      <c r="C767" s="13" t="s">
        <v>42</v>
      </c>
      <c r="D767" s="13" t="s">
        <v>52</v>
      </c>
      <c r="E767" s="13" t="s">
        <v>53</v>
      </c>
      <c r="F767" s="13" t="s">
        <v>54</v>
      </c>
      <c r="G767" s="13" t="s">
        <v>59</v>
      </c>
      <c r="H767" s="13" t="s">
        <v>56</v>
      </c>
      <c r="I767" s="13" t="s">
        <v>57</v>
      </c>
      <c r="J767" s="25">
        <v>272</v>
      </c>
      <c r="K767" s="30">
        <v>388.96</v>
      </c>
      <c r="M767" s="12">
        <v>2024</v>
      </c>
      <c r="N767" s="13" t="s">
        <v>34</v>
      </c>
      <c r="O767" s="13" t="s">
        <v>10</v>
      </c>
      <c r="P767" s="13" t="s">
        <v>11</v>
      </c>
      <c r="Q767" s="13">
        <v>3566</v>
      </c>
      <c r="R767" s="25">
        <v>4577.3</v>
      </c>
      <c r="S767" s="25">
        <v>5126.576</v>
      </c>
      <c r="T767" s="25">
        <v>915.46</v>
      </c>
      <c r="U767" s="14" t="s">
        <v>12</v>
      </c>
    </row>
    <row r="768" spans="1:21" x14ac:dyDescent="0.3">
      <c r="A768" s="9" t="s">
        <v>72</v>
      </c>
      <c r="B768" s="10">
        <v>2021</v>
      </c>
      <c r="C768" s="10" t="s">
        <v>42</v>
      </c>
      <c r="D768" s="10" t="s">
        <v>52</v>
      </c>
      <c r="E768" s="10" t="s">
        <v>53</v>
      </c>
      <c r="F768" s="10" t="s">
        <v>54</v>
      </c>
      <c r="G768" s="10" t="s">
        <v>59</v>
      </c>
      <c r="H768" s="10" t="s">
        <v>56</v>
      </c>
      <c r="I768" s="10" t="s">
        <v>57</v>
      </c>
      <c r="J768" s="24">
        <v>266</v>
      </c>
      <c r="K768" s="29">
        <v>380.38</v>
      </c>
      <c r="M768" s="9">
        <v>2024</v>
      </c>
      <c r="N768" s="10" t="s">
        <v>34</v>
      </c>
      <c r="O768" s="10" t="s">
        <v>10</v>
      </c>
      <c r="P768" s="10" t="s">
        <v>13</v>
      </c>
      <c r="Q768" s="10">
        <v>2498</v>
      </c>
      <c r="R768" s="24">
        <v>8000</v>
      </c>
      <c r="S768" s="24">
        <v>8960</v>
      </c>
      <c r="T768" s="24">
        <v>1600</v>
      </c>
      <c r="U768" s="11" t="s">
        <v>12</v>
      </c>
    </row>
    <row r="769" spans="1:21" x14ac:dyDescent="0.3">
      <c r="A769" s="12" t="s">
        <v>74</v>
      </c>
      <c r="B769" s="13">
        <v>2021</v>
      </c>
      <c r="C769" s="13" t="s">
        <v>42</v>
      </c>
      <c r="D769" s="13" t="s">
        <v>52</v>
      </c>
      <c r="E769" s="13" t="s">
        <v>53</v>
      </c>
      <c r="F769" s="13" t="s">
        <v>54</v>
      </c>
      <c r="G769" s="13" t="s">
        <v>59</v>
      </c>
      <c r="H769" s="13" t="s">
        <v>56</v>
      </c>
      <c r="I769" s="13" t="s">
        <v>57</v>
      </c>
      <c r="J769" s="25">
        <v>276</v>
      </c>
      <c r="K769" s="30">
        <v>526.24</v>
      </c>
      <c r="M769" s="12">
        <v>2024</v>
      </c>
      <c r="N769" s="13" t="s">
        <v>34</v>
      </c>
      <c r="O769" s="13" t="s">
        <v>14</v>
      </c>
      <c r="P769" s="13" t="s">
        <v>15</v>
      </c>
      <c r="Q769" s="13">
        <v>1245</v>
      </c>
      <c r="R769" s="25">
        <v>4577.2</v>
      </c>
      <c r="S769" s="25">
        <v>5126.4639999999999</v>
      </c>
      <c r="T769" s="25">
        <v>915.44</v>
      </c>
      <c r="U769" s="14" t="s">
        <v>12</v>
      </c>
    </row>
    <row r="770" spans="1:21" x14ac:dyDescent="0.3">
      <c r="A770" s="9" t="s">
        <v>73</v>
      </c>
      <c r="B770" s="10">
        <v>2021</v>
      </c>
      <c r="C770" s="10" t="s">
        <v>42</v>
      </c>
      <c r="D770" s="10" t="s">
        <v>52</v>
      </c>
      <c r="E770" s="10" t="s">
        <v>53</v>
      </c>
      <c r="F770" s="10" t="s">
        <v>54</v>
      </c>
      <c r="G770" s="10" t="s">
        <v>59</v>
      </c>
      <c r="H770" s="10" t="s">
        <v>56</v>
      </c>
      <c r="I770" s="10" t="s">
        <v>57</v>
      </c>
      <c r="J770" s="24">
        <v>270</v>
      </c>
      <c r="K770" s="29">
        <v>526.24</v>
      </c>
      <c r="M770" s="9">
        <v>2024</v>
      </c>
      <c r="N770" s="10" t="s">
        <v>34</v>
      </c>
      <c r="O770" s="10" t="s">
        <v>16</v>
      </c>
      <c r="P770" s="10" t="s">
        <v>17</v>
      </c>
      <c r="Q770" s="10">
        <v>644</v>
      </c>
      <c r="R770" s="24">
        <v>5743.5</v>
      </c>
      <c r="S770" s="24">
        <v>6432.72</v>
      </c>
      <c r="T770" s="24">
        <v>1148.7</v>
      </c>
      <c r="U770" s="11" t="s">
        <v>12</v>
      </c>
    </row>
    <row r="771" spans="1:21" x14ac:dyDescent="0.3">
      <c r="A771" s="12" t="s">
        <v>73</v>
      </c>
      <c r="B771" s="13">
        <v>2021</v>
      </c>
      <c r="C771" s="13" t="s">
        <v>42</v>
      </c>
      <c r="D771" s="13" t="s">
        <v>52</v>
      </c>
      <c r="E771" s="13" t="s">
        <v>53</v>
      </c>
      <c r="F771" s="13" t="s">
        <v>54</v>
      </c>
      <c r="G771" s="13" t="s">
        <v>59</v>
      </c>
      <c r="H771" s="13" t="s">
        <v>56</v>
      </c>
      <c r="I771" s="13" t="s">
        <v>57</v>
      </c>
      <c r="J771" s="25">
        <v>279</v>
      </c>
      <c r="K771" s="30">
        <v>398.97</v>
      </c>
      <c r="M771" s="12">
        <v>2024</v>
      </c>
      <c r="N771" s="13" t="s">
        <v>34</v>
      </c>
      <c r="O771" s="13" t="s">
        <v>18</v>
      </c>
      <c r="P771" s="13" t="s">
        <v>19</v>
      </c>
      <c r="Q771" s="13">
        <v>643</v>
      </c>
      <c r="R771" s="25">
        <v>7000</v>
      </c>
      <c r="S771" s="25">
        <v>7840</v>
      </c>
      <c r="T771" s="25">
        <v>1400</v>
      </c>
      <c r="U771" s="14" t="s">
        <v>12</v>
      </c>
    </row>
    <row r="772" spans="1:21" x14ac:dyDescent="0.3">
      <c r="A772" s="9" t="s">
        <v>73</v>
      </c>
      <c r="B772" s="10">
        <v>2021</v>
      </c>
      <c r="C772" s="10" t="s">
        <v>42</v>
      </c>
      <c r="D772" s="10" t="s">
        <v>52</v>
      </c>
      <c r="E772" s="10" t="s">
        <v>53</v>
      </c>
      <c r="F772" s="10" t="s">
        <v>54</v>
      </c>
      <c r="G772" s="10" t="s">
        <v>59</v>
      </c>
      <c r="H772" s="10" t="s">
        <v>56</v>
      </c>
      <c r="I772" s="10" t="s">
        <v>57</v>
      </c>
      <c r="J772" s="24">
        <v>273</v>
      </c>
      <c r="K772" s="29">
        <v>390.39</v>
      </c>
      <c r="M772" s="9">
        <v>2024</v>
      </c>
      <c r="N772" s="10" t="s">
        <v>34</v>
      </c>
      <c r="O772" s="10" t="s">
        <v>16</v>
      </c>
      <c r="P772" s="10" t="s">
        <v>20</v>
      </c>
      <c r="Q772" s="10">
        <v>455</v>
      </c>
      <c r="R772" s="24">
        <v>4578.6000000000004</v>
      </c>
      <c r="S772" s="24">
        <v>5128.0320000000002</v>
      </c>
      <c r="T772" s="24">
        <v>915.72000000000014</v>
      </c>
      <c r="U772" s="11" t="s">
        <v>12</v>
      </c>
    </row>
    <row r="773" spans="1:21" x14ac:dyDescent="0.3">
      <c r="A773" s="12" t="s">
        <v>72</v>
      </c>
      <c r="B773" s="13">
        <v>2021</v>
      </c>
      <c r="C773" s="13" t="s">
        <v>42</v>
      </c>
      <c r="D773" s="13" t="s">
        <v>52</v>
      </c>
      <c r="E773" s="13" t="s">
        <v>53</v>
      </c>
      <c r="F773" s="13" t="s">
        <v>54</v>
      </c>
      <c r="G773" s="13" t="s">
        <v>59</v>
      </c>
      <c r="H773" s="13" t="s">
        <v>56</v>
      </c>
      <c r="I773" s="13" t="s">
        <v>57</v>
      </c>
      <c r="J773" s="25">
        <v>267</v>
      </c>
      <c r="K773" s="30">
        <v>381.81</v>
      </c>
      <c r="M773" s="12">
        <v>2024</v>
      </c>
      <c r="N773" s="13" t="s">
        <v>34</v>
      </c>
      <c r="O773" s="13" t="s">
        <v>18</v>
      </c>
      <c r="P773" s="13" t="s">
        <v>21</v>
      </c>
      <c r="Q773" s="13">
        <v>345</v>
      </c>
      <c r="R773" s="25">
        <v>7000</v>
      </c>
      <c r="S773" s="25">
        <v>7840</v>
      </c>
      <c r="T773" s="25">
        <v>1400</v>
      </c>
      <c r="U773" s="14" t="s">
        <v>12</v>
      </c>
    </row>
    <row r="774" spans="1:21" x14ac:dyDescent="0.3">
      <c r="A774" s="9" t="s">
        <v>73</v>
      </c>
      <c r="B774" s="10">
        <v>2021</v>
      </c>
      <c r="C774" s="10" t="s">
        <v>42</v>
      </c>
      <c r="D774" s="10" t="s">
        <v>52</v>
      </c>
      <c r="E774" s="10" t="s">
        <v>53</v>
      </c>
      <c r="F774" s="10" t="s">
        <v>54</v>
      </c>
      <c r="G774" s="10" t="s">
        <v>59</v>
      </c>
      <c r="H774" s="10" t="s">
        <v>56</v>
      </c>
      <c r="I774" s="10" t="s">
        <v>57</v>
      </c>
      <c r="J774" s="24">
        <v>275</v>
      </c>
      <c r="K774" s="29">
        <v>393.25</v>
      </c>
      <c r="M774" s="9">
        <v>2024</v>
      </c>
      <c r="N774" s="10" t="s">
        <v>34</v>
      </c>
      <c r="O774" s="10" t="s">
        <v>14</v>
      </c>
      <c r="P774" s="10" t="s">
        <v>22</v>
      </c>
      <c r="Q774" s="10">
        <v>122</v>
      </c>
      <c r="R774" s="24">
        <v>100</v>
      </c>
      <c r="S774" s="24">
        <v>112</v>
      </c>
      <c r="T774" s="24">
        <v>20</v>
      </c>
      <c r="U774" s="11" t="s">
        <v>12</v>
      </c>
    </row>
    <row r="775" spans="1:21" x14ac:dyDescent="0.3">
      <c r="A775" s="12" t="s">
        <v>73</v>
      </c>
      <c r="B775" s="13">
        <v>2021</v>
      </c>
      <c r="C775" s="13" t="s">
        <v>42</v>
      </c>
      <c r="D775" s="13" t="s">
        <v>52</v>
      </c>
      <c r="E775" s="13" t="s">
        <v>53</v>
      </c>
      <c r="F775" s="13" t="s">
        <v>54</v>
      </c>
      <c r="G775" s="13" t="s">
        <v>59</v>
      </c>
      <c r="H775" s="13" t="s">
        <v>56</v>
      </c>
      <c r="I775" s="13" t="s">
        <v>57</v>
      </c>
      <c r="J775" s="25">
        <v>269</v>
      </c>
      <c r="K775" s="30">
        <v>384.67</v>
      </c>
      <c r="M775" s="12">
        <v>2024</v>
      </c>
      <c r="N775" s="13" t="s">
        <v>34</v>
      </c>
      <c r="O775" s="13" t="s">
        <v>23</v>
      </c>
      <c r="P775" s="13" t="s">
        <v>24</v>
      </c>
      <c r="Q775" s="13">
        <v>78</v>
      </c>
      <c r="R775" s="25">
        <v>4577.2</v>
      </c>
      <c r="S775" s="25">
        <v>5126.4639999999999</v>
      </c>
      <c r="T775" s="25">
        <v>915.44</v>
      </c>
      <c r="U775" s="14" t="s">
        <v>12</v>
      </c>
    </row>
    <row r="776" spans="1:21" x14ac:dyDescent="0.3">
      <c r="A776" s="9" t="s">
        <v>74</v>
      </c>
      <c r="B776" s="10">
        <v>2021</v>
      </c>
      <c r="C776" s="10" t="s">
        <v>41</v>
      </c>
      <c r="D776" s="10" t="s">
        <v>52</v>
      </c>
      <c r="E776" s="10" t="s">
        <v>53</v>
      </c>
      <c r="F776" s="10" t="s">
        <v>54</v>
      </c>
      <c r="G776" s="10" t="s">
        <v>59</v>
      </c>
      <c r="H776" s="10" t="s">
        <v>56</v>
      </c>
      <c r="I776" s="10" t="s">
        <v>57</v>
      </c>
      <c r="J776" s="24">
        <v>296</v>
      </c>
      <c r="K776" s="29">
        <v>423.28</v>
      </c>
      <c r="M776" s="9">
        <v>2024</v>
      </c>
      <c r="N776" s="10" t="s">
        <v>34</v>
      </c>
      <c r="O776" s="10" t="s">
        <v>23</v>
      </c>
      <c r="P776" s="10" t="s">
        <v>25</v>
      </c>
      <c r="Q776" s="10">
        <v>76</v>
      </c>
      <c r="R776" s="24">
        <v>4576.8999999999996</v>
      </c>
      <c r="S776" s="24">
        <v>5126.1279999999997</v>
      </c>
      <c r="T776" s="24">
        <v>915.38</v>
      </c>
      <c r="U776" s="11" t="s">
        <v>12</v>
      </c>
    </row>
    <row r="777" spans="1:21" x14ac:dyDescent="0.3">
      <c r="A777" s="12" t="s">
        <v>73</v>
      </c>
      <c r="B777" s="13">
        <v>2021</v>
      </c>
      <c r="C777" s="13" t="s">
        <v>41</v>
      </c>
      <c r="D777" s="13" t="s">
        <v>52</v>
      </c>
      <c r="E777" s="13" t="s">
        <v>53</v>
      </c>
      <c r="F777" s="13" t="s">
        <v>54</v>
      </c>
      <c r="G777" s="13" t="s">
        <v>59</v>
      </c>
      <c r="H777" s="13" t="s">
        <v>56</v>
      </c>
      <c r="I777" s="13" t="s">
        <v>57</v>
      </c>
      <c r="J777" s="25">
        <v>290</v>
      </c>
      <c r="K777" s="30">
        <v>414.7</v>
      </c>
      <c r="M777" s="12">
        <v>2024</v>
      </c>
      <c r="N777" s="13" t="s">
        <v>34</v>
      </c>
      <c r="O777" s="13" t="s">
        <v>23</v>
      </c>
      <c r="P777" s="13" t="s">
        <v>26</v>
      </c>
      <c r="Q777" s="13">
        <v>46</v>
      </c>
      <c r="R777" s="25">
        <v>200</v>
      </c>
      <c r="S777" s="25">
        <v>224</v>
      </c>
      <c r="T777" s="25">
        <v>40</v>
      </c>
      <c r="U777" s="14" t="s">
        <v>12</v>
      </c>
    </row>
    <row r="778" spans="1:21" x14ac:dyDescent="0.3">
      <c r="A778" s="9" t="s">
        <v>75</v>
      </c>
      <c r="B778" s="10">
        <v>2021</v>
      </c>
      <c r="C778" s="10" t="s">
        <v>41</v>
      </c>
      <c r="D778" s="10" t="s">
        <v>52</v>
      </c>
      <c r="E778" s="10" t="s">
        <v>53</v>
      </c>
      <c r="F778" s="10" t="s">
        <v>54</v>
      </c>
      <c r="G778" s="10" t="s">
        <v>59</v>
      </c>
      <c r="H778" s="10" t="s">
        <v>56</v>
      </c>
      <c r="I778" s="10" t="s">
        <v>57</v>
      </c>
      <c r="J778" s="24">
        <v>284</v>
      </c>
      <c r="K778" s="29">
        <v>406.12</v>
      </c>
      <c r="M778" s="9">
        <v>2024</v>
      </c>
      <c r="N778" s="10" t="s">
        <v>34</v>
      </c>
      <c r="O778" s="10" t="s">
        <v>23</v>
      </c>
      <c r="P778" s="10" t="s">
        <v>27</v>
      </c>
      <c r="Q778" s="10">
        <v>34</v>
      </c>
      <c r="R778" s="24">
        <v>4576.8</v>
      </c>
      <c r="S778" s="24">
        <v>5126.0160000000005</v>
      </c>
      <c r="T778" s="24">
        <v>915.36000000000013</v>
      </c>
      <c r="U778" s="11" t="s">
        <v>12</v>
      </c>
    </row>
    <row r="779" spans="1:21" x14ac:dyDescent="0.3">
      <c r="A779" s="12" t="s">
        <v>76</v>
      </c>
      <c r="B779" s="13">
        <v>2021</v>
      </c>
      <c r="C779" s="13" t="s">
        <v>41</v>
      </c>
      <c r="D779" s="13" t="s">
        <v>52</v>
      </c>
      <c r="E779" s="13" t="s">
        <v>53</v>
      </c>
      <c r="F779" s="13" t="s">
        <v>54</v>
      </c>
      <c r="G779" s="13" t="s">
        <v>59</v>
      </c>
      <c r="H779" s="13" t="s">
        <v>56</v>
      </c>
      <c r="I779" s="13" t="s">
        <v>57</v>
      </c>
      <c r="J779" s="25">
        <v>294</v>
      </c>
      <c r="K779" s="30">
        <v>526.24</v>
      </c>
      <c r="M779" s="12">
        <v>2024</v>
      </c>
      <c r="N779" s="13" t="s">
        <v>34</v>
      </c>
      <c r="O779" s="13" t="s">
        <v>14</v>
      </c>
      <c r="P779" s="13" t="s">
        <v>28</v>
      </c>
      <c r="Q779" s="13">
        <v>7</v>
      </c>
      <c r="R779" s="25">
        <v>200</v>
      </c>
      <c r="S779" s="25">
        <v>224</v>
      </c>
      <c r="T779" s="25">
        <v>40</v>
      </c>
      <c r="U779" s="14" t="s">
        <v>12</v>
      </c>
    </row>
    <row r="780" spans="1:21" x14ac:dyDescent="0.3">
      <c r="A780" s="9" t="s">
        <v>72</v>
      </c>
      <c r="B780" s="10">
        <v>2021</v>
      </c>
      <c r="C780" s="10" t="s">
        <v>41</v>
      </c>
      <c r="D780" s="10" t="s">
        <v>52</v>
      </c>
      <c r="E780" s="10" t="s">
        <v>53</v>
      </c>
      <c r="F780" s="10" t="s">
        <v>54</v>
      </c>
      <c r="G780" s="10" t="s">
        <v>59</v>
      </c>
      <c r="H780" s="10" t="s">
        <v>56</v>
      </c>
      <c r="I780" s="10" t="s">
        <v>57</v>
      </c>
      <c r="J780" s="24">
        <v>288</v>
      </c>
      <c r="K780" s="29">
        <v>526.24</v>
      </c>
      <c r="M780" s="9">
        <v>2024</v>
      </c>
      <c r="N780" s="10" t="s">
        <v>34</v>
      </c>
      <c r="O780" s="10" t="s">
        <v>23</v>
      </c>
      <c r="P780" s="10" t="s">
        <v>30</v>
      </c>
      <c r="Q780" s="10">
        <v>3</v>
      </c>
      <c r="R780" s="24">
        <v>4577.3</v>
      </c>
      <c r="S780" s="24">
        <v>5126.576</v>
      </c>
      <c r="T780" s="24">
        <v>915.46</v>
      </c>
      <c r="U780" s="11" t="s">
        <v>12</v>
      </c>
    </row>
    <row r="781" spans="1:21" x14ac:dyDescent="0.3">
      <c r="A781" s="12" t="s">
        <v>72</v>
      </c>
      <c r="B781" s="13">
        <v>2021</v>
      </c>
      <c r="C781" s="13" t="s">
        <v>41</v>
      </c>
      <c r="D781" s="13" t="s">
        <v>52</v>
      </c>
      <c r="E781" s="13" t="s">
        <v>53</v>
      </c>
      <c r="F781" s="13" t="s">
        <v>54</v>
      </c>
      <c r="G781" s="13" t="s">
        <v>59</v>
      </c>
      <c r="H781" s="13" t="s">
        <v>56</v>
      </c>
      <c r="I781" s="13" t="s">
        <v>57</v>
      </c>
      <c r="J781" s="25">
        <v>282</v>
      </c>
      <c r="K781" s="30">
        <v>526.24</v>
      </c>
      <c r="M781" s="12">
        <v>2024</v>
      </c>
      <c r="N781" s="13" t="s">
        <v>34</v>
      </c>
      <c r="O781" s="13" t="s">
        <v>29</v>
      </c>
      <c r="P781" s="13" t="s">
        <v>29</v>
      </c>
      <c r="Q781" s="13">
        <v>2</v>
      </c>
      <c r="R781" s="25">
        <v>6600</v>
      </c>
      <c r="S781" s="25">
        <v>7392</v>
      </c>
      <c r="T781" s="25">
        <v>1320</v>
      </c>
      <c r="U781" s="14" t="s">
        <v>12</v>
      </c>
    </row>
    <row r="782" spans="1:21" x14ac:dyDescent="0.3">
      <c r="A782" s="9" t="s">
        <v>72</v>
      </c>
      <c r="B782" s="10">
        <v>2021</v>
      </c>
      <c r="C782" s="10" t="s">
        <v>41</v>
      </c>
      <c r="D782" s="10" t="s">
        <v>52</v>
      </c>
      <c r="E782" s="10" t="s">
        <v>53</v>
      </c>
      <c r="F782" s="10" t="s">
        <v>54</v>
      </c>
      <c r="G782" s="10" t="s">
        <v>59</v>
      </c>
      <c r="H782" s="10" t="s">
        <v>56</v>
      </c>
      <c r="I782" s="10" t="s">
        <v>57</v>
      </c>
      <c r="J782" s="24">
        <v>291</v>
      </c>
      <c r="K782" s="29">
        <v>416.13</v>
      </c>
      <c r="M782" s="9">
        <v>2024</v>
      </c>
      <c r="N782" s="10" t="s">
        <v>35</v>
      </c>
      <c r="O782" s="10" t="s">
        <v>10</v>
      </c>
      <c r="P782" s="10" t="s">
        <v>11</v>
      </c>
      <c r="Q782" s="10">
        <v>3566</v>
      </c>
      <c r="R782" s="24">
        <v>4577.3</v>
      </c>
      <c r="S782" s="24">
        <v>5126.576</v>
      </c>
      <c r="T782" s="24">
        <v>915.46</v>
      </c>
      <c r="U782" s="11" t="s">
        <v>12</v>
      </c>
    </row>
    <row r="783" spans="1:21" x14ac:dyDescent="0.3">
      <c r="A783" s="12" t="s">
        <v>76</v>
      </c>
      <c r="B783" s="13">
        <v>2021</v>
      </c>
      <c r="C783" s="13" t="s">
        <v>41</v>
      </c>
      <c r="D783" s="13" t="s">
        <v>52</v>
      </c>
      <c r="E783" s="13" t="s">
        <v>53</v>
      </c>
      <c r="F783" s="13" t="s">
        <v>54</v>
      </c>
      <c r="G783" s="13" t="s">
        <v>59</v>
      </c>
      <c r="H783" s="13" t="s">
        <v>56</v>
      </c>
      <c r="I783" s="13" t="s">
        <v>57</v>
      </c>
      <c r="J783" s="25">
        <v>285</v>
      </c>
      <c r="K783" s="30">
        <v>407.55</v>
      </c>
      <c r="M783" s="12">
        <v>2024</v>
      </c>
      <c r="N783" s="13" t="s">
        <v>35</v>
      </c>
      <c r="O783" s="13" t="s">
        <v>10</v>
      </c>
      <c r="P783" s="13" t="s">
        <v>13</v>
      </c>
      <c r="Q783" s="13">
        <v>2498</v>
      </c>
      <c r="R783" s="25">
        <v>8000</v>
      </c>
      <c r="S783" s="25">
        <v>8960</v>
      </c>
      <c r="T783" s="25">
        <v>1600</v>
      </c>
      <c r="U783" s="14" t="s">
        <v>12</v>
      </c>
    </row>
    <row r="784" spans="1:21" x14ac:dyDescent="0.3">
      <c r="A784" s="9" t="s">
        <v>75</v>
      </c>
      <c r="B784" s="10">
        <v>2021</v>
      </c>
      <c r="C784" s="10" t="s">
        <v>41</v>
      </c>
      <c r="D784" s="10" t="s">
        <v>52</v>
      </c>
      <c r="E784" s="10" t="s">
        <v>53</v>
      </c>
      <c r="F784" s="10" t="s">
        <v>54</v>
      </c>
      <c r="G784" s="10" t="s">
        <v>59</v>
      </c>
      <c r="H784" s="10" t="s">
        <v>56</v>
      </c>
      <c r="I784" s="10" t="s">
        <v>57</v>
      </c>
      <c r="J784" s="24">
        <v>293</v>
      </c>
      <c r="K784" s="29">
        <v>418.99</v>
      </c>
      <c r="M784" s="9">
        <v>2024</v>
      </c>
      <c r="N784" s="10" t="s">
        <v>35</v>
      </c>
      <c r="O784" s="10" t="s">
        <v>14</v>
      </c>
      <c r="P784" s="10" t="s">
        <v>15</v>
      </c>
      <c r="Q784" s="10">
        <v>1245</v>
      </c>
      <c r="R784" s="24">
        <v>4577.2</v>
      </c>
      <c r="S784" s="24">
        <v>5126.4639999999999</v>
      </c>
      <c r="T784" s="24">
        <v>915.44</v>
      </c>
      <c r="U784" s="11" t="s">
        <v>12</v>
      </c>
    </row>
    <row r="785" spans="1:21" x14ac:dyDescent="0.3">
      <c r="A785" s="12" t="s">
        <v>74</v>
      </c>
      <c r="B785" s="13">
        <v>2021</v>
      </c>
      <c r="C785" s="13" t="s">
        <v>41</v>
      </c>
      <c r="D785" s="13" t="s">
        <v>52</v>
      </c>
      <c r="E785" s="13" t="s">
        <v>53</v>
      </c>
      <c r="F785" s="13" t="s">
        <v>54</v>
      </c>
      <c r="G785" s="13" t="s">
        <v>59</v>
      </c>
      <c r="H785" s="13" t="s">
        <v>56</v>
      </c>
      <c r="I785" s="13" t="s">
        <v>57</v>
      </c>
      <c r="J785" s="25">
        <v>287</v>
      </c>
      <c r="K785" s="30">
        <v>410.40999999999997</v>
      </c>
      <c r="M785" s="12">
        <v>2024</v>
      </c>
      <c r="N785" s="13" t="s">
        <v>35</v>
      </c>
      <c r="O785" s="13" t="s">
        <v>16</v>
      </c>
      <c r="P785" s="13" t="s">
        <v>17</v>
      </c>
      <c r="Q785" s="13">
        <v>644</v>
      </c>
      <c r="R785" s="25">
        <v>5743.5</v>
      </c>
      <c r="S785" s="25">
        <v>6432.72</v>
      </c>
      <c r="T785" s="25">
        <v>1148.7</v>
      </c>
      <c r="U785" s="14" t="s">
        <v>12</v>
      </c>
    </row>
    <row r="786" spans="1:21" x14ac:dyDescent="0.3">
      <c r="A786" s="9" t="s">
        <v>72</v>
      </c>
      <c r="B786" s="10">
        <v>2021</v>
      </c>
      <c r="C786" s="10" t="s">
        <v>41</v>
      </c>
      <c r="D786" s="10" t="s">
        <v>52</v>
      </c>
      <c r="E786" s="10" t="s">
        <v>53</v>
      </c>
      <c r="F786" s="10" t="s">
        <v>54</v>
      </c>
      <c r="G786" s="10" t="s">
        <v>59</v>
      </c>
      <c r="H786" s="10" t="s">
        <v>56</v>
      </c>
      <c r="I786" s="10" t="s">
        <v>57</v>
      </c>
      <c r="J786" s="24">
        <v>281</v>
      </c>
      <c r="K786" s="29">
        <v>401.83</v>
      </c>
      <c r="M786" s="9">
        <v>2024</v>
      </c>
      <c r="N786" s="10" t="s">
        <v>35</v>
      </c>
      <c r="O786" s="10" t="s">
        <v>18</v>
      </c>
      <c r="P786" s="10" t="s">
        <v>19</v>
      </c>
      <c r="Q786" s="10">
        <v>643</v>
      </c>
      <c r="R786" s="24">
        <v>7000</v>
      </c>
      <c r="S786" s="24">
        <v>7840</v>
      </c>
      <c r="T786" s="24">
        <v>1400</v>
      </c>
      <c r="U786" s="11" t="s">
        <v>12</v>
      </c>
    </row>
    <row r="787" spans="1:21" x14ac:dyDescent="0.3">
      <c r="A787" s="12" t="s">
        <v>74</v>
      </c>
      <c r="B787" s="13">
        <v>2021</v>
      </c>
      <c r="C787" s="13" t="s">
        <v>40</v>
      </c>
      <c r="D787" s="13" t="s">
        <v>52</v>
      </c>
      <c r="E787" s="13" t="s">
        <v>53</v>
      </c>
      <c r="F787" s="13" t="s">
        <v>54</v>
      </c>
      <c r="G787" s="13" t="s">
        <v>59</v>
      </c>
      <c r="H787" s="13" t="s">
        <v>56</v>
      </c>
      <c r="I787" s="13" t="s">
        <v>57</v>
      </c>
      <c r="J787" s="25">
        <v>308</v>
      </c>
      <c r="K787" s="30">
        <v>440.44</v>
      </c>
      <c r="M787" s="12">
        <v>2024</v>
      </c>
      <c r="N787" s="13" t="s">
        <v>35</v>
      </c>
      <c r="O787" s="13" t="s">
        <v>16</v>
      </c>
      <c r="P787" s="13" t="s">
        <v>20</v>
      </c>
      <c r="Q787" s="13">
        <v>455</v>
      </c>
      <c r="R787" s="25">
        <v>4578.6000000000004</v>
      </c>
      <c r="S787" s="25">
        <v>5128.0320000000002</v>
      </c>
      <c r="T787" s="25">
        <v>915.72000000000014</v>
      </c>
      <c r="U787" s="14" t="s">
        <v>12</v>
      </c>
    </row>
    <row r="788" spans="1:21" x14ac:dyDescent="0.3">
      <c r="A788" s="9" t="s">
        <v>73</v>
      </c>
      <c r="B788" s="10">
        <v>2021</v>
      </c>
      <c r="C788" s="10" t="s">
        <v>40</v>
      </c>
      <c r="D788" s="10" t="s">
        <v>52</v>
      </c>
      <c r="E788" s="10" t="s">
        <v>53</v>
      </c>
      <c r="F788" s="10" t="s">
        <v>54</v>
      </c>
      <c r="G788" s="10" t="s">
        <v>59</v>
      </c>
      <c r="H788" s="10" t="s">
        <v>56</v>
      </c>
      <c r="I788" s="10" t="s">
        <v>57</v>
      </c>
      <c r="J788" s="24">
        <v>302</v>
      </c>
      <c r="K788" s="29">
        <v>431.86</v>
      </c>
      <c r="M788" s="9">
        <v>2024</v>
      </c>
      <c r="N788" s="10" t="s">
        <v>35</v>
      </c>
      <c r="O788" s="10" t="s">
        <v>18</v>
      </c>
      <c r="P788" s="10" t="s">
        <v>21</v>
      </c>
      <c r="Q788" s="10">
        <v>345</v>
      </c>
      <c r="R788" s="24">
        <v>7000</v>
      </c>
      <c r="S788" s="24">
        <v>7840</v>
      </c>
      <c r="T788" s="24">
        <v>1400</v>
      </c>
      <c r="U788" s="11" t="s">
        <v>12</v>
      </c>
    </row>
    <row r="789" spans="1:21" x14ac:dyDescent="0.3">
      <c r="A789" s="12" t="s">
        <v>73</v>
      </c>
      <c r="B789" s="13">
        <v>2021</v>
      </c>
      <c r="C789" s="13" t="s">
        <v>40</v>
      </c>
      <c r="D789" s="13" t="s">
        <v>52</v>
      </c>
      <c r="E789" s="13" t="s">
        <v>53</v>
      </c>
      <c r="F789" s="13" t="s">
        <v>54</v>
      </c>
      <c r="G789" s="13" t="s">
        <v>59</v>
      </c>
      <c r="H789" s="13" t="s">
        <v>56</v>
      </c>
      <c r="I789" s="13" t="s">
        <v>57</v>
      </c>
      <c r="J789" s="25">
        <v>306</v>
      </c>
      <c r="K789" s="30">
        <v>526.24</v>
      </c>
      <c r="M789" s="12">
        <v>2024</v>
      </c>
      <c r="N789" s="13" t="s">
        <v>35</v>
      </c>
      <c r="O789" s="13" t="s">
        <v>14</v>
      </c>
      <c r="P789" s="13" t="s">
        <v>22</v>
      </c>
      <c r="Q789" s="13">
        <v>122</v>
      </c>
      <c r="R789" s="25">
        <v>100</v>
      </c>
      <c r="S789" s="25">
        <v>112</v>
      </c>
      <c r="T789" s="25">
        <v>20</v>
      </c>
      <c r="U789" s="14" t="s">
        <v>12</v>
      </c>
    </row>
    <row r="790" spans="1:21" x14ac:dyDescent="0.3">
      <c r="A790" s="9" t="s">
        <v>75</v>
      </c>
      <c r="B790" s="10">
        <v>2021</v>
      </c>
      <c r="C790" s="10" t="s">
        <v>40</v>
      </c>
      <c r="D790" s="10" t="s">
        <v>52</v>
      </c>
      <c r="E790" s="10" t="s">
        <v>53</v>
      </c>
      <c r="F790" s="10" t="s">
        <v>54</v>
      </c>
      <c r="G790" s="10" t="s">
        <v>59</v>
      </c>
      <c r="H790" s="10" t="s">
        <v>56</v>
      </c>
      <c r="I790" s="10" t="s">
        <v>57</v>
      </c>
      <c r="J790" s="24">
        <v>300</v>
      </c>
      <c r="K790" s="29">
        <v>526.24</v>
      </c>
      <c r="M790" s="9">
        <v>2024</v>
      </c>
      <c r="N790" s="10" t="s">
        <v>35</v>
      </c>
      <c r="O790" s="10" t="s">
        <v>23</v>
      </c>
      <c r="P790" s="10" t="s">
        <v>24</v>
      </c>
      <c r="Q790" s="10">
        <v>78</v>
      </c>
      <c r="R790" s="24">
        <v>4577.2</v>
      </c>
      <c r="S790" s="24">
        <v>5126.4639999999999</v>
      </c>
      <c r="T790" s="24">
        <v>915.44</v>
      </c>
      <c r="U790" s="11" t="s">
        <v>12</v>
      </c>
    </row>
    <row r="791" spans="1:21" x14ac:dyDescent="0.3">
      <c r="A791" s="12" t="s">
        <v>74</v>
      </c>
      <c r="B791" s="13">
        <v>2021</v>
      </c>
      <c r="C791" s="13" t="s">
        <v>40</v>
      </c>
      <c r="D791" s="13" t="s">
        <v>52</v>
      </c>
      <c r="E791" s="13" t="s">
        <v>53</v>
      </c>
      <c r="F791" s="13" t="s">
        <v>54</v>
      </c>
      <c r="G791" s="13" t="s">
        <v>59</v>
      </c>
      <c r="H791" s="13" t="s">
        <v>56</v>
      </c>
      <c r="I791" s="13" t="s">
        <v>57</v>
      </c>
      <c r="J791" s="25">
        <v>309</v>
      </c>
      <c r="K791" s="30">
        <v>441.87</v>
      </c>
      <c r="M791" s="12">
        <v>2024</v>
      </c>
      <c r="N791" s="13" t="s">
        <v>35</v>
      </c>
      <c r="O791" s="13" t="s">
        <v>23</v>
      </c>
      <c r="P791" s="13" t="s">
        <v>25</v>
      </c>
      <c r="Q791" s="13">
        <v>76</v>
      </c>
      <c r="R791" s="25">
        <v>4576.8999999999996</v>
      </c>
      <c r="S791" s="25">
        <v>5126.1279999999997</v>
      </c>
      <c r="T791" s="25">
        <v>915.38</v>
      </c>
      <c r="U791" s="14" t="s">
        <v>12</v>
      </c>
    </row>
    <row r="792" spans="1:21" x14ac:dyDescent="0.3">
      <c r="A792" s="9" t="s">
        <v>74</v>
      </c>
      <c r="B792" s="10">
        <v>2021</v>
      </c>
      <c r="C792" s="10" t="s">
        <v>40</v>
      </c>
      <c r="D792" s="10" t="s">
        <v>52</v>
      </c>
      <c r="E792" s="10" t="s">
        <v>53</v>
      </c>
      <c r="F792" s="10" t="s">
        <v>54</v>
      </c>
      <c r="G792" s="10" t="s">
        <v>59</v>
      </c>
      <c r="H792" s="10" t="s">
        <v>56</v>
      </c>
      <c r="I792" s="10" t="s">
        <v>57</v>
      </c>
      <c r="J792" s="24">
        <v>303</v>
      </c>
      <c r="K792" s="29">
        <v>433.28999999999996</v>
      </c>
      <c r="M792" s="9">
        <v>2024</v>
      </c>
      <c r="N792" s="10" t="s">
        <v>35</v>
      </c>
      <c r="O792" s="10" t="s">
        <v>23</v>
      </c>
      <c r="P792" s="10" t="s">
        <v>26</v>
      </c>
      <c r="Q792" s="10">
        <v>46</v>
      </c>
      <c r="R792" s="24">
        <v>200</v>
      </c>
      <c r="S792" s="24">
        <v>224</v>
      </c>
      <c r="T792" s="24">
        <v>40</v>
      </c>
      <c r="U792" s="11" t="s">
        <v>12</v>
      </c>
    </row>
    <row r="793" spans="1:21" x14ac:dyDescent="0.3">
      <c r="A793" s="12" t="s">
        <v>74</v>
      </c>
      <c r="B793" s="13">
        <v>2021</v>
      </c>
      <c r="C793" s="13" t="s">
        <v>40</v>
      </c>
      <c r="D793" s="13" t="s">
        <v>52</v>
      </c>
      <c r="E793" s="13" t="s">
        <v>53</v>
      </c>
      <c r="F793" s="13" t="s">
        <v>54</v>
      </c>
      <c r="G793" s="13" t="s">
        <v>59</v>
      </c>
      <c r="H793" s="13" t="s">
        <v>56</v>
      </c>
      <c r="I793" s="13" t="s">
        <v>57</v>
      </c>
      <c r="J793" s="25">
        <v>297</v>
      </c>
      <c r="K793" s="30">
        <v>424.71</v>
      </c>
      <c r="M793" s="12">
        <v>2024</v>
      </c>
      <c r="N793" s="13" t="s">
        <v>35</v>
      </c>
      <c r="O793" s="13" t="s">
        <v>23</v>
      </c>
      <c r="P793" s="13" t="s">
        <v>27</v>
      </c>
      <c r="Q793" s="13">
        <v>34</v>
      </c>
      <c r="R793" s="25">
        <v>4576.8</v>
      </c>
      <c r="S793" s="25">
        <v>5126.0160000000005</v>
      </c>
      <c r="T793" s="25">
        <v>915.36000000000013</v>
      </c>
      <c r="U793" s="14" t="s">
        <v>12</v>
      </c>
    </row>
    <row r="794" spans="1:21" x14ac:dyDescent="0.3">
      <c r="A794" s="9" t="s">
        <v>72</v>
      </c>
      <c r="B794" s="10">
        <v>2021</v>
      </c>
      <c r="C794" s="10" t="s">
        <v>40</v>
      </c>
      <c r="D794" s="10" t="s">
        <v>52</v>
      </c>
      <c r="E794" s="10" t="s">
        <v>53</v>
      </c>
      <c r="F794" s="10" t="s">
        <v>54</v>
      </c>
      <c r="G794" s="10" t="s">
        <v>59</v>
      </c>
      <c r="H794" s="10" t="s">
        <v>56</v>
      </c>
      <c r="I794" s="10" t="s">
        <v>57</v>
      </c>
      <c r="J794" s="24">
        <v>305</v>
      </c>
      <c r="K794" s="29">
        <v>436.15</v>
      </c>
      <c r="M794" s="9">
        <v>2024</v>
      </c>
      <c r="N794" s="10" t="s">
        <v>35</v>
      </c>
      <c r="O794" s="10" t="s">
        <v>14</v>
      </c>
      <c r="P794" s="10" t="s">
        <v>28</v>
      </c>
      <c r="Q794" s="10">
        <v>7</v>
      </c>
      <c r="R794" s="24">
        <v>200</v>
      </c>
      <c r="S794" s="24">
        <v>224</v>
      </c>
      <c r="T794" s="24">
        <v>40</v>
      </c>
      <c r="U794" s="11" t="s">
        <v>12</v>
      </c>
    </row>
    <row r="795" spans="1:21" x14ac:dyDescent="0.3">
      <c r="A795" s="12" t="s">
        <v>72</v>
      </c>
      <c r="B795" s="13">
        <v>2021</v>
      </c>
      <c r="C795" s="13" t="s">
        <v>40</v>
      </c>
      <c r="D795" s="13" t="s">
        <v>52</v>
      </c>
      <c r="E795" s="13" t="s">
        <v>53</v>
      </c>
      <c r="F795" s="13" t="s">
        <v>54</v>
      </c>
      <c r="G795" s="13" t="s">
        <v>59</v>
      </c>
      <c r="H795" s="13" t="s">
        <v>56</v>
      </c>
      <c r="I795" s="13" t="s">
        <v>57</v>
      </c>
      <c r="J795" s="25">
        <v>299</v>
      </c>
      <c r="K795" s="30">
        <v>427.57</v>
      </c>
      <c r="M795" s="12">
        <v>2024</v>
      </c>
      <c r="N795" s="13" t="s">
        <v>35</v>
      </c>
      <c r="O795" s="13" t="s">
        <v>23</v>
      </c>
      <c r="P795" s="13" t="s">
        <v>30</v>
      </c>
      <c r="Q795" s="13">
        <v>3</v>
      </c>
      <c r="R795" s="25">
        <v>4577.3</v>
      </c>
      <c r="S795" s="25">
        <v>5126.576</v>
      </c>
      <c r="T795" s="25">
        <v>915.46</v>
      </c>
      <c r="U795" s="14" t="s">
        <v>12</v>
      </c>
    </row>
    <row r="796" spans="1:21" x14ac:dyDescent="0.3">
      <c r="A796" s="9" t="s">
        <v>72</v>
      </c>
      <c r="B796" s="10">
        <v>2021</v>
      </c>
      <c r="C796" s="10" t="s">
        <v>34</v>
      </c>
      <c r="D796" s="10" t="s">
        <v>52</v>
      </c>
      <c r="E796" s="10" t="s">
        <v>53</v>
      </c>
      <c r="F796" s="10" t="s">
        <v>54</v>
      </c>
      <c r="G796" s="10" t="s">
        <v>55</v>
      </c>
      <c r="H796" s="10" t="s">
        <v>56</v>
      </c>
      <c r="I796" s="10" t="s">
        <v>57</v>
      </c>
      <c r="J796" s="24">
        <v>158</v>
      </c>
      <c r="K796" s="29">
        <v>526.24</v>
      </c>
      <c r="M796" s="9">
        <v>2024</v>
      </c>
      <c r="N796" s="10" t="s">
        <v>35</v>
      </c>
      <c r="O796" s="10" t="s">
        <v>29</v>
      </c>
      <c r="P796" s="10" t="s">
        <v>29</v>
      </c>
      <c r="Q796" s="10">
        <v>2</v>
      </c>
      <c r="R796" s="24">
        <v>6600</v>
      </c>
      <c r="S796" s="24">
        <v>7392</v>
      </c>
      <c r="T796" s="24">
        <v>1320</v>
      </c>
      <c r="U796" s="11" t="s">
        <v>33</v>
      </c>
    </row>
    <row r="797" spans="1:21" x14ac:dyDescent="0.3">
      <c r="A797" s="12" t="s">
        <v>72</v>
      </c>
      <c r="B797" s="13">
        <v>2021</v>
      </c>
      <c r="C797" s="13" t="s">
        <v>34</v>
      </c>
      <c r="D797" s="13" t="s">
        <v>52</v>
      </c>
      <c r="E797" s="13" t="s">
        <v>53</v>
      </c>
      <c r="F797" s="13" t="s">
        <v>54</v>
      </c>
      <c r="G797" s="13" t="s">
        <v>55</v>
      </c>
      <c r="H797" s="13" t="s">
        <v>56</v>
      </c>
      <c r="I797" s="13" t="s">
        <v>57</v>
      </c>
      <c r="J797" s="25">
        <v>152</v>
      </c>
      <c r="K797" s="30">
        <v>526.24</v>
      </c>
      <c r="M797" s="12">
        <v>2024</v>
      </c>
      <c r="N797" s="13" t="s">
        <v>36</v>
      </c>
      <c r="O797" s="13" t="s">
        <v>10</v>
      </c>
      <c r="P797" s="13" t="s">
        <v>11</v>
      </c>
      <c r="Q797" s="13">
        <v>3566</v>
      </c>
      <c r="R797" s="25">
        <v>4577.3</v>
      </c>
      <c r="S797" s="25">
        <v>5126.576</v>
      </c>
      <c r="T797" s="25">
        <v>915.46</v>
      </c>
      <c r="U797" s="14" t="s">
        <v>33</v>
      </c>
    </row>
    <row r="798" spans="1:21" x14ac:dyDescent="0.3">
      <c r="A798" s="9" t="s">
        <v>73</v>
      </c>
      <c r="B798" s="10">
        <v>2021</v>
      </c>
      <c r="C798" s="10" t="s">
        <v>34</v>
      </c>
      <c r="D798" s="10" t="s">
        <v>52</v>
      </c>
      <c r="E798" s="10" t="s">
        <v>53</v>
      </c>
      <c r="F798" s="10" t="s">
        <v>54</v>
      </c>
      <c r="G798" s="10" t="s">
        <v>55</v>
      </c>
      <c r="H798" s="10" t="s">
        <v>56</v>
      </c>
      <c r="I798" s="10" t="s">
        <v>58</v>
      </c>
      <c r="J798" s="24">
        <v>170</v>
      </c>
      <c r="K798" s="29">
        <v>243.1</v>
      </c>
      <c r="M798" s="9">
        <v>2024</v>
      </c>
      <c r="N798" s="10" t="s">
        <v>36</v>
      </c>
      <c r="O798" s="10" t="s">
        <v>10</v>
      </c>
      <c r="P798" s="10" t="s">
        <v>13</v>
      </c>
      <c r="Q798" s="10">
        <v>2498</v>
      </c>
      <c r="R798" s="24">
        <v>8000</v>
      </c>
      <c r="S798" s="24">
        <v>8960</v>
      </c>
      <c r="T798" s="24">
        <v>1600</v>
      </c>
      <c r="U798" s="11" t="s">
        <v>33</v>
      </c>
    </row>
    <row r="799" spans="1:21" x14ac:dyDescent="0.3">
      <c r="A799" s="12" t="s">
        <v>73</v>
      </c>
      <c r="B799" s="13">
        <v>2021</v>
      </c>
      <c r="C799" s="13" t="s">
        <v>34</v>
      </c>
      <c r="D799" s="13" t="s">
        <v>52</v>
      </c>
      <c r="E799" s="13" t="s">
        <v>53</v>
      </c>
      <c r="F799" s="13" t="s">
        <v>54</v>
      </c>
      <c r="G799" s="13" t="s">
        <v>55</v>
      </c>
      <c r="H799" s="13" t="s">
        <v>56</v>
      </c>
      <c r="I799" s="13" t="s">
        <v>58</v>
      </c>
      <c r="J799" s="25">
        <v>218</v>
      </c>
      <c r="K799" s="30">
        <v>311.74</v>
      </c>
      <c r="M799" s="12">
        <v>2024</v>
      </c>
      <c r="N799" s="13" t="s">
        <v>36</v>
      </c>
      <c r="O799" s="13" t="s">
        <v>14</v>
      </c>
      <c r="P799" s="13" t="s">
        <v>15</v>
      </c>
      <c r="Q799" s="13">
        <v>1245</v>
      </c>
      <c r="R799" s="25">
        <v>4577.2</v>
      </c>
      <c r="S799" s="25">
        <v>5126.4639999999999</v>
      </c>
      <c r="T799" s="25">
        <v>915.44</v>
      </c>
      <c r="U799" s="14" t="s">
        <v>33</v>
      </c>
    </row>
    <row r="800" spans="1:21" x14ac:dyDescent="0.3">
      <c r="A800" s="9" t="s">
        <v>72</v>
      </c>
      <c r="B800" s="10">
        <v>2021</v>
      </c>
      <c r="C800" s="10" t="s">
        <v>34</v>
      </c>
      <c r="D800" s="10" t="s">
        <v>52</v>
      </c>
      <c r="E800" s="10" t="s">
        <v>53</v>
      </c>
      <c r="F800" s="10" t="s">
        <v>54</v>
      </c>
      <c r="G800" s="10" t="s">
        <v>55</v>
      </c>
      <c r="H800" s="10" t="s">
        <v>56</v>
      </c>
      <c r="I800" s="10" t="s">
        <v>58</v>
      </c>
      <c r="J800" s="24">
        <v>146</v>
      </c>
      <c r="K800" s="29">
        <v>208.78</v>
      </c>
      <c r="M800" s="9">
        <v>2024</v>
      </c>
      <c r="N800" s="10" t="s">
        <v>36</v>
      </c>
      <c r="O800" s="10" t="s">
        <v>16</v>
      </c>
      <c r="P800" s="10" t="s">
        <v>17</v>
      </c>
      <c r="Q800" s="10">
        <v>644</v>
      </c>
      <c r="R800" s="24">
        <v>5743.5</v>
      </c>
      <c r="S800" s="24">
        <v>6432.72</v>
      </c>
      <c r="T800" s="24">
        <v>1148.7</v>
      </c>
      <c r="U800" s="11" t="s">
        <v>33</v>
      </c>
    </row>
    <row r="801" spans="1:21" x14ac:dyDescent="0.3">
      <c r="A801" s="12" t="s">
        <v>74</v>
      </c>
      <c r="B801" s="13">
        <v>2021</v>
      </c>
      <c r="C801" s="13" t="s">
        <v>34</v>
      </c>
      <c r="D801" s="13" t="s">
        <v>52</v>
      </c>
      <c r="E801" s="13" t="s">
        <v>53</v>
      </c>
      <c r="F801" s="13" t="s">
        <v>54</v>
      </c>
      <c r="G801" s="13" t="s">
        <v>55</v>
      </c>
      <c r="H801" s="13" t="s">
        <v>56</v>
      </c>
      <c r="I801" s="13" t="s">
        <v>58</v>
      </c>
      <c r="J801" s="25">
        <v>172</v>
      </c>
      <c r="K801" s="30">
        <v>245.95999999999998</v>
      </c>
      <c r="M801" s="12">
        <v>2024</v>
      </c>
      <c r="N801" s="13" t="s">
        <v>36</v>
      </c>
      <c r="O801" s="13" t="s">
        <v>18</v>
      </c>
      <c r="P801" s="13" t="s">
        <v>19</v>
      </c>
      <c r="Q801" s="13">
        <v>643</v>
      </c>
      <c r="R801" s="25">
        <v>7000</v>
      </c>
      <c r="S801" s="25">
        <v>7840</v>
      </c>
      <c r="T801" s="25">
        <v>1400</v>
      </c>
      <c r="U801" s="14" t="s">
        <v>33</v>
      </c>
    </row>
    <row r="802" spans="1:21" x14ac:dyDescent="0.3">
      <c r="A802" s="9" t="s">
        <v>72</v>
      </c>
      <c r="B802" s="10">
        <v>2021</v>
      </c>
      <c r="C802" s="10" t="s">
        <v>34</v>
      </c>
      <c r="D802" s="10" t="s">
        <v>52</v>
      </c>
      <c r="E802" s="10" t="s">
        <v>53</v>
      </c>
      <c r="F802" s="10" t="s">
        <v>54</v>
      </c>
      <c r="G802" s="10" t="s">
        <v>55</v>
      </c>
      <c r="H802" s="10" t="s">
        <v>56</v>
      </c>
      <c r="I802" s="10" t="s">
        <v>58</v>
      </c>
      <c r="J802" s="24">
        <v>220</v>
      </c>
      <c r="K802" s="29">
        <v>314.60000000000002</v>
      </c>
      <c r="M802" s="9">
        <v>2024</v>
      </c>
      <c r="N802" s="10" t="s">
        <v>36</v>
      </c>
      <c r="O802" s="10" t="s">
        <v>16</v>
      </c>
      <c r="P802" s="10" t="s">
        <v>20</v>
      </c>
      <c r="Q802" s="10">
        <v>455</v>
      </c>
      <c r="R802" s="24">
        <v>4578.6000000000004</v>
      </c>
      <c r="S802" s="24">
        <v>5128.0320000000002</v>
      </c>
      <c r="T802" s="24">
        <v>915.72000000000014</v>
      </c>
      <c r="U802" s="11" t="s">
        <v>33</v>
      </c>
    </row>
    <row r="803" spans="1:21" x14ac:dyDescent="0.3">
      <c r="A803" s="12" t="s">
        <v>72</v>
      </c>
      <c r="B803" s="13">
        <v>2021</v>
      </c>
      <c r="C803" s="13" t="s">
        <v>34</v>
      </c>
      <c r="D803" s="13" t="s">
        <v>52</v>
      </c>
      <c r="E803" s="13" t="s">
        <v>53</v>
      </c>
      <c r="F803" s="13" t="s">
        <v>54</v>
      </c>
      <c r="G803" s="13" t="s">
        <v>55</v>
      </c>
      <c r="H803" s="13" t="s">
        <v>56</v>
      </c>
      <c r="I803" s="13" t="s">
        <v>58</v>
      </c>
      <c r="J803" s="25">
        <v>162</v>
      </c>
      <c r="K803" s="30">
        <v>526.24</v>
      </c>
      <c r="M803" s="12">
        <v>2024</v>
      </c>
      <c r="N803" s="13" t="s">
        <v>36</v>
      </c>
      <c r="O803" s="13" t="s">
        <v>18</v>
      </c>
      <c r="P803" s="13" t="s">
        <v>21</v>
      </c>
      <c r="Q803" s="13">
        <v>345</v>
      </c>
      <c r="R803" s="25">
        <v>7000</v>
      </c>
      <c r="S803" s="25">
        <v>7840</v>
      </c>
      <c r="T803" s="25">
        <v>1400</v>
      </c>
      <c r="U803" s="14" t="s">
        <v>33</v>
      </c>
    </row>
    <row r="804" spans="1:21" x14ac:dyDescent="0.3">
      <c r="A804" s="9" t="s">
        <v>73</v>
      </c>
      <c r="B804" s="10">
        <v>2021</v>
      </c>
      <c r="C804" s="10" t="s">
        <v>34</v>
      </c>
      <c r="D804" s="10" t="s">
        <v>52</v>
      </c>
      <c r="E804" s="10" t="s">
        <v>53</v>
      </c>
      <c r="F804" s="10" t="s">
        <v>54</v>
      </c>
      <c r="G804" s="10" t="s">
        <v>55</v>
      </c>
      <c r="H804" s="10" t="s">
        <v>56</v>
      </c>
      <c r="I804" s="10" t="s">
        <v>58</v>
      </c>
      <c r="J804" s="24">
        <v>156</v>
      </c>
      <c r="K804" s="29">
        <v>526.24</v>
      </c>
      <c r="M804" s="9">
        <v>2024</v>
      </c>
      <c r="N804" s="10" t="s">
        <v>36</v>
      </c>
      <c r="O804" s="10" t="s">
        <v>14</v>
      </c>
      <c r="P804" s="10" t="s">
        <v>22</v>
      </c>
      <c r="Q804" s="10">
        <v>122</v>
      </c>
      <c r="R804" s="24">
        <v>100</v>
      </c>
      <c r="S804" s="24">
        <v>112</v>
      </c>
      <c r="T804" s="24">
        <v>20</v>
      </c>
      <c r="U804" s="11" t="s">
        <v>33</v>
      </c>
    </row>
    <row r="805" spans="1:21" x14ac:dyDescent="0.3">
      <c r="A805" s="12" t="s">
        <v>73</v>
      </c>
      <c r="B805" s="13">
        <v>2021</v>
      </c>
      <c r="C805" s="13" t="s">
        <v>34</v>
      </c>
      <c r="D805" s="13" t="s">
        <v>52</v>
      </c>
      <c r="E805" s="13" t="s">
        <v>53</v>
      </c>
      <c r="F805" s="13" t="s">
        <v>54</v>
      </c>
      <c r="G805" s="13" t="s">
        <v>55</v>
      </c>
      <c r="H805" s="13" t="s">
        <v>56</v>
      </c>
      <c r="I805" s="13" t="s">
        <v>58</v>
      </c>
      <c r="J805" s="25">
        <v>150</v>
      </c>
      <c r="K805" s="30">
        <v>526.24</v>
      </c>
      <c r="M805" s="12">
        <v>2024</v>
      </c>
      <c r="N805" s="13" t="s">
        <v>36</v>
      </c>
      <c r="O805" s="13" t="s">
        <v>23</v>
      </c>
      <c r="P805" s="13" t="s">
        <v>24</v>
      </c>
      <c r="Q805" s="13">
        <v>78</v>
      </c>
      <c r="R805" s="25">
        <v>4577.2</v>
      </c>
      <c r="S805" s="25">
        <v>5126.4639999999999</v>
      </c>
      <c r="T805" s="25">
        <v>915.44</v>
      </c>
      <c r="U805" s="14" t="s">
        <v>33</v>
      </c>
    </row>
    <row r="806" spans="1:21" x14ac:dyDescent="0.3">
      <c r="A806" s="9" t="s">
        <v>73</v>
      </c>
      <c r="B806" s="10">
        <v>2021</v>
      </c>
      <c r="C806" s="10" t="s">
        <v>34</v>
      </c>
      <c r="D806" s="10" t="s">
        <v>52</v>
      </c>
      <c r="E806" s="10" t="s">
        <v>53</v>
      </c>
      <c r="F806" s="10" t="s">
        <v>54</v>
      </c>
      <c r="G806" s="10" t="s">
        <v>55</v>
      </c>
      <c r="H806" s="10" t="s">
        <v>56</v>
      </c>
      <c r="I806" s="10" t="s">
        <v>58</v>
      </c>
      <c r="J806" s="24">
        <v>687</v>
      </c>
      <c r="K806" s="29">
        <v>982.41</v>
      </c>
      <c r="M806" s="9">
        <v>2024</v>
      </c>
      <c r="N806" s="10" t="s">
        <v>36</v>
      </c>
      <c r="O806" s="10" t="s">
        <v>23</v>
      </c>
      <c r="P806" s="10" t="s">
        <v>25</v>
      </c>
      <c r="Q806" s="10">
        <v>76</v>
      </c>
      <c r="R806" s="24">
        <v>4576.8999999999996</v>
      </c>
      <c r="S806" s="24">
        <v>5126.1279999999997</v>
      </c>
      <c r="T806" s="24">
        <v>915.38</v>
      </c>
      <c r="U806" s="11" t="s">
        <v>33</v>
      </c>
    </row>
    <row r="807" spans="1:21" x14ac:dyDescent="0.3">
      <c r="A807" s="12" t="s">
        <v>72</v>
      </c>
      <c r="B807" s="13">
        <v>2021</v>
      </c>
      <c r="C807" s="13" t="s">
        <v>34</v>
      </c>
      <c r="D807" s="13" t="s">
        <v>52</v>
      </c>
      <c r="E807" s="13" t="s">
        <v>53</v>
      </c>
      <c r="F807" s="13" t="s">
        <v>54</v>
      </c>
      <c r="G807" s="13" t="s">
        <v>55</v>
      </c>
      <c r="H807" s="13" t="s">
        <v>56</v>
      </c>
      <c r="I807" s="13" t="s">
        <v>58</v>
      </c>
      <c r="J807" s="25">
        <v>721</v>
      </c>
      <c r="K807" s="30">
        <v>1031.03</v>
      </c>
      <c r="M807" s="12">
        <v>2024</v>
      </c>
      <c r="N807" s="13" t="s">
        <v>36</v>
      </c>
      <c r="O807" s="13" t="s">
        <v>23</v>
      </c>
      <c r="P807" s="13" t="s">
        <v>26</v>
      </c>
      <c r="Q807" s="13">
        <v>46</v>
      </c>
      <c r="R807" s="25">
        <v>200</v>
      </c>
      <c r="S807" s="25">
        <v>224</v>
      </c>
      <c r="T807" s="25">
        <v>40</v>
      </c>
      <c r="U807" s="14" t="s">
        <v>33</v>
      </c>
    </row>
    <row r="808" spans="1:21" x14ac:dyDescent="0.3">
      <c r="A808" s="9" t="s">
        <v>73</v>
      </c>
      <c r="B808" s="10">
        <v>2021</v>
      </c>
      <c r="C808" s="10" t="s">
        <v>34</v>
      </c>
      <c r="D808" s="10" t="s">
        <v>52</v>
      </c>
      <c r="E808" s="10" t="s">
        <v>53</v>
      </c>
      <c r="F808" s="10" t="s">
        <v>54</v>
      </c>
      <c r="G808" s="10" t="s">
        <v>55</v>
      </c>
      <c r="H808" s="10" t="s">
        <v>56</v>
      </c>
      <c r="I808" s="10" t="s">
        <v>58</v>
      </c>
      <c r="J808" s="24">
        <v>774</v>
      </c>
      <c r="K808" s="29">
        <v>1106.82</v>
      </c>
      <c r="M808" s="9">
        <v>2024</v>
      </c>
      <c r="N808" s="10" t="s">
        <v>36</v>
      </c>
      <c r="O808" s="10" t="s">
        <v>23</v>
      </c>
      <c r="P808" s="10" t="s">
        <v>27</v>
      </c>
      <c r="Q808" s="10">
        <v>34</v>
      </c>
      <c r="R808" s="24">
        <v>4576.8</v>
      </c>
      <c r="S808" s="24">
        <v>5126.0160000000005</v>
      </c>
      <c r="T808" s="24">
        <v>915.36000000000013</v>
      </c>
      <c r="U808" s="11" t="s">
        <v>33</v>
      </c>
    </row>
    <row r="809" spans="1:21" x14ac:dyDescent="0.3">
      <c r="A809" s="12" t="s">
        <v>72</v>
      </c>
      <c r="B809" s="13">
        <v>2021</v>
      </c>
      <c r="C809" s="13" t="s">
        <v>34</v>
      </c>
      <c r="D809" s="13" t="s">
        <v>52</v>
      </c>
      <c r="E809" s="13" t="s">
        <v>53</v>
      </c>
      <c r="F809" s="13" t="s">
        <v>54</v>
      </c>
      <c r="G809" s="13" t="s">
        <v>55</v>
      </c>
      <c r="H809" s="13" t="s">
        <v>56</v>
      </c>
      <c r="I809" s="13" t="s">
        <v>58</v>
      </c>
      <c r="J809" s="25">
        <v>159</v>
      </c>
      <c r="K809" s="30">
        <v>227.37</v>
      </c>
      <c r="M809" s="12">
        <v>2024</v>
      </c>
      <c r="N809" s="13" t="s">
        <v>36</v>
      </c>
      <c r="O809" s="13" t="s">
        <v>14</v>
      </c>
      <c r="P809" s="13" t="s">
        <v>28</v>
      </c>
      <c r="Q809" s="13">
        <v>7</v>
      </c>
      <c r="R809" s="25">
        <v>200</v>
      </c>
      <c r="S809" s="25">
        <v>224</v>
      </c>
      <c r="T809" s="25">
        <v>40</v>
      </c>
      <c r="U809" s="14" t="s">
        <v>33</v>
      </c>
    </row>
    <row r="810" spans="1:21" x14ac:dyDescent="0.3">
      <c r="A810" s="9" t="s">
        <v>73</v>
      </c>
      <c r="B810" s="10">
        <v>2021</v>
      </c>
      <c r="C810" s="10" t="s">
        <v>34</v>
      </c>
      <c r="D810" s="10" t="s">
        <v>52</v>
      </c>
      <c r="E810" s="10" t="s">
        <v>53</v>
      </c>
      <c r="F810" s="10" t="s">
        <v>54</v>
      </c>
      <c r="G810" s="10" t="s">
        <v>55</v>
      </c>
      <c r="H810" s="10" t="s">
        <v>56</v>
      </c>
      <c r="I810" s="10" t="s">
        <v>58</v>
      </c>
      <c r="J810" s="24">
        <v>153</v>
      </c>
      <c r="K810" s="29">
        <v>218.79</v>
      </c>
      <c r="M810" s="9">
        <v>2024</v>
      </c>
      <c r="N810" s="10" t="s">
        <v>36</v>
      </c>
      <c r="O810" s="10" t="s">
        <v>29</v>
      </c>
      <c r="P810" s="10" t="s">
        <v>29</v>
      </c>
      <c r="Q810" s="10">
        <v>3</v>
      </c>
      <c r="R810" s="24">
        <v>6600</v>
      </c>
      <c r="S810" s="24">
        <v>7392</v>
      </c>
      <c r="T810" s="24">
        <v>1320</v>
      </c>
      <c r="U810" s="11" t="s">
        <v>33</v>
      </c>
    </row>
    <row r="811" spans="1:21" x14ac:dyDescent="0.3">
      <c r="A811" s="12" t="s">
        <v>72</v>
      </c>
      <c r="B811" s="13">
        <v>2021</v>
      </c>
      <c r="C811" s="13" t="s">
        <v>34</v>
      </c>
      <c r="D811" s="13" t="s">
        <v>52</v>
      </c>
      <c r="E811" s="13" t="s">
        <v>53</v>
      </c>
      <c r="F811" s="13" t="s">
        <v>54</v>
      </c>
      <c r="G811" s="13" t="s">
        <v>55</v>
      </c>
      <c r="H811" s="13" t="s">
        <v>56</v>
      </c>
      <c r="I811" s="13" t="s">
        <v>58</v>
      </c>
      <c r="J811" s="25">
        <v>147</v>
      </c>
      <c r="K811" s="30">
        <v>210.21</v>
      </c>
      <c r="M811" s="12">
        <v>2024</v>
      </c>
      <c r="N811" s="13" t="s">
        <v>36</v>
      </c>
      <c r="O811" s="13" t="s">
        <v>23</v>
      </c>
      <c r="P811" s="13" t="s">
        <v>30</v>
      </c>
      <c r="Q811" s="13">
        <v>3</v>
      </c>
      <c r="R811" s="25">
        <v>4577.3</v>
      </c>
      <c r="S811" s="25">
        <v>5126.576</v>
      </c>
      <c r="T811" s="25">
        <v>915.46</v>
      </c>
      <c r="U811" s="14" t="s">
        <v>33</v>
      </c>
    </row>
    <row r="812" spans="1:21" x14ac:dyDescent="0.3">
      <c r="A812" s="9" t="s">
        <v>73</v>
      </c>
      <c r="B812" s="10">
        <v>2021</v>
      </c>
      <c r="C812" s="10" t="s">
        <v>34</v>
      </c>
      <c r="D812" s="10" t="s">
        <v>52</v>
      </c>
      <c r="E812" s="10" t="s">
        <v>53</v>
      </c>
      <c r="F812" s="10" t="s">
        <v>54</v>
      </c>
      <c r="G812" s="10" t="s">
        <v>55</v>
      </c>
      <c r="H812" s="10" t="s">
        <v>56</v>
      </c>
      <c r="I812" s="10" t="s">
        <v>58</v>
      </c>
      <c r="J812" s="24">
        <v>171</v>
      </c>
      <c r="K812" s="29">
        <v>244.53</v>
      </c>
      <c r="M812" s="9">
        <v>2024</v>
      </c>
      <c r="N812" s="10" t="s">
        <v>37</v>
      </c>
      <c r="O812" s="10" t="s">
        <v>10</v>
      </c>
      <c r="P812" s="10" t="s">
        <v>11</v>
      </c>
      <c r="Q812" s="10">
        <v>3566</v>
      </c>
      <c r="R812" s="24">
        <v>4577.3</v>
      </c>
      <c r="S812" s="24">
        <v>5126.576</v>
      </c>
      <c r="T812" s="24">
        <v>915.46</v>
      </c>
      <c r="U812" s="11" t="s">
        <v>33</v>
      </c>
    </row>
    <row r="813" spans="1:21" x14ac:dyDescent="0.3">
      <c r="A813" s="12" t="s">
        <v>73</v>
      </c>
      <c r="B813" s="13">
        <v>2021</v>
      </c>
      <c r="C813" s="13" t="s">
        <v>34</v>
      </c>
      <c r="D813" s="13" t="s">
        <v>52</v>
      </c>
      <c r="E813" s="13" t="s">
        <v>53</v>
      </c>
      <c r="F813" s="13" t="s">
        <v>54</v>
      </c>
      <c r="G813" s="13" t="s">
        <v>55</v>
      </c>
      <c r="H813" s="13" t="s">
        <v>56</v>
      </c>
      <c r="I813" s="13" t="s">
        <v>58</v>
      </c>
      <c r="J813" s="25">
        <v>760</v>
      </c>
      <c r="K813" s="30">
        <v>526.24</v>
      </c>
      <c r="M813" s="12">
        <v>2024</v>
      </c>
      <c r="N813" s="13" t="s">
        <v>37</v>
      </c>
      <c r="O813" s="13" t="s">
        <v>10</v>
      </c>
      <c r="P813" s="13" t="s">
        <v>13</v>
      </c>
      <c r="Q813" s="13">
        <v>2498</v>
      </c>
      <c r="R813" s="25">
        <v>8000</v>
      </c>
      <c r="S813" s="25">
        <v>8960</v>
      </c>
      <c r="T813" s="25">
        <v>1600</v>
      </c>
      <c r="U813" s="14" t="s">
        <v>33</v>
      </c>
    </row>
    <row r="814" spans="1:21" x14ac:dyDescent="0.3">
      <c r="A814" s="9" t="s">
        <v>73</v>
      </c>
      <c r="B814" s="10">
        <v>2021</v>
      </c>
      <c r="C814" s="10" t="s">
        <v>34</v>
      </c>
      <c r="D814" s="10" t="s">
        <v>52</v>
      </c>
      <c r="E814" s="10" t="s">
        <v>53</v>
      </c>
      <c r="F814" s="10" t="s">
        <v>54</v>
      </c>
      <c r="G814" s="10" t="s">
        <v>55</v>
      </c>
      <c r="H814" s="10" t="s">
        <v>56</v>
      </c>
      <c r="I814" s="10" t="s">
        <v>58</v>
      </c>
      <c r="J814" s="24">
        <v>813</v>
      </c>
      <c r="K814" s="29">
        <v>526.24</v>
      </c>
      <c r="M814" s="9">
        <v>2024</v>
      </c>
      <c r="N814" s="10" t="s">
        <v>37</v>
      </c>
      <c r="O814" s="10" t="s">
        <v>14</v>
      </c>
      <c r="P814" s="10" t="s">
        <v>15</v>
      </c>
      <c r="Q814" s="10">
        <v>1245</v>
      </c>
      <c r="R814" s="24">
        <v>4577.2</v>
      </c>
      <c r="S814" s="24">
        <v>5126.4639999999999</v>
      </c>
      <c r="T814" s="24">
        <v>915.44</v>
      </c>
      <c r="U814" s="11" t="s">
        <v>33</v>
      </c>
    </row>
    <row r="815" spans="1:21" x14ac:dyDescent="0.3">
      <c r="A815" s="12" t="s">
        <v>73</v>
      </c>
      <c r="B815" s="13">
        <v>2021</v>
      </c>
      <c r="C815" s="13" t="s">
        <v>34</v>
      </c>
      <c r="D815" s="13" t="s">
        <v>52</v>
      </c>
      <c r="E815" s="13" t="s">
        <v>53</v>
      </c>
      <c r="F815" s="13" t="s">
        <v>54</v>
      </c>
      <c r="G815" s="13" t="s">
        <v>55</v>
      </c>
      <c r="H815" s="13" t="s">
        <v>56</v>
      </c>
      <c r="I815" s="13" t="s">
        <v>58</v>
      </c>
      <c r="J815" s="25">
        <v>217</v>
      </c>
      <c r="K815" s="30">
        <v>310.31</v>
      </c>
      <c r="M815" s="12">
        <v>2024</v>
      </c>
      <c r="N815" s="13" t="s">
        <v>37</v>
      </c>
      <c r="O815" s="13" t="s">
        <v>16</v>
      </c>
      <c r="P815" s="13" t="s">
        <v>17</v>
      </c>
      <c r="Q815" s="13">
        <v>644</v>
      </c>
      <c r="R815" s="25">
        <v>5743.5</v>
      </c>
      <c r="S815" s="25">
        <v>6432.72</v>
      </c>
      <c r="T815" s="25">
        <v>1148.7</v>
      </c>
      <c r="U815" s="14" t="s">
        <v>33</v>
      </c>
    </row>
    <row r="816" spans="1:21" x14ac:dyDescent="0.3">
      <c r="A816" s="9" t="s">
        <v>74</v>
      </c>
      <c r="B816" s="10">
        <v>2021</v>
      </c>
      <c r="C816" s="10" t="s">
        <v>34</v>
      </c>
      <c r="D816" s="10" t="s">
        <v>52</v>
      </c>
      <c r="E816" s="10" t="s">
        <v>53</v>
      </c>
      <c r="F816" s="10" t="s">
        <v>54</v>
      </c>
      <c r="G816" s="10" t="s">
        <v>55</v>
      </c>
      <c r="H816" s="10" t="s">
        <v>56</v>
      </c>
      <c r="I816" s="10" t="s">
        <v>58</v>
      </c>
      <c r="J816" s="24">
        <v>145</v>
      </c>
      <c r="K816" s="29">
        <v>207.35</v>
      </c>
      <c r="M816" s="9">
        <v>2024</v>
      </c>
      <c r="N816" s="10" t="s">
        <v>37</v>
      </c>
      <c r="O816" s="10" t="s">
        <v>18</v>
      </c>
      <c r="P816" s="10" t="s">
        <v>19</v>
      </c>
      <c r="Q816" s="10">
        <v>643</v>
      </c>
      <c r="R816" s="24">
        <v>7000</v>
      </c>
      <c r="S816" s="24">
        <v>7840</v>
      </c>
      <c r="T816" s="24">
        <v>1400</v>
      </c>
      <c r="U816" s="11" t="s">
        <v>33</v>
      </c>
    </row>
    <row r="817" spans="1:21" x14ac:dyDescent="0.3">
      <c r="A817" s="12" t="s">
        <v>73</v>
      </c>
      <c r="B817" s="13">
        <v>2021</v>
      </c>
      <c r="C817" s="13" t="s">
        <v>34</v>
      </c>
      <c r="D817" s="13" t="s">
        <v>52</v>
      </c>
      <c r="E817" s="13" t="s">
        <v>53</v>
      </c>
      <c r="F817" s="13" t="s">
        <v>54</v>
      </c>
      <c r="G817" s="13" t="s">
        <v>55</v>
      </c>
      <c r="H817" s="13" t="s">
        <v>56</v>
      </c>
      <c r="I817" s="13" t="s">
        <v>57</v>
      </c>
      <c r="J817" s="25">
        <v>161</v>
      </c>
      <c r="K817" s="30">
        <v>230.23000000000002</v>
      </c>
      <c r="M817" s="12">
        <v>2024</v>
      </c>
      <c r="N817" s="13" t="s">
        <v>37</v>
      </c>
      <c r="O817" s="13" t="s">
        <v>16</v>
      </c>
      <c r="P817" s="13" t="s">
        <v>20</v>
      </c>
      <c r="Q817" s="13">
        <v>455</v>
      </c>
      <c r="R817" s="25">
        <v>4578.6000000000004</v>
      </c>
      <c r="S817" s="25">
        <v>5128.0320000000002</v>
      </c>
      <c r="T817" s="25">
        <v>915.72000000000014</v>
      </c>
      <c r="U817" s="14" t="s">
        <v>33</v>
      </c>
    </row>
    <row r="818" spans="1:21" x14ac:dyDescent="0.3">
      <c r="A818" s="9" t="s">
        <v>75</v>
      </c>
      <c r="B818" s="10">
        <v>2021</v>
      </c>
      <c r="C818" s="10" t="s">
        <v>34</v>
      </c>
      <c r="D818" s="10" t="s">
        <v>52</v>
      </c>
      <c r="E818" s="10" t="s">
        <v>53</v>
      </c>
      <c r="F818" s="10" t="s">
        <v>54</v>
      </c>
      <c r="G818" s="10" t="s">
        <v>55</v>
      </c>
      <c r="H818" s="10" t="s">
        <v>56</v>
      </c>
      <c r="I818" s="10" t="s">
        <v>57</v>
      </c>
      <c r="J818" s="24">
        <v>155</v>
      </c>
      <c r="K818" s="29">
        <v>221.65</v>
      </c>
      <c r="M818" s="9">
        <v>2024</v>
      </c>
      <c r="N818" s="10" t="s">
        <v>37</v>
      </c>
      <c r="O818" s="10" t="s">
        <v>18</v>
      </c>
      <c r="P818" s="10" t="s">
        <v>21</v>
      </c>
      <c r="Q818" s="10">
        <v>345</v>
      </c>
      <c r="R818" s="24">
        <v>7000</v>
      </c>
      <c r="S818" s="24">
        <v>7840</v>
      </c>
      <c r="T818" s="24">
        <v>1400</v>
      </c>
      <c r="U818" s="11" t="s">
        <v>33</v>
      </c>
    </row>
    <row r="819" spans="1:21" x14ac:dyDescent="0.3">
      <c r="A819" s="12" t="s">
        <v>73</v>
      </c>
      <c r="B819" s="13">
        <v>2021</v>
      </c>
      <c r="C819" s="13" t="s">
        <v>34</v>
      </c>
      <c r="D819" s="13" t="s">
        <v>52</v>
      </c>
      <c r="E819" s="13" t="s">
        <v>53</v>
      </c>
      <c r="F819" s="13" t="s">
        <v>54</v>
      </c>
      <c r="G819" s="13" t="s">
        <v>55</v>
      </c>
      <c r="H819" s="13" t="s">
        <v>56</v>
      </c>
      <c r="I819" s="13" t="s">
        <v>57</v>
      </c>
      <c r="J819" s="25">
        <v>149</v>
      </c>
      <c r="K819" s="30">
        <v>213.07</v>
      </c>
      <c r="M819" s="12">
        <v>2024</v>
      </c>
      <c r="N819" s="13" t="s">
        <v>37</v>
      </c>
      <c r="O819" s="13" t="s">
        <v>14</v>
      </c>
      <c r="P819" s="13" t="s">
        <v>22</v>
      </c>
      <c r="Q819" s="13">
        <v>122</v>
      </c>
      <c r="R819" s="25">
        <v>100</v>
      </c>
      <c r="S819" s="25">
        <v>112</v>
      </c>
      <c r="T819" s="25">
        <v>20</v>
      </c>
      <c r="U819" s="14" t="s">
        <v>12</v>
      </c>
    </row>
    <row r="820" spans="1:21" x14ac:dyDescent="0.3">
      <c r="A820" s="9" t="s">
        <v>72</v>
      </c>
      <c r="B820" s="10">
        <v>2021</v>
      </c>
      <c r="C820" s="10" t="s">
        <v>34</v>
      </c>
      <c r="D820" s="10" t="s">
        <v>52</v>
      </c>
      <c r="E820" s="10" t="s">
        <v>53</v>
      </c>
      <c r="F820" s="10" t="s">
        <v>54</v>
      </c>
      <c r="G820" s="10" t="s">
        <v>55</v>
      </c>
      <c r="H820" s="10" t="s">
        <v>56</v>
      </c>
      <c r="I820" s="10" t="s">
        <v>58</v>
      </c>
      <c r="J820" s="24">
        <v>173</v>
      </c>
      <c r="K820" s="29">
        <v>247.39</v>
      </c>
      <c r="M820" s="9">
        <v>2024</v>
      </c>
      <c r="N820" s="10" t="s">
        <v>37</v>
      </c>
      <c r="O820" s="10" t="s">
        <v>23</v>
      </c>
      <c r="P820" s="10" t="s">
        <v>24</v>
      </c>
      <c r="Q820" s="10">
        <v>78</v>
      </c>
      <c r="R820" s="24">
        <v>4577.2</v>
      </c>
      <c r="S820" s="24">
        <v>5126.4639999999999</v>
      </c>
      <c r="T820" s="24">
        <v>915.44</v>
      </c>
      <c r="U820" s="11" t="s">
        <v>12</v>
      </c>
    </row>
    <row r="821" spans="1:21" x14ac:dyDescent="0.3">
      <c r="A821" s="12" t="s">
        <v>72</v>
      </c>
      <c r="B821" s="13">
        <v>2021</v>
      </c>
      <c r="C821" s="13" t="s">
        <v>34</v>
      </c>
      <c r="D821" s="13" t="s">
        <v>52</v>
      </c>
      <c r="E821" s="13" t="s">
        <v>53</v>
      </c>
      <c r="F821" s="13" t="s">
        <v>54</v>
      </c>
      <c r="G821" s="13" t="s">
        <v>55</v>
      </c>
      <c r="H821" s="13" t="s">
        <v>56</v>
      </c>
      <c r="I821" s="13" t="s">
        <v>58</v>
      </c>
      <c r="J821" s="25">
        <v>221</v>
      </c>
      <c r="K821" s="30">
        <v>316.02999999999997</v>
      </c>
      <c r="M821" s="12">
        <v>2024</v>
      </c>
      <c r="N821" s="13" t="s">
        <v>37</v>
      </c>
      <c r="O821" s="13" t="s">
        <v>23</v>
      </c>
      <c r="P821" s="13" t="s">
        <v>25</v>
      </c>
      <c r="Q821" s="13">
        <v>76</v>
      </c>
      <c r="R821" s="25">
        <v>4576.8999999999996</v>
      </c>
      <c r="S821" s="25">
        <v>5126.1279999999997</v>
      </c>
      <c r="T821" s="25">
        <v>915.38</v>
      </c>
      <c r="U821" s="14" t="s">
        <v>12</v>
      </c>
    </row>
    <row r="822" spans="1:21" x14ac:dyDescent="0.3">
      <c r="A822" s="9" t="s">
        <v>73</v>
      </c>
      <c r="B822" s="10">
        <v>2021</v>
      </c>
      <c r="C822" s="10" t="s">
        <v>34</v>
      </c>
      <c r="D822" s="10" t="s">
        <v>52</v>
      </c>
      <c r="E822" s="10" t="s">
        <v>53</v>
      </c>
      <c r="F822" s="10" t="s">
        <v>54</v>
      </c>
      <c r="G822" s="10" t="s">
        <v>55</v>
      </c>
      <c r="H822" s="10" t="s">
        <v>56</v>
      </c>
      <c r="I822" s="10" t="s">
        <v>58</v>
      </c>
      <c r="J822" s="24">
        <v>783</v>
      </c>
      <c r="K822" s="29">
        <v>1119.69</v>
      </c>
      <c r="M822" s="9">
        <v>2024</v>
      </c>
      <c r="N822" s="10" t="s">
        <v>37</v>
      </c>
      <c r="O822" s="10" t="s">
        <v>23</v>
      </c>
      <c r="P822" s="10" t="s">
        <v>26</v>
      </c>
      <c r="Q822" s="10">
        <v>46</v>
      </c>
      <c r="R822" s="24">
        <v>200</v>
      </c>
      <c r="S822" s="24">
        <v>224</v>
      </c>
      <c r="T822" s="24">
        <v>40</v>
      </c>
      <c r="U822" s="11" t="s">
        <v>12</v>
      </c>
    </row>
    <row r="823" spans="1:21" x14ac:dyDescent="0.3">
      <c r="A823" s="12" t="s">
        <v>72</v>
      </c>
      <c r="B823" s="13">
        <v>2021</v>
      </c>
      <c r="C823" s="13" t="s">
        <v>38</v>
      </c>
      <c r="D823" s="13" t="s">
        <v>52</v>
      </c>
      <c r="E823" s="13" t="s">
        <v>53</v>
      </c>
      <c r="F823" s="13" t="s">
        <v>54</v>
      </c>
      <c r="G823" s="13" t="s">
        <v>55</v>
      </c>
      <c r="H823" s="13" t="s">
        <v>56</v>
      </c>
      <c r="I823" s="13" t="s">
        <v>57</v>
      </c>
      <c r="J823" s="25">
        <v>344</v>
      </c>
      <c r="K823" s="30">
        <v>491.91999999999996</v>
      </c>
      <c r="M823" s="12">
        <v>2024</v>
      </c>
      <c r="N823" s="13" t="s">
        <v>37</v>
      </c>
      <c r="O823" s="13" t="s">
        <v>23</v>
      </c>
      <c r="P823" s="13" t="s">
        <v>27</v>
      </c>
      <c r="Q823" s="13">
        <v>34</v>
      </c>
      <c r="R823" s="25">
        <v>4576.8</v>
      </c>
      <c r="S823" s="25">
        <v>5126.0160000000005</v>
      </c>
      <c r="T823" s="25">
        <v>915.36000000000013</v>
      </c>
      <c r="U823" s="14" t="s">
        <v>12</v>
      </c>
    </row>
    <row r="824" spans="1:21" x14ac:dyDescent="0.3">
      <c r="A824" s="9" t="s">
        <v>72</v>
      </c>
      <c r="B824" s="10">
        <v>2021</v>
      </c>
      <c r="C824" s="10" t="s">
        <v>38</v>
      </c>
      <c r="D824" s="10" t="s">
        <v>52</v>
      </c>
      <c r="E824" s="10" t="s">
        <v>53</v>
      </c>
      <c r="F824" s="10" t="s">
        <v>54</v>
      </c>
      <c r="G824" s="10" t="s">
        <v>55</v>
      </c>
      <c r="H824" s="10" t="s">
        <v>56</v>
      </c>
      <c r="I824" s="10" t="s">
        <v>57</v>
      </c>
      <c r="J824" s="24">
        <v>338</v>
      </c>
      <c r="K824" s="29">
        <v>483.34000000000003</v>
      </c>
      <c r="M824" s="9">
        <v>2024</v>
      </c>
      <c r="N824" s="10" t="s">
        <v>37</v>
      </c>
      <c r="O824" s="10" t="s">
        <v>14</v>
      </c>
      <c r="P824" s="10" t="s">
        <v>28</v>
      </c>
      <c r="Q824" s="10">
        <v>7</v>
      </c>
      <c r="R824" s="24">
        <v>200</v>
      </c>
      <c r="S824" s="24">
        <v>224</v>
      </c>
      <c r="T824" s="24">
        <v>40</v>
      </c>
      <c r="U824" s="11" t="s">
        <v>12</v>
      </c>
    </row>
    <row r="825" spans="1:21" x14ac:dyDescent="0.3">
      <c r="A825" s="12" t="s">
        <v>72</v>
      </c>
      <c r="B825" s="13">
        <v>2021</v>
      </c>
      <c r="C825" s="13" t="s">
        <v>38</v>
      </c>
      <c r="D825" s="13" t="s">
        <v>52</v>
      </c>
      <c r="E825" s="13" t="s">
        <v>53</v>
      </c>
      <c r="F825" s="13" t="s">
        <v>54</v>
      </c>
      <c r="G825" s="13" t="s">
        <v>55</v>
      </c>
      <c r="H825" s="13" t="s">
        <v>56</v>
      </c>
      <c r="I825" s="13" t="s">
        <v>57</v>
      </c>
      <c r="J825" s="25">
        <v>332</v>
      </c>
      <c r="K825" s="30">
        <v>474.76</v>
      </c>
      <c r="M825" s="12">
        <v>2024</v>
      </c>
      <c r="N825" s="13" t="s">
        <v>37</v>
      </c>
      <c r="O825" s="13" t="s">
        <v>23</v>
      </c>
      <c r="P825" s="13" t="s">
        <v>30</v>
      </c>
      <c r="Q825" s="13">
        <v>3</v>
      </c>
      <c r="R825" s="25">
        <v>4577.3</v>
      </c>
      <c r="S825" s="25">
        <v>5126.576</v>
      </c>
      <c r="T825" s="25">
        <v>915.46</v>
      </c>
      <c r="U825" s="14" t="s">
        <v>12</v>
      </c>
    </row>
    <row r="826" spans="1:21" x14ac:dyDescent="0.3">
      <c r="A826" s="9" t="s">
        <v>74</v>
      </c>
      <c r="B826" s="10">
        <v>2021</v>
      </c>
      <c r="C826" s="10" t="s">
        <v>38</v>
      </c>
      <c r="D826" s="10" t="s">
        <v>52</v>
      </c>
      <c r="E826" s="10" t="s">
        <v>53</v>
      </c>
      <c r="F826" s="10" t="s">
        <v>54</v>
      </c>
      <c r="G826" s="10" t="s">
        <v>55</v>
      </c>
      <c r="H826" s="10" t="s">
        <v>56</v>
      </c>
      <c r="I826" s="10" t="s">
        <v>58</v>
      </c>
      <c r="J826" s="24">
        <v>152</v>
      </c>
      <c r="K826" s="29">
        <v>206.72</v>
      </c>
      <c r="M826" s="9">
        <v>2024</v>
      </c>
      <c r="N826" s="10" t="s">
        <v>37</v>
      </c>
      <c r="O826" s="10" t="s">
        <v>29</v>
      </c>
      <c r="P826" s="10" t="s">
        <v>29</v>
      </c>
      <c r="Q826" s="10">
        <v>2</v>
      </c>
      <c r="R826" s="24">
        <v>6600</v>
      </c>
      <c r="S826" s="24">
        <v>7392</v>
      </c>
      <c r="T826" s="24">
        <v>1320</v>
      </c>
      <c r="U826" s="11" t="s">
        <v>12</v>
      </c>
    </row>
    <row r="827" spans="1:21" x14ac:dyDescent="0.3">
      <c r="A827" s="12" t="s">
        <v>74</v>
      </c>
      <c r="B827" s="13">
        <v>2021</v>
      </c>
      <c r="C827" s="13" t="s">
        <v>38</v>
      </c>
      <c r="D827" s="13" t="s">
        <v>52</v>
      </c>
      <c r="E827" s="13" t="s">
        <v>53</v>
      </c>
      <c r="F827" s="13" t="s">
        <v>54</v>
      </c>
      <c r="G827" s="13" t="s">
        <v>55</v>
      </c>
      <c r="H827" s="13" t="s">
        <v>56</v>
      </c>
      <c r="I827" s="13" t="s">
        <v>58</v>
      </c>
      <c r="J827" s="25">
        <v>368</v>
      </c>
      <c r="K827" s="30">
        <v>526.24</v>
      </c>
      <c r="M827" s="12">
        <v>2024</v>
      </c>
      <c r="N827" s="13" t="s">
        <v>38</v>
      </c>
      <c r="O827" s="13" t="s">
        <v>10</v>
      </c>
      <c r="P827" s="13" t="s">
        <v>11</v>
      </c>
      <c r="Q827" s="13">
        <v>3566</v>
      </c>
      <c r="R827" s="25">
        <v>4577.3</v>
      </c>
      <c r="S827" s="25">
        <v>5126.576</v>
      </c>
      <c r="T827" s="25">
        <v>915.46</v>
      </c>
      <c r="U827" s="14" t="s">
        <v>12</v>
      </c>
    </row>
    <row r="828" spans="1:21" x14ac:dyDescent="0.3">
      <c r="A828" s="9" t="s">
        <v>76</v>
      </c>
      <c r="B828" s="10">
        <v>2021</v>
      </c>
      <c r="C828" s="10" t="s">
        <v>38</v>
      </c>
      <c r="D828" s="10" t="s">
        <v>52</v>
      </c>
      <c r="E828" s="10" t="s">
        <v>53</v>
      </c>
      <c r="F828" s="10" t="s">
        <v>54</v>
      </c>
      <c r="G828" s="10" t="s">
        <v>55</v>
      </c>
      <c r="H828" s="10" t="s">
        <v>56</v>
      </c>
      <c r="I828" s="10" t="s">
        <v>58</v>
      </c>
      <c r="J828" s="24">
        <v>148</v>
      </c>
      <c r="K828" s="29">
        <v>211.64</v>
      </c>
      <c r="M828" s="9">
        <v>2024</v>
      </c>
      <c r="N828" s="10" t="s">
        <v>38</v>
      </c>
      <c r="O828" s="10" t="s">
        <v>10</v>
      </c>
      <c r="P828" s="10" t="s">
        <v>13</v>
      </c>
      <c r="Q828" s="10">
        <v>2498</v>
      </c>
      <c r="R828" s="24">
        <v>8000</v>
      </c>
      <c r="S828" s="24">
        <v>8960</v>
      </c>
      <c r="T828" s="24">
        <v>1600</v>
      </c>
      <c r="U828" s="11" t="s">
        <v>12</v>
      </c>
    </row>
    <row r="829" spans="1:21" x14ac:dyDescent="0.3">
      <c r="A829" s="12" t="s">
        <v>72</v>
      </c>
      <c r="B829" s="13">
        <v>2021</v>
      </c>
      <c r="C829" s="13" t="s">
        <v>38</v>
      </c>
      <c r="D829" s="13" t="s">
        <v>52</v>
      </c>
      <c r="E829" s="13" t="s">
        <v>53</v>
      </c>
      <c r="F829" s="13" t="s">
        <v>54</v>
      </c>
      <c r="G829" s="13" t="s">
        <v>55</v>
      </c>
      <c r="H829" s="13" t="s">
        <v>56</v>
      </c>
      <c r="I829" s="13" t="s">
        <v>58</v>
      </c>
      <c r="J829" s="25">
        <v>196</v>
      </c>
      <c r="K829" s="30">
        <v>280.27999999999997</v>
      </c>
      <c r="M829" s="12">
        <v>2024</v>
      </c>
      <c r="N829" s="13" t="s">
        <v>38</v>
      </c>
      <c r="O829" s="13" t="s">
        <v>14</v>
      </c>
      <c r="P829" s="13" t="s">
        <v>15</v>
      </c>
      <c r="Q829" s="13">
        <v>1245</v>
      </c>
      <c r="R829" s="25">
        <v>4577.2</v>
      </c>
      <c r="S829" s="25">
        <v>5126.4639999999999</v>
      </c>
      <c r="T829" s="25">
        <v>915.44</v>
      </c>
      <c r="U829" s="14" t="s">
        <v>12</v>
      </c>
    </row>
    <row r="830" spans="1:21" x14ac:dyDescent="0.3">
      <c r="A830" s="9" t="s">
        <v>72</v>
      </c>
      <c r="B830" s="10">
        <v>2021</v>
      </c>
      <c r="C830" s="10" t="s">
        <v>38</v>
      </c>
      <c r="D830" s="10" t="s">
        <v>52</v>
      </c>
      <c r="E830" s="10" t="s">
        <v>53</v>
      </c>
      <c r="F830" s="10" t="s">
        <v>54</v>
      </c>
      <c r="G830" s="10" t="s">
        <v>55</v>
      </c>
      <c r="H830" s="10" t="s">
        <v>56</v>
      </c>
      <c r="I830" s="10" t="s">
        <v>58</v>
      </c>
      <c r="J830" s="24">
        <v>370</v>
      </c>
      <c r="K830" s="29">
        <v>529.1</v>
      </c>
      <c r="M830" s="9">
        <v>2024</v>
      </c>
      <c r="N830" s="10" t="s">
        <v>38</v>
      </c>
      <c r="O830" s="10" t="s">
        <v>16</v>
      </c>
      <c r="P830" s="10" t="s">
        <v>17</v>
      </c>
      <c r="Q830" s="10">
        <v>644</v>
      </c>
      <c r="R830" s="24">
        <v>5743.5</v>
      </c>
      <c r="S830" s="24">
        <v>6432.72</v>
      </c>
      <c r="T830" s="24">
        <v>1148.7</v>
      </c>
      <c r="U830" s="11" t="s">
        <v>12</v>
      </c>
    </row>
    <row r="831" spans="1:21" x14ac:dyDescent="0.3">
      <c r="A831" s="12" t="s">
        <v>74</v>
      </c>
      <c r="B831" s="13">
        <v>2021</v>
      </c>
      <c r="C831" s="13" t="s">
        <v>38</v>
      </c>
      <c r="D831" s="13" t="s">
        <v>52</v>
      </c>
      <c r="E831" s="13" t="s">
        <v>53</v>
      </c>
      <c r="F831" s="13" t="s">
        <v>54</v>
      </c>
      <c r="G831" s="13" t="s">
        <v>55</v>
      </c>
      <c r="H831" s="13" t="s">
        <v>56</v>
      </c>
      <c r="I831" s="13" t="s">
        <v>57</v>
      </c>
      <c r="J831" s="25">
        <v>342</v>
      </c>
      <c r="K831" s="30">
        <v>526.24</v>
      </c>
      <c r="M831" s="12">
        <v>2024</v>
      </c>
      <c r="N831" s="13" t="s">
        <v>38</v>
      </c>
      <c r="O831" s="13" t="s">
        <v>18</v>
      </c>
      <c r="P831" s="13" t="s">
        <v>19</v>
      </c>
      <c r="Q831" s="13">
        <v>643</v>
      </c>
      <c r="R831" s="25">
        <v>7000</v>
      </c>
      <c r="S831" s="25">
        <v>7840</v>
      </c>
      <c r="T831" s="25">
        <v>1400</v>
      </c>
      <c r="U831" s="14" t="s">
        <v>12</v>
      </c>
    </row>
    <row r="832" spans="1:21" x14ac:dyDescent="0.3">
      <c r="A832" s="9" t="s">
        <v>73</v>
      </c>
      <c r="B832" s="10">
        <v>2021</v>
      </c>
      <c r="C832" s="10" t="s">
        <v>38</v>
      </c>
      <c r="D832" s="10" t="s">
        <v>52</v>
      </c>
      <c r="E832" s="10" t="s">
        <v>53</v>
      </c>
      <c r="F832" s="10" t="s">
        <v>54</v>
      </c>
      <c r="G832" s="10" t="s">
        <v>55</v>
      </c>
      <c r="H832" s="10" t="s">
        <v>56</v>
      </c>
      <c r="I832" s="10" t="s">
        <v>57</v>
      </c>
      <c r="J832" s="24">
        <v>336</v>
      </c>
      <c r="K832" s="29">
        <v>526.24</v>
      </c>
      <c r="M832" s="9">
        <v>2024</v>
      </c>
      <c r="N832" s="10" t="s">
        <v>38</v>
      </c>
      <c r="O832" s="10" t="s">
        <v>16</v>
      </c>
      <c r="P832" s="10" t="s">
        <v>20</v>
      </c>
      <c r="Q832" s="10">
        <v>455</v>
      </c>
      <c r="R832" s="24">
        <v>4578.6000000000004</v>
      </c>
      <c r="S832" s="24">
        <v>5128.0320000000002</v>
      </c>
      <c r="T832" s="24">
        <v>915.72000000000014</v>
      </c>
      <c r="U832" s="11" t="s">
        <v>12</v>
      </c>
    </row>
    <row r="833" spans="1:21" x14ac:dyDescent="0.3">
      <c r="A833" s="12" t="s">
        <v>72</v>
      </c>
      <c r="B833" s="13">
        <v>2021</v>
      </c>
      <c r="C833" s="13" t="s">
        <v>38</v>
      </c>
      <c r="D833" s="13" t="s">
        <v>52</v>
      </c>
      <c r="E833" s="13" t="s">
        <v>53</v>
      </c>
      <c r="F833" s="13" t="s">
        <v>54</v>
      </c>
      <c r="G833" s="13" t="s">
        <v>55</v>
      </c>
      <c r="H833" s="13" t="s">
        <v>56</v>
      </c>
      <c r="I833" s="13" t="s">
        <v>57</v>
      </c>
      <c r="J833" s="25">
        <v>330</v>
      </c>
      <c r="K833" s="30">
        <v>526.24</v>
      </c>
      <c r="M833" s="12">
        <v>2024</v>
      </c>
      <c r="N833" s="13" t="s">
        <v>38</v>
      </c>
      <c r="O833" s="13" t="s">
        <v>18</v>
      </c>
      <c r="P833" s="13" t="s">
        <v>21</v>
      </c>
      <c r="Q833" s="13">
        <v>345</v>
      </c>
      <c r="R833" s="25">
        <v>7000</v>
      </c>
      <c r="S833" s="25">
        <v>7840</v>
      </c>
      <c r="T833" s="25">
        <v>1400</v>
      </c>
      <c r="U833" s="14" t="s">
        <v>12</v>
      </c>
    </row>
    <row r="834" spans="1:21" x14ac:dyDescent="0.3">
      <c r="A834" s="9" t="s">
        <v>72</v>
      </c>
      <c r="B834" s="10">
        <v>2021</v>
      </c>
      <c r="C834" s="10" t="s">
        <v>38</v>
      </c>
      <c r="D834" s="10" t="s">
        <v>52</v>
      </c>
      <c r="E834" s="10" t="s">
        <v>53</v>
      </c>
      <c r="F834" s="10" t="s">
        <v>54</v>
      </c>
      <c r="G834" s="10" t="s">
        <v>55</v>
      </c>
      <c r="H834" s="10" t="s">
        <v>56</v>
      </c>
      <c r="I834" s="10" t="s">
        <v>58</v>
      </c>
      <c r="J834" s="24">
        <v>691</v>
      </c>
      <c r="K834" s="29">
        <v>988.13</v>
      </c>
      <c r="M834" s="9">
        <v>2024</v>
      </c>
      <c r="N834" s="10" t="s">
        <v>38</v>
      </c>
      <c r="O834" s="10" t="s">
        <v>14</v>
      </c>
      <c r="P834" s="10" t="s">
        <v>22</v>
      </c>
      <c r="Q834" s="10">
        <v>122</v>
      </c>
      <c r="R834" s="24">
        <v>100</v>
      </c>
      <c r="S834" s="24">
        <v>112</v>
      </c>
      <c r="T834" s="24">
        <v>20</v>
      </c>
      <c r="U834" s="11" t="s">
        <v>12</v>
      </c>
    </row>
    <row r="835" spans="1:21" x14ac:dyDescent="0.3">
      <c r="A835" s="12" t="s">
        <v>72</v>
      </c>
      <c r="B835" s="13">
        <v>2021</v>
      </c>
      <c r="C835" s="13" t="s">
        <v>38</v>
      </c>
      <c r="D835" s="13" t="s">
        <v>52</v>
      </c>
      <c r="E835" s="13" t="s">
        <v>53</v>
      </c>
      <c r="F835" s="13" t="s">
        <v>54</v>
      </c>
      <c r="G835" s="13" t="s">
        <v>55</v>
      </c>
      <c r="H835" s="13" t="s">
        <v>56</v>
      </c>
      <c r="I835" s="13" t="s">
        <v>58</v>
      </c>
      <c r="J835" s="25">
        <v>724</v>
      </c>
      <c r="K835" s="30">
        <v>1035.32</v>
      </c>
      <c r="M835" s="12">
        <v>2024</v>
      </c>
      <c r="N835" s="13" t="s">
        <v>38</v>
      </c>
      <c r="O835" s="13" t="s">
        <v>23</v>
      </c>
      <c r="P835" s="13" t="s">
        <v>24</v>
      </c>
      <c r="Q835" s="13">
        <v>78</v>
      </c>
      <c r="R835" s="25">
        <v>4577.2</v>
      </c>
      <c r="S835" s="25">
        <v>5126.4639999999999</v>
      </c>
      <c r="T835" s="25">
        <v>915.44</v>
      </c>
      <c r="U835" s="14" t="s">
        <v>12</v>
      </c>
    </row>
    <row r="836" spans="1:21" x14ac:dyDescent="0.3">
      <c r="A836" s="9" t="s">
        <v>73</v>
      </c>
      <c r="B836" s="10">
        <v>2021</v>
      </c>
      <c r="C836" s="10" t="s">
        <v>38</v>
      </c>
      <c r="D836" s="10" t="s">
        <v>52</v>
      </c>
      <c r="E836" s="10" t="s">
        <v>53</v>
      </c>
      <c r="F836" s="10" t="s">
        <v>54</v>
      </c>
      <c r="G836" s="10" t="s">
        <v>55</v>
      </c>
      <c r="H836" s="10" t="s">
        <v>56</v>
      </c>
      <c r="I836" s="10" t="s">
        <v>58</v>
      </c>
      <c r="J836" s="24">
        <v>777</v>
      </c>
      <c r="K836" s="29">
        <v>1111.1100000000001</v>
      </c>
      <c r="M836" s="9">
        <v>2024</v>
      </c>
      <c r="N836" s="10" t="s">
        <v>38</v>
      </c>
      <c r="O836" s="10" t="s">
        <v>23</v>
      </c>
      <c r="P836" s="10" t="s">
        <v>25</v>
      </c>
      <c r="Q836" s="10">
        <v>76</v>
      </c>
      <c r="R836" s="24">
        <v>4576.8999999999996</v>
      </c>
      <c r="S836" s="24">
        <v>5126.1279999999997</v>
      </c>
      <c r="T836" s="24">
        <v>915.38</v>
      </c>
      <c r="U836" s="11" t="s">
        <v>12</v>
      </c>
    </row>
    <row r="837" spans="1:21" x14ac:dyDescent="0.3">
      <c r="A837" s="12" t="s">
        <v>72</v>
      </c>
      <c r="B837" s="13">
        <v>2021</v>
      </c>
      <c r="C837" s="13" t="s">
        <v>38</v>
      </c>
      <c r="D837" s="13" t="s">
        <v>52</v>
      </c>
      <c r="E837" s="13" t="s">
        <v>53</v>
      </c>
      <c r="F837" s="13" t="s">
        <v>54</v>
      </c>
      <c r="G837" s="13" t="s">
        <v>55</v>
      </c>
      <c r="H837" s="13" t="s">
        <v>56</v>
      </c>
      <c r="I837" s="13" t="s">
        <v>57</v>
      </c>
      <c r="J837" s="25">
        <v>339</v>
      </c>
      <c r="K837" s="30">
        <v>484.77</v>
      </c>
      <c r="M837" s="12">
        <v>2024</v>
      </c>
      <c r="N837" s="13" t="s">
        <v>38</v>
      </c>
      <c r="O837" s="13" t="s">
        <v>23</v>
      </c>
      <c r="P837" s="13" t="s">
        <v>26</v>
      </c>
      <c r="Q837" s="13">
        <v>46</v>
      </c>
      <c r="R837" s="25">
        <v>200</v>
      </c>
      <c r="S837" s="25">
        <v>224</v>
      </c>
      <c r="T837" s="25">
        <v>40</v>
      </c>
      <c r="U837" s="14" t="s">
        <v>12</v>
      </c>
    </row>
    <row r="838" spans="1:21" x14ac:dyDescent="0.3">
      <c r="A838" s="9" t="s">
        <v>72</v>
      </c>
      <c r="B838" s="10">
        <v>2021</v>
      </c>
      <c r="C838" s="10" t="s">
        <v>38</v>
      </c>
      <c r="D838" s="10" t="s">
        <v>52</v>
      </c>
      <c r="E838" s="10" t="s">
        <v>53</v>
      </c>
      <c r="F838" s="10" t="s">
        <v>54</v>
      </c>
      <c r="G838" s="10" t="s">
        <v>55</v>
      </c>
      <c r="H838" s="10" t="s">
        <v>56</v>
      </c>
      <c r="I838" s="10" t="s">
        <v>57</v>
      </c>
      <c r="J838" s="24">
        <v>333</v>
      </c>
      <c r="K838" s="29">
        <v>476.19</v>
      </c>
      <c r="M838" s="9">
        <v>2024</v>
      </c>
      <c r="N838" s="10" t="s">
        <v>38</v>
      </c>
      <c r="O838" s="10" t="s">
        <v>23</v>
      </c>
      <c r="P838" s="10" t="s">
        <v>27</v>
      </c>
      <c r="Q838" s="10">
        <v>34</v>
      </c>
      <c r="R838" s="24">
        <v>4576.8</v>
      </c>
      <c r="S838" s="24">
        <v>5126.0160000000005</v>
      </c>
      <c r="T838" s="24">
        <v>915.36000000000013</v>
      </c>
      <c r="U838" s="11" t="s">
        <v>12</v>
      </c>
    </row>
    <row r="839" spans="1:21" x14ac:dyDescent="0.3">
      <c r="A839" s="12" t="s">
        <v>73</v>
      </c>
      <c r="B839" s="13">
        <v>2021</v>
      </c>
      <c r="C839" s="13" t="s">
        <v>38</v>
      </c>
      <c r="D839" s="13" t="s">
        <v>52</v>
      </c>
      <c r="E839" s="13" t="s">
        <v>53</v>
      </c>
      <c r="F839" s="13" t="s">
        <v>54</v>
      </c>
      <c r="G839" s="13" t="s">
        <v>55</v>
      </c>
      <c r="H839" s="13" t="s">
        <v>56</v>
      </c>
      <c r="I839" s="13" t="s">
        <v>58</v>
      </c>
      <c r="J839" s="25">
        <v>153</v>
      </c>
      <c r="K839" s="30">
        <v>218.79</v>
      </c>
      <c r="M839" s="12">
        <v>2024</v>
      </c>
      <c r="N839" s="13" t="s">
        <v>38</v>
      </c>
      <c r="O839" s="13" t="s">
        <v>14</v>
      </c>
      <c r="P839" s="13" t="s">
        <v>28</v>
      </c>
      <c r="Q839" s="13">
        <v>7</v>
      </c>
      <c r="R839" s="25">
        <v>200</v>
      </c>
      <c r="S839" s="25">
        <v>224</v>
      </c>
      <c r="T839" s="25">
        <v>40</v>
      </c>
      <c r="U839" s="14" t="s">
        <v>12</v>
      </c>
    </row>
    <row r="840" spans="1:21" x14ac:dyDescent="0.3">
      <c r="A840" s="9" t="s">
        <v>72</v>
      </c>
      <c r="B840" s="10">
        <v>2021</v>
      </c>
      <c r="C840" s="10" t="s">
        <v>38</v>
      </c>
      <c r="D840" s="10" t="s">
        <v>52</v>
      </c>
      <c r="E840" s="10" t="s">
        <v>53</v>
      </c>
      <c r="F840" s="10" t="s">
        <v>54</v>
      </c>
      <c r="G840" s="10" t="s">
        <v>55</v>
      </c>
      <c r="H840" s="10" t="s">
        <v>56</v>
      </c>
      <c r="I840" s="10" t="s">
        <v>58</v>
      </c>
      <c r="J840" s="24">
        <v>764</v>
      </c>
      <c r="K840" s="29">
        <v>526.24</v>
      </c>
      <c r="M840" s="9">
        <v>2024</v>
      </c>
      <c r="N840" s="10" t="s">
        <v>38</v>
      </c>
      <c r="O840" s="10" t="s">
        <v>23</v>
      </c>
      <c r="P840" s="10" t="s">
        <v>30</v>
      </c>
      <c r="Q840" s="10">
        <v>3</v>
      </c>
      <c r="R840" s="24">
        <v>4577.3</v>
      </c>
      <c r="S840" s="24">
        <v>5126.576</v>
      </c>
      <c r="T840" s="24">
        <v>915.46</v>
      </c>
      <c r="U840" s="11" t="s">
        <v>12</v>
      </c>
    </row>
    <row r="841" spans="1:21" x14ac:dyDescent="0.3">
      <c r="A841" s="12" t="s">
        <v>72</v>
      </c>
      <c r="B841" s="13">
        <v>2021</v>
      </c>
      <c r="C841" s="13" t="s">
        <v>38</v>
      </c>
      <c r="D841" s="13" t="s">
        <v>52</v>
      </c>
      <c r="E841" s="13" t="s">
        <v>53</v>
      </c>
      <c r="F841" s="13" t="s">
        <v>54</v>
      </c>
      <c r="G841" s="13" t="s">
        <v>55</v>
      </c>
      <c r="H841" s="13" t="s">
        <v>56</v>
      </c>
      <c r="I841" s="13" t="s">
        <v>58</v>
      </c>
      <c r="J841" s="25">
        <v>817</v>
      </c>
      <c r="K841" s="30">
        <v>526.24</v>
      </c>
      <c r="M841" s="12">
        <v>2024</v>
      </c>
      <c r="N841" s="13" t="s">
        <v>38</v>
      </c>
      <c r="O841" s="13" t="s">
        <v>29</v>
      </c>
      <c r="P841" s="13" t="s">
        <v>29</v>
      </c>
      <c r="Q841" s="13">
        <v>2</v>
      </c>
      <c r="R841" s="25">
        <v>6600</v>
      </c>
      <c r="S841" s="25">
        <v>7392</v>
      </c>
      <c r="T841" s="25">
        <v>1320</v>
      </c>
      <c r="U841" s="14" t="s">
        <v>12</v>
      </c>
    </row>
    <row r="842" spans="1:21" x14ac:dyDescent="0.3">
      <c r="A842" s="9" t="s">
        <v>72</v>
      </c>
      <c r="B842" s="10">
        <v>2021</v>
      </c>
      <c r="C842" s="10" t="s">
        <v>38</v>
      </c>
      <c r="D842" s="10" t="s">
        <v>52</v>
      </c>
      <c r="E842" s="10" t="s">
        <v>53</v>
      </c>
      <c r="F842" s="10" t="s">
        <v>54</v>
      </c>
      <c r="G842" s="10" t="s">
        <v>55</v>
      </c>
      <c r="H842" s="10" t="s">
        <v>56</v>
      </c>
      <c r="I842" s="10" t="s">
        <v>58</v>
      </c>
      <c r="J842" s="24">
        <v>151</v>
      </c>
      <c r="K842" s="29">
        <v>215.93</v>
      </c>
      <c r="M842" s="9">
        <v>2024</v>
      </c>
      <c r="N842" s="10" t="s">
        <v>39</v>
      </c>
      <c r="O842" s="10" t="s">
        <v>10</v>
      </c>
      <c r="P842" s="10" t="s">
        <v>11</v>
      </c>
      <c r="Q842" s="10">
        <v>3566</v>
      </c>
      <c r="R842" s="24">
        <v>4577.3</v>
      </c>
      <c r="S842" s="24">
        <v>5126.576</v>
      </c>
      <c r="T842" s="24">
        <v>915.46</v>
      </c>
      <c r="U842" s="11" t="s">
        <v>12</v>
      </c>
    </row>
    <row r="843" spans="1:21" x14ac:dyDescent="0.3">
      <c r="A843" s="12" t="s">
        <v>74</v>
      </c>
      <c r="B843" s="13">
        <v>2021</v>
      </c>
      <c r="C843" s="13" t="s">
        <v>38</v>
      </c>
      <c r="D843" s="13" t="s">
        <v>52</v>
      </c>
      <c r="E843" s="13" t="s">
        <v>53</v>
      </c>
      <c r="F843" s="13" t="s">
        <v>54</v>
      </c>
      <c r="G843" s="13" t="s">
        <v>55</v>
      </c>
      <c r="H843" s="13" t="s">
        <v>56</v>
      </c>
      <c r="I843" s="13" t="s">
        <v>58</v>
      </c>
      <c r="J843" s="25">
        <v>199</v>
      </c>
      <c r="K843" s="30">
        <v>284.57</v>
      </c>
      <c r="M843" s="12">
        <v>2024</v>
      </c>
      <c r="N843" s="13" t="s">
        <v>39</v>
      </c>
      <c r="O843" s="13" t="s">
        <v>10</v>
      </c>
      <c r="P843" s="13" t="s">
        <v>13</v>
      </c>
      <c r="Q843" s="13">
        <v>2498</v>
      </c>
      <c r="R843" s="25">
        <v>8000</v>
      </c>
      <c r="S843" s="25">
        <v>8960</v>
      </c>
      <c r="T843" s="25">
        <v>1600</v>
      </c>
      <c r="U843" s="14" t="s">
        <v>12</v>
      </c>
    </row>
    <row r="844" spans="1:21" x14ac:dyDescent="0.3">
      <c r="A844" s="9" t="s">
        <v>76</v>
      </c>
      <c r="B844" s="10">
        <v>2021</v>
      </c>
      <c r="C844" s="10" t="s">
        <v>38</v>
      </c>
      <c r="D844" s="10" t="s">
        <v>52</v>
      </c>
      <c r="E844" s="10" t="s">
        <v>53</v>
      </c>
      <c r="F844" s="10" t="s">
        <v>54</v>
      </c>
      <c r="G844" s="10" t="s">
        <v>55</v>
      </c>
      <c r="H844" s="10" t="s">
        <v>56</v>
      </c>
      <c r="I844" s="10" t="s">
        <v>58</v>
      </c>
      <c r="J844" s="24">
        <v>367</v>
      </c>
      <c r="K844" s="29">
        <v>524.80999999999995</v>
      </c>
      <c r="M844" s="9">
        <v>2024</v>
      </c>
      <c r="N844" s="10" t="s">
        <v>39</v>
      </c>
      <c r="O844" s="10" t="s">
        <v>14</v>
      </c>
      <c r="P844" s="10" t="s">
        <v>15</v>
      </c>
      <c r="Q844" s="10">
        <v>1245</v>
      </c>
      <c r="R844" s="24">
        <v>4577.2</v>
      </c>
      <c r="S844" s="24">
        <v>5126.4639999999999</v>
      </c>
      <c r="T844" s="24">
        <v>915.44</v>
      </c>
      <c r="U844" s="11" t="s">
        <v>12</v>
      </c>
    </row>
    <row r="845" spans="1:21" x14ac:dyDescent="0.3">
      <c r="A845" s="12" t="s">
        <v>72</v>
      </c>
      <c r="B845" s="13">
        <v>2021</v>
      </c>
      <c r="C845" s="13" t="s">
        <v>38</v>
      </c>
      <c r="D845" s="13" t="s">
        <v>52</v>
      </c>
      <c r="E845" s="13" t="s">
        <v>53</v>
      </c>
      <c r="F845" s="13" t="s">
        <v>54</v>
      </c>
      <c r="G845" s="13" t="s">
        <v>55</v>
      </c>
      <c r="H845" s="13" t="s">
        <v>56</v>
      </c>
      <c r="I845" s="13" t="s">
        <v>57</v>
      </c>
      <c r="J845" s="25">
        <v>341</v>
      </c>
      <c r="K845" s="30">
        <v>487.63</v>
      </c>
      <c r="M845" s="12">
        <v>2024</v>
      </c>
      <c r="N845" s="13" t="s">
        <v>39</v>
      </c>
      <c r="O845" s="13" t="s">
        <v>16</v>
      </c>
      <c r="P845" s="13" t="s">
        <v>17</v>
      </c>
      <c r="Q845" s="13">
        <v>644</v>
      </c>
      <c r="R845" s="25">
        <v>5743.5</v>
      </c>
      <c r="S845" s="25">
        <v>6432.72</v>
      </c>
      <c r="T845" s="25">
        <v>1148.7</v>
      </c>
      <c r="U845" s="14" t="s">
        <v>12</v>
      </c>
    </row>
    <row r="846" spans="1:21" x14ac:dyDescent="0.3">
      <c r="A846" s="9" t="s">
        <v>76</v>
      </c>
      <c r="B846" s="10">
        <v>2021</v>
      </c>
      <c r="C846" s="10" t="s">
        <v>38</v>
      </c>
      <c r="D846" s="10" t="s">
        <v>52</v>
      </c>
      <c r="E846" s="10" t="s">
        <v>53</v>
      </c>
      <c r="F846" s="10" t="s">
        <v>54</v>
      </c>
      <c r="G846" s="10" t="s">
        <v>55</v>
      </c>
      <c r="H846" s="10" t="s">
        <v>56</v>
      </c>
      <c r="I846" s="10" t="s">
        <v>57</v>
      </c>
      <c r="J846" s="24">
        <v>335</v>
      </c>
      <c r="K846" s="29">
        <v>479.05</v>
      </c>
      <c r="M846" s="9">
        <v>2024</v>
      </c>
      <c r="N846" s="10" t="s">
        <v>39</v>
      </c>
      <c r="O846" s="10" t="s">
        <v>18</v>
      </c>
      <c r="P846" s="10" t="s">
        <v>19</v>
      </c>
      <c r="Q846" s="10">
        <v>643</v>
      </c>
      <c r="R846" s="24">
        <v>7000</v>
      </c>
      <c r="S846" s="24">
        <v>7840</v>
      </c>
      <c r="T846" s="24">
        <v>1400</v>
      </c>
      <c r="U846" s="11" t="s">
        <v>12</v>
      </c>
    </row>
    <row r="847" spans="1:21" x14ac:dyDescent="0.3">
      <c r="A847" s="12" t="s">
        <v>73</v>
      </c>
      <c r="B847" s="13">
        <v>2021</v>
      </c>
      <c r="C847" s="13" t="s">
        <v>38</v>
      </c>
      <c r="D847" s="13" t="s">
        <v>52</v>
      </c>
      <c r="E847" s="13" t="s">
        <v>53</v>
      </c>
      <c r="F847" s="13" t="s">
        <v>54</v>
      </c>
      <c r="G847" s="13" t="s">
        <v>55</v>
      </c>
      <c r="H847" s="13" t="s">
        <v>56</v>
      </c>
      <c r="I847" s="13" t="s">
        <v>57</v>
      </c>
      <c r="J847" s="25">
        <v>329</v>
      </c>
      <c r="K847" s="30">
        <v>470.47</v>
      </c>
      <c r="M847" s="12">
        <v>2024</v>
      </c>
      <c r="N847" s="13" t="s">
        <v>39</v>
      </c>
      <c r="O847" s="13" t="s">
        <v>16</v>
      </c>
      <c r="P847" s="13" t="s">
        <v>20</v>
      </c>
      <c r="Q847" s="13">
        <v>455</v>
      </c>
      <c r="R847" s="25">
        <v>4578.6000000000004</v>
      </c>
      <c r="S847" s="25">
        <v>5128.0320000000002</v>
      </c>
      <c r="T847" s="25">
        <v>915.72000000000014</v>
      </c>
      <c r="U847" s="14" t="s">
        <v>12</v>
      </c>
    </row>
    <row r="848" spans="1:21" x14ac:dyDescent="0.3">
      <c r="A848" s="9" t="s">
        <v>74</v>
      </c>
      <c r="B848" s="10">
        <v>2021</v>
      </c>
      <c r="C848" s="10" t="s">
        <v>38</v>
      </c>
      <c r="D848" s="10" t="s">
        <v>52</v>
      </c>
      <c r="E848" s="10" t="s">
        <v>53</v>
      </c>
      <c r="F848" s="10" t="s">
        <v>54</v>
      </c>
      <c r="G848" s="10" t="s">
        <v>55</v>
      </c>
      <c r="H848" s="10" t="s">
        <v>56</v>
      </c>
      <c r="I848" s="10" t="s">
        <v>58</v>
      </c>
      <c r="J848" s="24">
        <v>149</v>
      </c>
      <c r="K848" s="29">
        <v>213.07</v>
      </c>
      <c r="M848" s="9">
        <v>2024</v>
      </c>
      <c r="N848" s="10" t="s">
        <v>39</v>
      </c>
      <c r="O848" s="10" t="s">
        <v>18</v>
      </c>
      <c r="P848" s="10" t="s">
        <v>21</v>
      </c>
      <c r="Q848" s="10">
        <v>345</v>
      </c>
      <c r="R848" s="24">
        <v>7000</v>
      </c>
      <c r="S848" s="24">
        <v>7840</v>
      </c>
      <c r="T848" s="24">
        <v>1400</v>
      </c>
      <c r="U848" s="11" t="s">
        <v>12</v>
      </c>
    </row>
    <row r="849" spans="1:21" x14ac:dyDescent="0.3">
      <c r="A849" s="12" t="s">
        <v>73</v>
      </c>
      <c r="B849" s="13">
        <v>2021</v>
      </c>
      <c r="C849" s="13" t="s">
        <v>38</v>
      </c>
      <c r="D849" s="13" t="s">
        <v>52</v>
      </c>
      <c r="E849" s="13" t="s">
        <v>53</v>
      </c>
      <c r="F849" s="13" t="s">
        <v>54</v>
      </c>
      <c r="G849" s="13" t="s">
        <v>55</v>
      </c>
      <c r="H849" s="13" t="s">
        <v>56</v>
      </c>
      <c r="I849" s="13" t="s">
        <v>58</v>
      </c>
      <c r="J849" s="25">
        <v>197</v>
      </c>
      <c r="K849" s="30">
        <v>281.70999999999998</v>
      </c>
      <c r="M849" s="12">
        <v>2024</v>
      </c>
      <c r="N849" s="13" t="s">
        <v>39</v>
      </c>
      <c r="O849" s="13" t="s">
        <v>14</v>
      </c>
      <c r="P849" s="13" t="s">
        <v>22</v>
      </c>
      <c r="Q849" s="13">
        <v>122</v>
      </c>
      <c r="R849" s="25">
        <v>100</v>
      </c>
      <c r="S849" s="25">
        <v>112</v>
      </c>
      <c r="T849" s="25">
        <v>20</v>
      </c>
      <c r="U849" s="14" t="s">
        <v>12</v>
      </c>
    </row>
    <row r="850" spans="1:21" x14ac:dyDescent="0.3">
      <c r="A850" s="9" t="s">
        <v>74</v>
      </c>
      <c r="B850" s="10">
        <v>2021</v>
      </c>
      <c r="C850" s="10" t="s">
        <v>38</v>
      </c>
      <c r="D850" s="10" t="s">
        <v>52</v>
      </c>
      <c r="E850" s="10" t="s">
        <v>53</v>
      </c>
      <c r="F850" s="10" t="s">
        <v>54</v>
      </c>
      <c r="G850" s="10" t="s">
        <v>55</v>
      </c>
      <c r="H850" s="10" t="s">
        <v>56</v>
      </c>
      <c r="I850" s="10" t="s">
        <v>58</v>
      </c>
      <c r="J850" s="24">
        <v>786</v>
      </c>
      <c r="K850" s="29">
        <v>1123.98</v>
      </c>
      <c r="M850" s="9">
        <v>2024</v>
      </c>
      <c r="N850" s="10" t="s">
        <v>39</v>
      </c>
      <c r="O850" s="10" t="s">
        <v>23</v>
      </c>
      <c r="P850" s="10" t="s">
        <v>24</v>
      </c>
      <c r="Q850" s="10">
        <v>78</v>
      </c>
      <c r="R850" s="24">
        <v>4577.2</v>
      </c>
      <c r="S850" s="24">
        <v>5126.4639999999999</v>
      </c>
      <c r="T850" s="24">
        <v>915.44</v>
      </c>
      <c r="U850" s="11" t="s">
        <v>12</v>
      </c>
    </row>
    <row r="851" spans="1:21" x14ac:dyDescent="0.3">
      <c r="A851" s="12" t="s">
        <v>72</v>
      </c>
      <c r="B851" s="13">
        <v>2021</v>
      </c>
      <c r="C851" s="13" t="s">
        <v>42</v>
      </c>
      <c r="D851" s="13" t="s">
        <v>52</v>
      </c>
      <c r="E851" s="13" t="s">
        <v>53</v>
      </c>
      <c r="F851" s="13" t="s">
        <v>54</v>
      </c>
      <c r="G851" s="13" t="s">
        <v>55</v>
      </c>
      <c r="H851" s="13" t="s">
        <v>56</v>
      </c>
      <c r="I851" s="13" t="s">
        <v>58</v>
      </c>
      <c r="J851" s="25">
        <v>128</v>
      </c>
      <c r="K851" s="30">
        <v>174.07999999999998</v>
      </c>
      <c r="M851" s="12">
        <v>2024</v>
      </c>
      <c r="N851" s="13" t="s">
        <v>39</v>
      </c>
      <c r="O851" s="13" t="s">
        <v>23</v>
      </c>
      <c r="P851" s="13" t="s">
        <v>25</v>
      </c>
      <c r="Q851" s="13">
        <v>76</v>
      </c>
      <c r="R851" s="25">
        <v>4576.8999999999996</v>
      </c>
      <c r="S851" s="25">
        <v>5126.1279999999997</v>
      </c>
      <c r="T851" s="25">
        <v>915.38</v>
      </c>
      <c r="U851" s="14" t="s">
        <v>12</v>
      </c>
    </row>
    <row r="852" spans="1:21" x14ac:dyDescent="0.3">
      <c r="A852" s="9" t="s">
        <v>73</v>
      </c>
      <c r="B852" s="10">
        <v>2021</v>
      </c>
      <c r="C852" s="10" t="s">
        <v>42</v>
      </c>
      <c r="D852" s="10" t="s">
        <v>52</v>
      </c>
      <c r="E852" s="10" t="s">
        <v>53</v>
      </c>
      <c r="F852" s="10" t="s">
        <v>54</v>
      </c>
      <c r="G852" s="10" t="s">
        <v>55</v>
      </c>
      <c r="H852" s="10" t="s">
        <v>56</v>
      </c>
      <c r="I852" s="10" t="s">
        <v>58</v>
      </c>
      <c r="J852" s="24">
        <v>176</v>
      </c>
      <c r="K852" s="29">
        <v>251.68</v>
      </c>
      <c r="M852" s="9">
        <v>2024</v>
      </c>
      <c r="N852" s="10" t="s">
        <v>39</v>
      </c>
      <c r="O852" s="10" t="s">
        <v>23</v>
      </c>
      <c r="P852" s="10" t="s">
        <v>26</v>
      </c>
      <c r="Q852" s="10">
        <v>46</v>
      </c>
      <c r="R852" s="24">
        <v>200</v>
      </c>
      <c r="S852" s="24">
        <v>224</v>
      </c>
      <c r="T852" s="24">
        <v>40</v>
      </c>
      <c r="U852" s="11" t="s">
        <v>12</v>
      </c>
    </row>
    <row r="853" spans="1:21" x14ac:dyDescent="0.3">
      <c r="A853" s="12" t="s">
        <v>72</v>
      </c>
      <c r="B853" s="13">
        <v>2021</v>
      </c>
      <c r="C853" s="13" t="s">
        <v>42</v>
      </c>
      <c r="D853" s="13" t="s">
        <v>52</v>
      </c>
      <c r="E853" s="13" t="s">
        <v>53</v>
      </c>
      <c r="F853" s="13" t="s">
        <v>54</v>
      </c>
      <c r="G853" s="13" t="s">
        <v>55</v>
      </c>
      <c r="H853" s="13" t="s">
        <v>56</v>
      </c>
      <c r="I853" s="13" t="s">
        <v>58</v>
      </c>
      <c r="J853" s="25">
        <v>130</v>
      </c>
      <c r="K853" s="30">
        <v>185.9</v>
      </c>
      <c r="M853" s="12">
        <v>2024</v>
      </c>
      <c r="N853" s="13" t="s">
        <v>39</v>
      </c>
      <c r="O853" s="13" t="s">
        <v>23</v>
      </c>
      <c r="P853" s="13" t="s">
        <v>27</v>
      </c>
      <c r="Q853" s="13">
        <v>34</v>
      </c>
      <c r="R853" s="25">
        <v>4576.8</v>
      </c>
      <c r="S853" s="25">
        <v>5126.0160000000005</v>
      </c>
      <c r="T853" s="25">
        <v>915.36000000000013</v>
      </c>
      <c r="U853" s="14" t="s">
        <v>12</v>
      </c>
    </row>
    <row r="854" spans="1:21" x14ac:dyDescent="0.3">
      <c r="A854" s="9" t="s">
        <v>73</v>
      </c>
      <c r="B854" s="10">
        <v>2021</v>
      </c>
      <c r="C854" s="10" t="s">
        <v>42</v>
      </c>
      <c r="D854" s="10" t="s">
        <v>52</v>
      </c>
      <c r="E854" s="10" t="s">
        <v>53</v>
      </c>
      <c r="F854" s="10" t="s">
        <v>54</v>
      </c>
      <c r="G854" s="10" t="s">
        <v>55</v>
      </c>
      <c r="H854" s="10" t="s">
        <v>56</v>
      </c>
      <c r="I854" s="10" t="s">
        <v>58</v>
      </c>
      <c r="J854" s="24">
        <v>178</v>
      </c>
      <c r="K854" s="29">
        <v>254.54</v>
      </c>
      <c r="M854" s="9">
        <v>2024</v>
      </c>
      <c r="N854" s="10" t="s">
        <v>39</v>
      </c>
      <c r="O854" s="10" t="s">
        <v>14</v>
      </c>
      <c r="P854" s="10" t="s">
        <v>28</v>
      </c>
      <c r="Q854" s="10">
        <v>7</v>
      </c>
      <c r="R854" s="24">
        <v>200</v>
      </c>
      <c r="S854" s="24">
        <v>224</v>
      </c>
      <c r="T854" s="24">
        <v>40</v>
      </c>
      <c r="U854" s="11" t="s">
        <v>12</v>
      </c>
    </row>
    <row r="855" spans="1:21" x14ac:dyDescent="0.3">
      <c r="A855" s="12" t="s">
        <v>72</v>
      </c>
      <c r="B855" s="13">
        <v>2021</v>
      </c>
      <c r="C855" s="13" t="s">
        <v>42</v>
      </c>
      <c r="D855" s="13" t="s">
        <v>52</v>
      </c>
      <c r="E855" s="13" t="s">
        <v>53</v>
      </c>
      <c r="F855" s="13" t="s">
        <v>54</v>
      </c>
      <c r="G855" s="13" t="s">
        <v>55</v>
      </c>
      <c r="H855" s="13" t="s">
        <v>56</v>
      </c>
      <c r="I855" s="13" t="s">
        <v>58</v>
      </c>
      <c r="J855" s="25">
        <v>728</v>
      </c>
      <c r="K855" s="30">
        <v>1041.04</v>
      </c>
      <c r="M855" s="12">
        <v>2024</v>
      </c>
      <c r="N855" s="13" t="s">
        <v>39</v>
      </c>
      <c r="O855" s="13" t="s">
        <v>23</v>
      </c>
      <c r="P855" s="13" t="s">
        <v>30</v>
      </c>
      <c r="Q855" s="13">
        <v>3</v>
      </c>
      <c r="R855" s="25">
        <v>4577.3</v>
      </c>
      <c r="S855" s="25">
        <v>5126.576</v>
      </c>
      <c r="T855" s="25">
        <v>915.46</v>
      </c>
      <c r="U855" s="14" t="s">
        <v>12</v>
      </c>
    </row>
    <row r="856" spans="1:21" x14ac:dyDescent="0.3">
      <c r="A856" s="9" t="s">
        <v>75</v>
      </c>
      <c r="B856" s="10">
        <v>2021</v>
      </c>
      <c r="C856" s="10" t="s">
        <v>42</v>
      </c>
      <c r="D856" s="10" t="s">
        <v>52</v>
      </c>
      <c r="E856" s="10" t="s">
        <v>53</v>
      </c>
      <c r="F856" s="10" t="s">
        <v>54</v>
      </c>
      <c r="G856" s="10" t="s">
        <v>55</v>
      </c>
      <c r="H856" s="10" t="s">
        <v>56</v>
      </c>
      <c r="I856" s="10" t="s">
        <v>58</v>
      </c>
      <c r="J856" s="24">
        <v>129</v>
      </c>
      <c r="K856" s="29">
        <v>184.47</v>
      </c>
      <c r="M856" s="9">
        <v>2024</v>
      </c>
      <c r="N856" s="10" t="s">
        <v>39</v>
      </c>
      <c r="O856" s="10" t="s">
        <v>29</v>
      </c>
      <c r="P856" s="10" t="s">
        <v>29</v>
      </c>
      <c r="Q856" s="10">
        <v>2</v>
      </c>
      <c r="R856" s="24">
        <v>6600</v>
      </c>
      <c r="S856" s="24">
        <v>7392</v>
      </c>
      <c r="T856" s="24">
        <v>1320</v>
      </c>
      <c r="U856" s="11" t="s">
        <v>12</v>
      </c>
    </row>
    <row r="857" spans="1:21" x14ac:dyDescent="0.3">
      <c r="A857" s="12" t="s">
        <v>74</v>
      </c>
      <c r="B857" s="13">
        <v>2021</v>
      </c>
      <c r="C857" s="13" t="s">
        <v>42</v>
      </c>
      <c r="D857" s="13" t="s">
        <v>52</v>
      </c>
      <c r="E857" s="13" t="s">
        <v>53</v>
      </c>
      <c r="F857" s="13" t="s">
        <v>54</v>
      </c>
      <c r="G857" s="13" t="s">
        <v>55</v>
      </c>
      <c r="H857" s="13" t="s">
        <v>56</v>
      </c>
      <c r="I857" s="13" t="s">
        <v>58</v>
      </c>
      <c r="J857" s="25">
        <v>767</v>
      </c>
      <c r="K857" s="30">
        <v>526.24</v>
      </c>
      <c r="M857" s="12">
        <v>2024</v>
      </c>
      <c r="N857" s="13" t="s">
        <v>40</v>
      </c>
      <c r="O857" s="13" t="s">
        <v>10</v>
      </c>
      <c r="P857" s="13" t="s">
        <v>11</v>
      </c>
      <c r="Q857" s="13">
        <v>3566</v>
      </c>
      <c r="R857" s="25">
        <v>4577.3</v>
      </c>
      <c r="S857" s="25">
        <v>5126.576</v>
      </c>
      <c r="T857" s="25">
        <v>915.46</v>
      </c>
      <c r="U857" s="14" t="s">
        <v>12</v>
      </c>
    </row>
    <row r="858" spans="1:21" x14ac:dyDescent="0.3">
      <c r="A858" s="9" t="s">
        <v>73</v>
      </c>
      <c r="B858" s="10">
        <v>2021</v>
      </c>
      <c r="C858" s="10" t="s">
        <v>42</v>
      </c>
      <c r="D858" s="10" t="s">
        <v>52</v>
      </c>
      <c r="E858" s="10" t="s">
        <v>53</v>
      </c>
      <c r="F858" s="10" t="s">
        <v>54</v>
      </c>
      <c r="G858" s="10" t="s">
        <v>55</v>
      </c>
      <c r="H858" s="10" t="s">
        <v>56</v>
      </c>
      <c r="I858" s="10" t="s">
        <v>58</v>
      </c>
      <c r="J858" s="24">
        <v>127</v>
      </c>
      <c r="K858" s="29">
        <v>181.61</v>
      </c>
      <c r="M858" s="9">
        <v>2024</v>
      </c>
      <c r="N858" s="10" t="s">
        <v>40</v>
      </c>
      <c r="O858" s="10" t="s">
        <v>10</v>
      </c>
      <c r="P858" s="10" t="s">
        <v>13</v>
      </c>
      <c r="Q858" s="10">
        <v>2498</v>
      </c>
      <c r="R858" s="24">
        <v>8000</v>
      </c>
      <c r="S858" s="24">
        <v>8960</v>
      </c>
      <c r="T858" s="24">
        <v>1600</v>
      </c>
      <c r="U858" s="11" t="s">
        <v>12</v>
      </c>
    </row>
    <row r="859" spans="1:21" x14ac:dyDescent="0.3">
      <c r="A859" s="12" t="s">
        <v>73</v>
      </c>
      <c r="B859" s="13">
        <v>2021</v>
      </c>
      <c r="C859" s="13" t="s">
        <v>42</v>
      </c>
      <c r="D859" s="13" t="s">
        <v>52</v>
      </c>
      <c r="E859" s="13" t="s">
        <v>53</v>
      </c>
      <c r="F859" s="13" t="s">
        <v>54</v>
      </c>
      <c r="G859" s="13" t="s">
        <v>55</v>
      </c>
      <c r="H859" s="13" t="s">
        <v>56</v>
      </c>
      <c r="I859" s="13" t="s">
        <v>58</v>
      </c>
      <c r="J859" s="25">
        <v>175</v>
      </c>
      <c r="K859" s="30">
        <v>250.25</v>
      </c>
      <c r="M859" s="12">
        <v>2024</v>
      </c>
      <c r="N859" s="13" t="s">
        <v>40</v>
      </c>
      <c r="O859" s="13" t="s">
        <v>14</v>
      </c>
      <c r="P859" s="13" t="s">
        <v>15</v>
      </c>
      <c r="Q859" s="13">
        <v>1245</v>
      </c>
      <c r="R859" s="25">
        <v>4577.2</v>
      </c>
      <c r="S859" s="25">
        <v>5126.4639999999999</v>
      </c>
      <c r="T859" s="25">
        <v>915.44</v>
      </c>
      <c r="U859" s="14" t="s">
        <v>12</v>
      </c>
    </row>
    <row r="860" spans="1:21" x14ac:dyDescent="0.3">
      <c r="A860" s="9" t="s">
        <v>72</v>
      </c>
      <c r="B860" s="10">
        <v>2021</v>
      </c>
      <c r="C860" s="10" t="s">
        <v>42</v>
      </c>
      <c r="D860" s="10" t="s">
        <v>52</v>
      </c>
      <c r="E860" s="10" t="s">
        <v>53</v>
      </c>
      <c r="F860" s="10" t="s">
        <v>54</v>
      </c>
      <c r="G860" s="10" t="s">
        <v>55</v>
      </c>
      <c r="H860" s="10" t="s">
        <v>56</v>
      </c>
      <c r="I860" s="10" t="s">
        <v>58</v>
      </c>
      <c r="J860" s="24">
        <v>131</v>
      </c>
      <c r="K860" s="29">
        <v>187.32999999999998</v>
      </c>
      <c r="M860" s="9">
        <v>2024</v>
      </c>
      <c r="N860" s="10" t="s">
        <v>40</v>
      </c>
      <c r="O860" s="10" t="s">
        <v>16</v>
      </c>
      <c r="P860" s="10" t="s">
        <v>17</v>
      </c>
      <c r="Q860" s="10">
        <v>644</v>
      </c>
      <c r="R860" s="24">
        <v>5743.5</v>
      </c>
      <c r="S860" s="24">
        <v>6432.72</v>
      </c>
      <c r="T860" s="24">
        <v>1148.7</v>
      </c>
      <c r="U860" s="11" t="s">
        <v>12</v>
      </c>
    </row>
    <row r="861" spans="1:21" x14ac:dyDescent="0.3">
      <c r="A861" s="12" t="s">
        <v>72</v>
      </c>
      <c r="B861" s="13">
        <v>2021</v>
      </c>
      <c r="C861" s="13" t="s">
        <v>31</v>
      </c>
      <c r="D861" s="13" t="s">
        <v>52</v>
      </c>
      <c r="E861" s="13" t="s">
        <v>53</v>
      </c>
      <c r="F861" s="13" t="s">
        <v>54</v>
      </c>
      <c r="G861" s="13" t="s">
        <v>55</v>
      </c>
      <c r="H861" s="13" t="s">
        <v>56</v>
      </c>
      <c r="I861" s="13" t="s">
        <v>57</v>
      </c>
      <c r="J861" s="25">
        <v>194</v>
      </c>
      <c r="K861" s="30">
        <v>526.24</v>
      </c>
      <c r="M861" s="12">
        <v>2024</v>
      </c>
      <c r="N861" s="13" t="s">
        <v>40</v>
      </c>
      <c r="O861" s="13" t="s">
        <v>18</v>
      </c>
      <c r="P861" s="13" t="s">
        <v>19</v>
      </c>
      <c r="Q861" s="13">
        <v>643</v>
      </c>
      <c r="R861" s="25">
        <v>7000</v>
      </c>
      <c r="S861" s="25">
        <v>7840</v>
      </c>
      <c r="T861" s="25">
        <v>1400</v>
      </c>
      <c r="U861" s="14" t="s">
        <v>33</v>
      </c>
    </row>
    <row r="862" spans="1:21" x14ac:dyDescent="0.3">
      <c r="A862" s="9" t="s">
        <v>73</v>
      </c>
      <c r="B862" s="10">
        <v>2021</v>
      </c>
      <c r="C862" s="10" t="s">
        <v>31</v>
      </c>
      <c r="D862" s="10" t="s">
        <v>52</v>
      </c>
      <c r="E862" s="10" t="s">
        <v>53</v>
      </c>
      <c r="F862" s="10" t="s">
        <v>54</v>
      </c>
      <c r="G862" s="10" t="s">
        <v>55</v>
      </c>
      <c r="H862" s="10" t="s">
        <v>56</v>
      </c>
      <c r="I862" s="10" t="s">
        <v>57</v>
      </c>
      <c r="J862" s="24">
        <v>188</v>
      </c>
      <c r="K862" s="29">
        <v>526.24</v>
      </c>
      <c r="M862" s="9">
        <v>2024</v>
      </c>
      <c r="N862" s="10" t="s">
        <v>40</v>
      </c>
      <c r="O862" s="10" t="s">
        <v>16</v>
      </c>
      <c r="P862" s="10" t="s">
        <v>20</v>
      </c>
      <c r="Q862" s="10">
        <v>455</v>
      </c>
      <c r="R862" s="24">
        <v>4578.6000000000004</v>
      </c>
      <c r="S862" s="24">
        <v>5128.0320000000002</v>
      </c>
      <c r="T862" s="24">
        <v>915.72000000000014</v>
      </c>
      <c r="U862" s="11" t="s">
        <v>33</v>
      </c>
    </row>
    <row r="863" spans="1:21" x14ac:dyDescent="0.3">
      <c r="A863" s="12" t="s">
        <v>72</v>
      </c>
      <c r="B863" s="13">
        <v>2021</v>
      </c>
      <c r="C863" s="13" t="s">
        <v>31</v>
      </c>
      <c r="D863" s="13" t="s">
        <v>52</v>
      </c>
      <c r="E863" s="13" t="s">
        <v>53</v>
      </c>
      <c r="F863" s="13" t="s">
        <v>54</v>
      </c>
      <c r="G863" s="13" t="s">
        <v>55</v>
      </c>
      <c r="H863" s="13" t="s">
        <v>56</v>
      </c>
      <c r="I863" s="13" t="s">
        <v>57</v>
      </c>
      <c r="J863" s="25">
        <v>182</v>
      </c>
      <c r="K863" s="30">
        <v>526.24</v>
      </c>
      <c r="M863" s="12">
        <v>2024</v>
      </c>
      <c r="N863" s="13" t="s">
        <v>40</v>
      </c>
      <c r="O863" s="13" t="s">
        <v>18</v>
      </c>
      <c r="P863" s="13" t="s">
        <v>21</v>
      </c>
      <c r="Q863" s="13">
        <v>345</v>
      </c>
      <c r="R863" s="25">
        <v>7000</v>
      </c>
      <c r="S863" s="25">
        <v>7840</v>
      </c>
      <c r="T863" s="25">
        <v>1400</v>
      </c>
      <c r="U863" s="14" t="s">
        <v>33</v>
      </c>
    </row>
    <row r="864" spans="1:21" x14ac:dyDescent="0.3">
      <c r="A864" s="9" t="s">
        <v>72</v>
      </c>
      <c r="B864" s="10">
        <v>2021</v>
      </c>
      <c r="C864" s="10" t="s">
        <v>31</v>
      </c>
      <c r="D864" s="10" t="s">
        <v>52</v>
      </c>
      <c r="E864" s="10" t="s">
        <v>53</v>
      </c>
      <c r="F864" s="10" t="s">
        <v>54</v>
      </c>
      <c r="G864" s="10" t="s">
        <v>55</v>
      </c>
      <c r="H864" s="10" t="s">
        <v>56</v>
      </c>
      <c r="I864" s="10" t="s">
        <v>58</v>
      </c>
      <c r="J864" s="24">
        <v>182</v>
      </c>
      <c r="K864" s="29">
        <v>260.26</v>
      </c>
      <c r="M864" s="9">
        <v>2024</v>
      </c>
      <c r="N864" s="10" t="s">
        <v>40</v>
      </c>
      <c r="O864" s="10" t="s">
        <v>14</v>
      </c>
      <c r="P864" s="10" t="s">
        <v>22</v>
      </c>
      <c r="Q864" s="10">
        <v>122</v>
      </c>
      <c r="R864" s="24">
        <v>100</v>
      </c>
      <c r="S864" s="24">
        <v>112</v>
      </c>
      <c r="T864" s="24">
        <v>20</v>
      </c>
      <c r="U864" s="11" t="s">
        <v>33</v>
      </c>
    </row>
    <row r="865" spans="1:21" x14ac:dyDescent="0.3">
      <c r="A865" s="12" t="s">
        <v>74</v>
      </c>
      <c r="B865" s="13">
        <v>2021</v>
      </c>
      <c r="C865" s="13" t="s">
        <v>31</v>
      </c>
      <c r="D865" s="13" t="s">
        <v>52</v>
      </c>
      <c r="E865" s="13" t="s">
        <v>53</v>
      </c>
      <c r="F865" s="13" t="s">
        <v>54</v>
      </c>
      <c r="G865" s="13" t="s">
        <v>55</v>
      </c>
      <c r="H865" s="13" t="s">
        <v>56</v>
      </c>
      <c r="I865" s="13" t="s">
        <v>58</v>
      </c>
      <c r="J865" s="25">
        <v>230</v>
      </c>
      <c r="K865" s="30">
        <v>328.9</v>
      </c>
      <c r="M865" s="12">
        <v>2024</v>
      </c>
      <c r="N865" s="13" t="s">
        <v>40</v>
      </c>
      <c r="O865" s="13" t="s">
        <v>23</v>
      </c>
      <c r="P865" s="13" t="s">
        <v>24</v>
      </c>
      <c r="Q865" s="13">
        <v>78</v>
      </c>
      <c r="R865" s="25">
        <v>4577.2</v>
      </c>
      <c r="S865" s="25">
        <v>5126.4639999999999</v>
      </c>
      <c r="T865" s="25">
        <v>915.44</v>
      </c>
      <c r="U865" s="14" t="s">
        <v>33</v>
      </c>
    </row>
    <row r="866" spans="1:21" x14ac:dyDescent="0.3">
      <c r="A866" s="9" t="s">
        <v>76</v>
      </c>
      <c r="B866" s="10">
        <v>2021</v>
      </c>
      <c r="C866" s="10" t="s">
        <v>31</v>
      </c>
      <c r="D866" s="10" t="s">
        <v>52</v>
      </c>
      <c r="E866" s="10" t="s">
        <v>53</v>
      </c>
      <c r="F866" s="10" t="s">
        <v>54</v>
      </c>
      <c r="G866" s="10" t="s">
        <v>55</v>
      </c>
      <c r="H866" s="10" t="s">
        <v>56</v>
      </c>
      <c r="I866" s="10" t="s">
        <v>58</v>
      </c>
      <c r="J866" s="24">
        <v>158</v>
      </c>
      <c r="K866" s="29">
        <v>225.94</v>
      </c>
      <c r="M866" s="9">
        <v>2024</v>
      </c>
      <c r="N866" s="10" t="s">
        <v>40</v>
      </c>
      <c r="O866" s="10" t="s">
        <v>23</v>
      </c>
      <c r="P866" s="10" t="s">
        <v>25</v>
      </c>
      <c r="Q866" s="10">
        <v>76</v>
      </c>
      <c r="R866" s="24">
        <v>4576.8999999999996</v>
      </c>
      <c r="S866" s="24">
        <v>5126.1279999999997</v>
      </c>
      <c r="T866" s="24">
        <v>915.38</v>
      </c>
      <c r="U866" s="11" t="s">
        <v>33</v>
      </c>
    </row>
    <row r="867" spans="1:21" x14ac:dyDescent="0.3">
      <c r="A867" s="12" t="s">
        <v>73</v>
      </c>
      <c r="B867" s="13">
        <v>2021</v>
      </c>
      <c r="C867" s="13" t="s">
        <v>31</v>
      </c>
      <c r="D867" s="13" t="s">
        <v>52</v>
      </c>
      <c r="E867" s="13" t="s">
        <v>53</v>
      </c>
      <c r="F867" s="13" t="s">
        <v>54</v>
      </c>
      <c r="G867" s="13" t="s">
        <v>55</v>
      </c>
      <c r="H867" s="13" t="s">
        <v>56</v>
      </c>
      <c r="I867" s="13" t="s">
        <v>58</v>
      </c>
      <c r="J867" s="25">
        <v>184</v>
      </c>
      <c r="K867" s="30">
        <v>263.12</v>
      </c>
      <c r="M867" s="12">
        <v>2024</v>
      </c>
      <c r="N867" s="13" t="s">
        <v>40</v>
      </c>
      <c r="O867" s="13" t="s">
        <v>23</v>
      </c>
      <c r="P867" s="13" t="s">
        <v>26</v>
      </c>
      <c r="Q867" s="13">
        <v>46</v>
      </c>
      <c r="R867" s="25">
        <v>200</v>
      </c>
      <c r="S867" s="25">
        <v>224</v>
      </c>
      <c r="T867" s="25">
        <v>40</v>
      </c>
      <c r="U867" s="14" t="s">
        <v>33</v>
      </c>
    </row>
    <row r="868" spans="1:21" x14ac:dyDescent="0.3">
      <c r="A868" s="9" t="s">
        <v>72</v>
      </c>
      <c r="B868" s="10">
        <v>2021</v>
      </c>
      <c r="C868" s="10" t="s">
        <v>31</v>
      </c>
      <c r="D868" s="10" t="s">
        <v>52</v>
      </c>
      <c r="E868" s="10" t="s">
        <v>53</v>
      </c>
      <c r="F868" s="10" t="s">
        <v>54</v>
      </c>
      <c r="G868" s="10" t="s">
        <v>55</v>
      </c>
      <c r="H868" s="10" t="s">
        <v>56</v>
      </c>
      <c r="I868" s="10" t="s">
        <v>58</v>
      </c>
      <c r="J868" s="24">
        <v>154</v>
      </c>
      <c r="K868" s="29">
        <v>220.22</v>
      </c>
      <c r="M868" s="9">
        <v>2024</v>
      </c>
      <c r="N868" s="10" t="s">
        <v>40</v>
      </c>
      <c r="O868" s="10" t="s">
        <v>23</v>
      </c>
      <c r="P868" s="10" t="s">
        <v>27</v>
      </c>
      <c r="Q868" s="10">
        <v>34</v>
      </c>
      <c r="R868" s="24">
        <v>4576.8</v>
      </c>
      <c r="S868" s="24">
        <v>5126.0160000000005</v>
      </c>
      <c r="T868" s="24">
        <v>915.36000000000013</v>
      </c>
      <c r="U868" s="11" t="s">
        <v>33</v>
      </c>
    </row>
    <row r="869" spans="1:21" x14ac:dyDescent="0.3">
      <c r="A869" s="12" t="s">
        <v>73</v>
      </c>
      <c r="B869" s="13">
        <v>2021</v>
      </c>
      <c r="C869" s="13" t="s">
        <v>31</v>
      </c>
      <c r="D869" s="13" t="s">
        <v>52</v>
      </c>
      <c r="E869" s="13" t="s">
        <v>53</v>
      </c>
      <c r="F869" s="13" t="s">
        <v>54</v>
      </c>
      <c r="G869" s="13" t="s">
        <v>55</v>
      </c>
      <c r="H869" s="13" t="s">
        <v>56</v>
      </c>
      <c r="I869" s="13" t="s">
        <v>57</v>
      </c>
      <c r="J869" s="25">
        <v>192</v>
      </c>
      <c r="K869" s="30">
        <v>526.24</v>
      </c>
      <c r="M869" s="12">
        <v>2024</v>
      </c>
      <c r="N869" s="13" t="s">
        <v>40</v>
      </c>
      <c r="O869" s="13" t="s">
        <v>14</v>
      </c>
      <c r="P869" s="13" t="s">
        <v>28</v>
      </c>
      <c r="Q869" s="13">
        <v>7</v>
      </c>
      <c r="R869" s="25">
        <v>200</v>
      </c>
      <c r="S869" s="25">
        <v>224</v>
      </c>
      <c r="T869" s="25">
        <v>40</v>
      </c>
      <c r="U869" s="14" t="s">
        <v>33</v>
      </c>
    </row>
    <row r="870" spans="1:21" x14ac:dyDescent="0.3">
      <c r="A870" s="9" t="s">
        <v>76</v>
      </c>
      <c r="B870" s="10">
        <v>2021</v>
      </c>
      <c r="C870" s="10" t="s">
        <v>31</v>
      </c>
      <c r="D870" s="10" t="s">
        <v>52</v>
      </c>
      <c r="E870" s="10" t="s">
        <v>53</v>
      </c>
      <c r="F870" s="10" t="s">
        <v>54</v>
      </c>
      <c r="G870" s="10" t="s">
        <v>55</v>
      </c>
      <c r="H870" s="10" t="s">
        <v>56</v>
      </c>
      <c r="I870" s="10" t="s">
        <v>57</v>
      </c>
      <c r="J870" s="24">
        <v>186</v>
      </c>
      <c r="K870" s="29">
        <v>526.24</v>
      </c>
      <c r="M870" s="9">
        <v>2024</v>
      </c>
      <c r="N870" s="10" t="s">
        <v>40</v>
      </c>
      <c r="O870" s="10" t="s">
        <v>23</v>
      </c>
      <c r="P870" s="10" t="s">
        <v>30</v>
      </c>
      <c r="Q870" s="10">
        <v>3</v>
      </c>
      <c r="R870" s="24">
        <v>4577.3</v>
      </c>
      <c r="S870" s="24">
        <v>5126.576</v>
      </c>
      <c r="T870" s="24">
        <v>915.46</v>
      </c>
      <c r="U870" s="11" t="s">
        <v>33</v>
      </c>
    </row>
    <row r="871" spans="1:21" x14ac:dyDescent="0.3">
      <c r="A871" s="12" t="s">
        <v>75</v>
      </c>
      <c r="B871" s="13">
        <v>2021</v>
      </c>
      <c r="C871" s="13" t="s">
        <v>31</v>
      </c>
      <c r="D871" s="13" t="s">
        <v>52</v>
      </c>
      <c r="E871" s="13" t="s">
        <v>53</v>
      </c>
      <c r="F871" s="13" t="s">
        <v>54</v>
      </c>
      <c r="G871" s="13" t="s">
        <v>55</v>
      </c>
      <c r="H871" s="13" t="s">
        <v>56</v>
      </c>
      <c r="I871" s="13" t="s">
        <v>57</v>
      </c>
      <c r="J871" s="25">
        <v>180</v>
      </c>
      <c r="K871" s="30">
        <v>526.24</v>
      </c>
      <c r="M871" s="12">
        <v>2024</v>
      </c>
      <c r="N871" s="13" t="s">
        <v>40</v>
      </c>
      <c r="O871" s="13" t="s">
        <v>29</v>
      </c>
      <c r="P871" s="13" t="s">
        <v>29</v>
      </c>
      <c r="Q871" s="13">
        <v>2</v>
      </c>
      <c r="R871" s="25">
        <v>6600</v>
      </c>
      <c r="S871" s="25">
        <v>7392</v>
      </c>
      <c r="T871" s="25">
        <v>1320</v>
      </c>
      <c r="U871" s="14" t="s">
        <v>33</v>
      </c>
    </row>
    <row r="872" spans="1:21" x14ac:dyDescent="0.3">
      <c r="A872" s="9" t="s">
        <v>72</v>
      </c>
      <c r="B872" s="10">
        <v>2021</v>
      </c>
      <c r="C872" s="10" t="s">
        <v>31</v>
      </c>
      <c r="D872" s="10" t="s">
        <v>52</v>
      </c>
      <c r="E872" s="10" t="s">
        <v>53</v>
      </c>
      <c r="F872" s="10" t="s">
        <v>54</v>
      </c>
      <c r="G872" s="10" t="s">
        <v>55</v>
      </c>
      <c r="H872" s="10" t="s">
        <v>56</v>
      </c>
      <c r="I872" s="10" t="s">
        <v>58</v>
      </c>
      <c r="J872" s="24">
        <v>686</v>
      </c>
      <c r="K872" s="29">
        <v>980.98</v>
      </c>
      <c r="M872" s="9">
        <v>2024</v>
      </c>
      <c r="N872" s="10" t="s">
        <v>41</v>
      </c>
      <c r="O872" s="10" t="s">
        <v>10</v>
      </c>
      <c r="P872" s="10" t="s">
        <v>11</v>
      </c>
      <c r="Q872" s="10">
        <v>3566</v>
      </c>
      <c r="R872" s="24">
        <v>4577.3</v>
      </c>
      <c r="S872" s="24">
        <v>5126.576</v>
      </c>
      <c r="T872" s="24">
        <v>915.46</v>
      </c>
      <c r="U872" s="11" t="s">
        <v>33</v>
      </c>
    </row>
    <row r="873" spans="1:21" x14ac:dyDescent="0.3">
      <c r="A873" s="12" t="s">
        <v>75</v>
      </c>
      <c r="B873" s="13">
        <v>2021</v>
      </c>
      <c r="C873" s="13" t="s">
        <v>31</v>
      </c>
      <c r="D873" s="13" t="s">
        <v>52</v>
      </c>
      <c r="E873" s="13" t="s">
        <v>53</v>
      </c>
      <c r="F873" s="13" t="s">
        <v>54</v>
      </c>
      <c r="G873" s="13" t="s">
        <v>55</v>
      </c>
      <c r="H873" s="13" t="s">
        <v>56</v>
      </c>
      <c r="I873" s="13" t="s">
        <v>58</v>
      </c>
      <c r="J873" s="25">
        <v>719</v>
      </c>
      <c r="K873" s="30">
        <v>1028.17</v>
      </c>
      <c r="M873" s="12">
        <v>2024</v>
      </c>
      <c r="N873" s="13" t="s">
        <v>41</v>
      </c>
      <c r="O873" s="13" t="s">
        <v>10</v>
      </c>
      <c r="P873" s="13" t="s">
        <v>13</v>
      </c>
      <c r="Q873" s="13">
        <v>2498</v>
      </c>
      <c r="R873" s="25">
        <v>8000</v>
      </c>
      <c r="S873" s="25">
        <v>8960</v>
      </c>
      <c r="T873" s="25">
        <v>1600</v>
      </c>
      <c r="U873" s="14" t="s">
        <v>33</v>
      </c>
    </row>
    <row r="874" spans="1:21" x14ac:dyDescent="0.3">
      <c r="A874" s="9" t="s">
        <v>73</v>
      </c>
      <c r="B874" s="10">
        <v>2021</v>
      </c>
      <c r="C874" s="10" t="s">
        <v>31</v>
      </c>
      <c r="D874" s="10" t="s">
        <v>52</v>
      </c>
      <c r="E874" s="10" t="s">
        <v>53</v>
      </c>
      <c r="F874" s="10" t="s">
        <v>54</v>
      </c>
      <c r="G874" s="10" t="s">
        <v>55</v>
      </c>
      <c r="H874" s="10" t="s">
        <v>56</v>
      </c>
      <c r="I874" s="10" t="s">
        <v>58</v>
      </c>
      <c r="J874" s="24">
        <v>772</v>
      </c>
      <c r="K874" s="29">
        <v>1103.96</v>
      </c>
      <c r="M874" s="9">
        <v>2024</v>
      </c>
      <c r="N874" s="10" t="s">
        <v>41</v>
      </c>
      <c r="O874" s="10" t="s">
        <v>14</v>
      </c>
      <c r="P874" s="10" t="s">
        <v>15</v>
      </c>
      <c r="Q874" s="10">
        <v>1245</v>
      </c>
      <c r="R874" s="24">
        <v>4577.2</v>
      </c>
      <c r="S874" s="24">
        <v>5126.4639999999999</v>
      </c>
      <c r="T874" s="24">
        <v>915.44</v>
      </c>
      <c r="U874" s="11" t="s">
        <v>33</v>
      </c>
    </row>
    <row r="875" spans="1:21" x14ac:dyDescent="0.3">
      <c r="A875" s="12" t="s">
        <v>74</v>
      </c>
      <c r="B875" s="13">
        <v>2021</v>
      </c>
      <c r="C875" s="13" t="s">
        <v>31</v>
      </c>
      <c r="D875" s="13" t="s">
        <v>52</v>
      </c>
      <c r="E875" s="13" t="s">
        <v>53</v>
      </c>
      <c r="F875" s="13" t="s">
        <v>54</v>
      </c>
      <c r="G875" s="13" t="s">
        <v>55</v>
      </c>
      <c r="H875" s="13" t="s">
        <v>56</v>
      </c>
      <c r="I875" s="13" t="s">
        <v>57</v>
      </c>
      <c r="J875" s="25">
        <v>189</v>
      </c>
      <c r="K875" s="30">
        <v>270.27</v>
      </c>
      <c r="M875" s="12">
        <v>2024</v>
      </c>
      <c r="N875" s="13" t="s">
        <v>41</v>
      </c>
      <c r="O875" s="13" t="s">
        <v>16</v>
      </c>
      <c r="P875" s="13" t="s">
        <v>17</v>
      </c>
      <c r="Q875" s="13">
        <v>644</v>
      </c>
      <c r="R875" s="25">
        <v>5743.5</v>
      </c>
      <c r="S875" s="25">
        <v>6432.72</v>
      </c>
      <c r="T875" s="25">
        <v>1148.7</v>
      </c>
      <c r="U875" s="14" t="s">
        <v>33</v>
      </c>
    </row>
    <row r="876" spans="1:21" x14ac:dyDescent="0.3">
      <c r="A876" s="9" t="s">
        <v>75</v>
      </c>
      <c r="B876" s="10">
        <v>2021</v>
      </c>
      <c r="C876" s="10" t="s">
        <v>31</v>
      </c>
      <c r="D876" s="10" t="s">
        <v>52</v>
      </c>
      <c r="E876" s="10" t="s">
        <v>53</v>
      </c>
      <c r="F876" s="10" t="s">
        <v>54</v>
      </c>
      <c r="G876" s="10" t="s">
        <v>55</v>
      </c>
      <c r="H876" s="10" t="s">
        <v>56</v>
      </c>
      <c r="I876" s="10" t="s">
        <v>57</v>
      </c>
      <c r="J876" s="24">
        <v>183</v>
      </c>
      <c r="K876" s="29">
        <v>261.69</v>
      </c>
      <c r="M876" s="9">
        <v>2024</v>
      </c>
      <c r="N876" s="10" t="s">
        <v>41</v>
      </c>
      <c r="O876" s="10" t="s">
        <v>18</v>
      </c>
      <c r="P876" s="10" t="s">
        <v>19</v>
      </c>
      <c r="Q876" s="10">
        <v>643</v>
      </c>
      <c r="R876" s="24">
        <v>7000</v>
      </c>
      <c r="S876" s="24">
        <v>7840</v>
      </c>
      <c r="T876" s="24">
        <v>1400</v>
      </c>
      <c r="U876" s="11" t="s">
        <v>33</v>
      </c>
    </row>
    <row r="877" spans="1:21" x14ac:dyDescent="0.3">
      <c r="A877" s="12" t="s">
        <v>73</v>
      </c>
      <c r="B877" s="13">
        <v>2021</v>
      </c>
      <c r="C877" s="13" t="s">
        <v>31</v>
      </c>
      <c r="D877" s="13" t="s">
        <v>52</v>
      </c>
      <c r="E877" s="13" t="s">
        <v>53</v>
      </c>
      <c r="F877" s="13" t="s">
        <v>54</v>
      </c>
      <c r="G877" s="13" t="s">
        <v>55</v>
      </c>
      <c r="H877" s="13" t="s">
        <v>56</v>
      </c>
      <c r="I877" s="13" t="s">
        <v>58</v>
      </c>
      <c r="J877" s="25">
        <v>183</v>
      </c>
      <c r="K877" s="30">
        <v>261.69</v>
      </c>
      <c r="M877" s="12">
        <v>2024</v>
      </c>
      <c r="N877" s="13" t="s">
        <v>41</v>
      </c>
      <c r="O877" s="13" t="s">
        <v>16</v>
      </c>
      <c r="P877" s="13" t="s">
        <v>20</v>
      </c>
      <c r="Q877" s="13">
        <v>455</v>
      </c>
      <c r="R877" s="25">
        <v>4578.6000000000004</v>
      </c>
      <c r="S877" s="25">
        <v>5128.0320000000002</v>
      </c>
      <c r="T877" s="25">
        <v>915.72000000000014</v>
      </c>
      <c r="U877" s="14" t="s">
        <v>33</v>
      </c>
    </row>
    <row r="878" spans="1:21" x14ac:dyDescent="0.3">
      <c r="A878" s="9" t="s">
        <v>73</v>
      </c>
      <c r="B878" s="10">
        <v>2021</v>
      </c>
      <c r="C878" s="10" t="s">
        <v>31</v>
      </c>
      <c r="D878" s="10" t="s">
        <v>52</v>
      </c>
      <c r="E878" s="10" t="s">
        <v>53</v>
      </c>
      <c r="F878" s="10" t="s">
        <v>54</v>
      </c>
      <c r="G878" s="10" t="s">
        <v>55</v>
      </c>
      <c r="H878" s="10" t="s">
        <v>56</v>
      </c>
      <c r="I878" s="10" t="s">
        <v>58</v>
      </c>
      <c r="J878" s="24">
        <v>758</v>
      </c>
      <c r="K878" s="29">
        <v>526.24</v>
      </c>
      <c r="M878" s="9">
        <v>2024</v>
      </c>
      <c r="N878" s="10" t="s">
        <v>41</v>
      </c>
      <c r="O878" s="10" t="s">
        <v>18</v>
      </c>
      <c r="P878" s="10" t="s">
        <v>21</v>
      </c>
      <c r="Q878" s="10">
        <v>345</v>
      </c>
      <c r="R878" s="24">
        <v>7000</v>
      </c>
      <c r="S878" s="24">
        <v>7840</v>
      </c>
      <c r="T878" s="24">
        <v>1400</v>
      </c>
      <c r="U878" s="11" t="s">
        <v>33</v>
      </c>
    </row>
    <row r="879" spans="1:21" x14ac:dyDescent="0.3">
      <c r="A879" s="12" t="s">
        <v>72</v>
      </c>
      <c r="B879" s="13">
        <v>2021</v>
      </c>
      <c r="C879" s="13" t="s">
        <v>31</v>
      </c>
      <c r="D879" s="13" t="s">
        <v>52</v>
      </c>
      <c r="E879" s="13" t="s">
        <v>53</v>
      </c>
      <c r="F879" s="13" t="s">
        <v>54</v>
      </c>
      <c r="G879" s="13" t="s">
        <v>55</v>
      </c>
      <c r="H879" s="13" t="s">
        <v>56</v>
      </c>
      <c r="I879" s="13" t="s">
        <v>58</v>
      </c>
      <c r="J879" s="25">
        <v>812</v>
      </c>
      <c r="K879" s="30">
        <v>526.24</v>
      </c>
      <c r="M879" s="12">
        <v>2024</v>
      </c>
      <c r="N879" s="13" t="s">
        <v>41</v>
      </c>
      <c r="O879" s="13" t="s">
        <v>14</v>
      </c>
      <c r="P879" s="13" t="s">
        <v>22</v>
      </c>
      <c r="Q879" s="13">
        <v>122</v>
      </c>
      <c r="R879" s="25">
        <v>100</v>
      </c>
      <c r="S879" s="25">
        <v>112</v>
      </c>
      <c r="T879" s="25">
        <v>20</v>
      </c>
      <c r="U879" s="14" t="s">
        <v>33</v>
      </c>
    </row>
    <row r="880" spans="1:21" x14ac:dyDescent="0.3">
      <c r="A880" s="9" t="s">
        <v>72</v>
      </c>
      <c r="B880" s="10">
        <v>2021</v>
      </c>
      <c r="C880" s="10" t="s">
        <v>31</v>
      </c>
      <c r="D880" s="10" t="s">
        <v>52</v>
      </c>
      <c r="E880" s="10" t="s">
        <v>53</v>
      </c>
      <c r="F880" s="10" t="s">
        <v>54</v>
      </c>
      <c r="G880" s="10" t="s">
        <v>55</v>
      </c>
      <c r="H880" s="10" t="s">
        <v>56</v>
      </c>
      <c r="I880" s="10" t="s">
        <v>58</v>
      </c>
      <c r="J880" s="24">
        <v>181</v>
      </c>
      <c r="K880" s="29">
        <v>258.83</v>
      </c>
      <c r="M880" s="9">
        <v>2024</v>
      </c>
      <c r="N880" s="10" t="s">
        <v>41</v>
      </c>
      <c r="O880" s="10" t="s">
        <v>23</v>
      </c>
      <c r="P880" s="10" t="s">
        <v>24</v>
      </c>
      <c r="Q880" s="10">
        <v>78</v>
      </c>
      <c r="R880" s="24">
        <v>4577.2</v>
      </c>
      <c r="S880" s="24">
        <v>5126.4639999999999</v>
      </c>
      <c r="T880" s="24">
        <v>915.44</v>
      </c>
      <c r="U880" s="11" t="s">
        <v>33</v>
      </c>
    </row>
    <row r="881" spans="1:21" x14ac:dyDescent="0.3">
      <c r="A881" s="12" t="s">
        <v>76</v>
      </c>
      <c r="B881" s="13">
        <v>2021</v>
      </c>
      <c r="C881" s="13" t="s">
        <v>31</v>
      </c>
      <c r="D881" s="13" t="s">
        <v>52</v>
      </c>
      <c r="E881" s="13" t="s">
        <v>53</v>
      </c>
      <c r="F881" s="13" t="s">
        <v>54</v>
      </c>
      <c r="G881" s="13" t="s">
        <v>55</v>
      </c>
      <c r="H881" s="13" t="s">
        <v>56</v>
      </c>
      <c r="I881" s="13" t="s">
        <v>58</v>
      </c>
      <c r="J881" s="25">
        <v>229</v>
      </c>
      <c r="K881" s="30">
        <v>327.47000000000003</v>
      </c>
      <c r="M881" s="12">
        <v>2024</v>
      </c>
      <c r="N881" s="13" t="s">
        <v>41</v>
      </c>
      <c r="O881" s="13" t="s">
        <v>23</v>
      </c>
      <c r="P881" s="13" t="s">
        <v>25</v>
      </c>
      <c r="Q881" s="13">
        <v>76</v>
      </c>
      <c r="R881" s="25">
        <v>4576.8999999999996</v>
      </c>
      <c r="S881" s="25">
        <v>5126.1279999999997</v>
      </c>
      <c r="T881" s="25">
        <v>915.38</v>
      </c>
      <c r="U881" s="14" t="s">
        <v>33</v>
      </c>
    </row>
    <row r="882" spans="1:21" x14ac:dyDescent="0.3">
      <c r="A882" s="9" t="s">
        <v>73</v>
      </c>
      <c r="B882" s="10">
        <v>2021</v>
      </c>
      <c r="C882" s="10" t="s">
        <v>31</v>
      </c>
      <c r="D882" s="10" t="s">
        <v>52</v>
      </c>
      <c r="E882" s="10" t="s">
        <v>53</v>
      </c>
      <c r="F882" s="10" t="s">
        <v>54</v>
      </c>
      <c r="G882" s="10" t="s">
        <v>55</v>
      </c>
      <c r="H882" s="10" t="s">
        <v>56</v>
      </c>
      <c r="I882" s="10" t="s">
        <v>58</v>
      </c>
      <c r="J882" s="24">
        <v>157</v>
      </c>
      <c r="K882" s="29">
        <v>224.51</v>
      </c>
      <c r="M882" s="9">
        <v>2024</v>
      </c>
      <c r="N882" s="10" t="s">
        <v>41</v>
      </c>
      <c r="O882" s="10" t="s">
        <v>23</v>
      </c>
      <c r="P882" s="10" t="s">
        <v>26</v>
      </c>
      <c r="Q882" s="10">
        <v>46</v>
      </c>
      <c r="R882" s="24">
        <v>200</v>
      </c>
      <c r="S882" s="24">
        <v>224</v>
      </c>
      <c r="T882" s="24">
        <v>40</v>
      </c>
      <c r="U882" s="11" t="s">
        <v>33</v>
      </c>
    </row>
    <row r="883" spans="1:21" x14ac:dyDescent="0.3">
      <c r="A883" s="12" t="s">
        <v>73</v>
      </c>
      <c r="B883" s="13">
        <v>2021</v>
      </c>
      <c r="C883" s="13" t="s">
        <v>31</v>
      </c>
      <c r="D883" s="13" t="s">
        <v>52</v>
      </c>
      <c r="E883" s="13" t="s">
        <v>53</v>
      </c>
      <c r="F883" s="13" t="s">
        <v>54</v>
      </c>
      <c r="G883" s="13" t="s">
        <v>55</v>
      </c>
      <c r="H883" s="13" t="s">
        <v>56</v>
      </c>
      <c r="I883" s="13" t="s">
        <v>57</v>
      </c>
      <c r="J883" s="25">
        <v>191</v>
      </c>
      <c r="K883" s="30">
        <v>273.13</v>
      </c>
      <c r="M883" s="12">
        <v>2024</v>
      </c>
      <c r="N883" s="13" t="s">
        <v>41</v>
      </c>
      <c r="O883" s="13" t="s">
        <v>23</v>
      </c>
      <c r="P883" s="13" t="s">
        <v>27</v>
      </c>
      <c r="Q883" s="13">
        <v>34</v>
      </c>
      <c r="R883" s="25">
        <v>4576.8</v>
      </c>
      <c r="S883" s="25">
        <v>5126.0160000000005</v>
      </c>
      <c r="T883" s="25">
        <v>915.36000000000013</v>
      </c>
      <c r="U883" s="14" t="s">
        <v>33</v>
      </c>
    </row>
    <row r="884" spans="1:21" x14ac:dyDescent="0.3">
      <c r="A884" s="9" t="s">
        <v>73</v>
      </c>
      <c r="B884" s="10">
        <v>2021</v>
      </c>
      <c r="C884" s="10" t="s">
        <v>31</v>
      </c>
      <c r="D884" s="10" t="s">
        <v>52</v>
      </c>
      <c r="E884" s="10" t="s">
        <v>53</v>
      </c>
      <c r="F884" s="10" t="s">
        <v>54</v>
      </c>
      <c r="G884" s="10" t="s">
        <v>55</v>
      </c>
      <c r="H884" s="10" t="s">
        <v>56</v>
      </c>
      <c r="I884" s="10" t="s">
        <v>57</v>
      </c>
      <c r="J884" s="24">
        <v>185</v>
      </c>
      <c r="K884" s="29">
        <v>264.55</v>
      </c>
      <c r="M884" s="9">
        <v>2024</v>
      </c>
      <c r="N884" s="10" t="s">
        <v>41</v>
      </c>
      <c r="O884" s="10" t="s">
        <v>14</v>
      </c>
      <c r="P884" s="10" t="s">
        <v>28</v>
      </c>
      <c r="Q884" s="10">
        <v>7</v>
      </c>
      <c r="R884" s="24">
        <v>200</v>
      </c>
      <c r="S884" s="24">
        <v>224</v>
      </c>
      <c r="T884" s="24">
        <v>40</v>
      </c>
      <c r="U884" s="11" t="s">
        <v>33</v>
      </c>
    </row>
    <row r="885" spans="1:21" x14ac:dyDescent="0.3">
      <c r="A885" s="12" t="s">
        <v>73</v>
      </c>
      <c r="B885" s="13">
        <v>2021</v>
      </c>
      <c r="C885" s="13" t="s">
        <v>31</v>
      </c>
      <c r="D885" s="13" t="s">
        <v>52</v>
      </c>
      <c r="E885" s="13" t="s">
        <v>53</v>
      </c>
      <c r="F885" s="13" t="s">
        <v>54</v>
      </c>
      <c r="G885" s="13" t="s">
        <v>55</v>
      </c>
      <c r="H885" s="13" t="s">
        <v>56</v>
      </c>
      <c r="I885" s="13" t="s">
        <v>57</v>
      </c>
      <c r="J885" s="25">
        <v>179</v>
      </c>
      <c r="K885" s="30">
        <v>255.97</v>
      </c>
      <c r="M885" s="12">
        <v>2024</v>
      </c>
      <c r="N885" s="13" t="s">
        <v>41</v>
      </c>
      <c r="O885" s="13" t="s">
        <v>23</v>
      </c>
      <c r="P885" s="13" t="s">
        <v>30</v>
      </c>
      <c r="Q885" s="13">
        <v>3</v>
      </c>
      <c r="R885" s="25">
        <v>4577.3</v>
      </c>
      <c r="S885" s="25">
        <v>5126.576</v>
      </c>
      <c r="T885" s="25">
        <v>915.46</v>
      </c>
      <c r="U885" s="14" t="s">
        <v>33</v>
      </c>
    </row>
    <row r="886" spans="1:21" x14ac:dyDescent="0.3">
      <c r="A886" s="9" t="s">
        <v>76</v>
      </c>
      <c r="B886" s="10">
        <v>2021</v>
      </c>
      <c r="C886" s="10" t="s">
        <v>31</v>
      </c>
      <c r="D886" s="10" t="s">
        <v>52</v>
      </c>
      <c r="E886" s="10" t="s">
        <v>53</v>
      </c>
      <c r="F886" s="10" t="s">
        <v>54</v>
      </c>
      <c r="G886" s="10" t="s">
        <v>55</v>
      </c>
      <c r="H886" s="10" t="s">
        <v>56</v>
      </c>
      <c r="I886" s="10" t="s">
        <v>58</v>
      </c>
      <c r="J886" s="24">
        <v>185</v>
      </c>
      <c r="K886" s="29">
        <v>264.55</v>
      </c>
      <c r="M886" s="9">
        <v>2024</v>
      </c>
      <c r="N886" s="10" t="s">
        <v>41</v>
      </c>
      <c r="O886" s="10" t="s">
        <v>29</v>
      </c>
      <c r="P886" s="10" t="s">
        <v>29</v>
      </c>
      <c r="Q886" s="10">
        <v>2</v>
      </c>
      <c r="R886" s="24">
        <v>6600</v>
      </c>
      <c r="S886" s="24">
        <v>7392</v>
      </c>
      <c r="T886" s="24">
        <v>1320</v>
      </c>
      <c r="U886" s="11" t="s">
        <v>12</v>
      </c>
    </row>
    <row r="887" spans="1:21" x14ac:dyDescent="0.3">
      <c r="A887" s="12" t="s">
        <v>75</v>
      </c>
      <c r="B887" s="13">
        <v>2021</v>
      </c>
      <c r="C887" s="13" t="s">
        <v>31</v>
      </c>
      <c r="D887" s="13" t="s">
        <v>52</v>
      </c>
      <c r="E887" s="13" t="s">
        <v>53</v>
      </c>
      <c r="F887" s="13" t="s">
        <v>54</v>
      </c>
      <c r="G887" s="13" t="s">
        <v>55</v>
      </c>
      <c r="H887" s="13" t="s">
        <v>56</v>
      </c>
      <c r="I887" s="13" t="s">
        <v>58</v>
      </c>
      <c r="J887" s="25">
        <v>227</v>
      </c>
      <c r="K887" s="30">
        <v>324.61</v>
      </c>
      <c r="M887" s="12">
        <v>2024</v>
      </c>
      <c r="N887" s="13" t="s">
        <v>42</v>
      </c>
      <c r="O887" s="13" t="s">
        <v>10</v>
      </c>
      <c r="P887" s="13" t="s">
        <v>11</v>
      </c>
      <c r="Q887" s="13">
        <v>3566</v>
      </c>
      <c r="R887" s="25">
        <v>4577.3</v>
      </c>
      <c r="S887" s="25">
        <v>5126.576</v>
      </c>
      <c r="T887" s="25">
        <v>915.46</v>
      </c>
      <c r="U887" s="14" t="s">
        <v>12</v>
      </c>
    </row>
    <row r="888" spans="1:21" x14ac:dyDescent="0.3">
      <c r="A888" s="9" t="s">
        <v>72</v>
      </c>
      <c r="B888" s="10">
        <v>2021</v>
      </c>
      <c r="C888" s="10" t="s">
        <v>31</v>
      </c>
      <c r="D888" s="10" t="s">
        <v>52</v>
      </c>
      <c r="E888" s="10" t="s">
        <v>53</v>
      </c>
      <c r="F888" s="10" t="s">
        <v>54</v>
      </c>
      <c r="G888" s="10" t="s">
        <v>55</v>
      </c>
      <c r="H888" s="10" t="s">
        <v>56</v>
      </c>
      <c r="I888" s="10" t="s">
        <v>58</v>
      </c>
      <c r="J888" s="24">
        <v>781</v>
      </c>
      <c r="K888" s="29">
        <v>1116.83</v>
      </c>
      <c r="M888" s="9">
        <v>2024</v>
      </c>
      <c r="N888" s="10" t="s">
        <v>42</v>
      </c>
      <c r="O888" s="10" t="s">
        <v>10</v>
      </c>
      <c r="P888" s="10" t="s">
        <v>13</v>
      </c>
      <c r="Q888" s="10">
        <v>2498</v>
      </c>
      <c r="R888" s="24">
        <v>8000</v>
      </c>
      <c r="S888" s="24">
        <v>8960</v>
      </c>
      <c r="T888" s="24">
        <v>1600</v>
      </c>
      <c r="U888" s="11" t="s">
        <v>12</v>
      </c>
    </row>
    <row r="889" spans="1:21" x14ac:dyDescent="0.3">
      <c r="A889" s="12" t="s">
        <v>74</v>
      </c>
      <c r="B889" s="13">
        <v>2021</v>
      </c>
      <c r="C889" s="13" t="s">
        <v>9</v>
      </c>
      <c r="D889" s="13" t="s">
        <v>52</v>
      </c>
      <c r="E889" s="13" t="s">
        <v>53</v>
      </c>
      <c r="F889" s="13" t="s">
        <v>54</v>
      </c>
      <c r="G889" s="13" t="s">
        <v>55</v>
      </c>
      <c r="H889" s="13" t="s">
        <v>56</v>
      </c>
      <c r="I889" s="13" t="s">
        <v>57</v>
      </c>
      <c r="J889" s="25">
        <v>206</v>
      </c>
      <c r="K889" s="30">
        <v>526.24</v>
      </c>
      <c r="M889" s="12">
        <v>2024</v>
      </c>
      <c r="N889" s="13" t="s">
        <v>42</v>
      </c>
      <c r="O889" s="13" t="s">
        <v>14</v>
      </c>
      <c r="P889" s="13" t="s">
        <v>15</v>
      </c>
      <c r="Q889" s="13">
        <v>1245</v>
      </c>
      <c r="R889" s="25">
        <v>4577.2</v>
      </c>
      <c r="S889" s="25">
        <v>5126.4639999999999</v>
      </c>
      <c r="T889" s="25">
        <v>915.44</v>
      </c>
      <c r="U889" s="14" t="s">
        <v>12</v>
      </c>
    </row>
    <row r="890" spans="1:21" x14ac:dyDescent="0.3">
      <c r="A890" s="9" t="s">
        <v>73</v>
      </c>
      <c r="B890" s="10">
        <v>2021</v>
      </c>
      <c r="C890" s="10" t="s">
        <v>9</v>
      </c>
      <c r="D890" s="10" t="s">
        <v>52</v>
      </c>
      <c r="E890" s="10" t="s">
        <v>53</v>
      </c>
      <c r="F890" s="10" t="s">
        <v>54</v>
      </c>
      <c r="G890" s="10" t="s">
        <v>55</v>
      </c>
      <c r="H890" s="10" t="s">
        <v>56</v>
      </c>
      <c r="I890" s="10" t="s">
        <v>57</v>
      </c>
      <c r="J890" s="24">
        <v>200</v>
      </c>
      <c r="K890" s="29">
        <v>526.24</v>
      </c>
      <c r="M890" s="9">
        <v>2024</v>
      </c>
      <c r="N890" s="10" t="s">
        <v>42</v>
      </c>
      <c r="O890" s="10" t="s">
        <v>16</v>
      </c>
      <c r="P890" s="10" t="s">
        <v>17</v>
      </c>
      <c r="Q890" s="10">
        <v>644</v>
      </c>
      <c r="R890" s="24">
        <v>5743.5</v>
      </c>
      <c r="S890" s="24">
        <v>6432.72</v>
      </c>
      <c r="T890" s="24">
        <v>1148.7</v>
      </c>
      <c r="U890" s="11" t="s">
        <v>12</v>
      </c>
    </row>
    <row r="891" spans="1:21" x14ac:dyDescent="0.3">
      <c r="A891" s="12" t="s">
        <v>74</v>
      </c>
      <c r="B891" s="13">
        <v>2021</v>
      </c>
      <c r="C891" s="13" t="s">
        <v>9</v>
      </c>
      <c r="D891" s="13" t="s">
        <v>52</v>
      </c>
      <c r="E891" s="13" t="s">
        <v>53</v>
      </c>
      <c r="F891" s="13" t="s">
        <v>54</v>
      </c>
      <c r="G891" s="13" t="s">
        <v>55</v>
      </c>
      <c r="H891" s="13" t="s">
        <v>56</v>
      </c>
      <c r="I891" s="13" t="s">
        <v>58</v>
      </c>
      <c r="J891" s="25">
        <v>188</v>
      </c>
      <c r="K891" s="30">
        <v>268.84000000000003</v>
      </c>
      <c r="M891" s="12">
        <v>2024</v>
      </c>
      <c r="N891" s="13" t="s">
        <v>42</v>
      </c>
      <c r="O891" s="13" t="s">
        <v>18</v>
      </c>
      <c r="P891" s="13" t="s">
        <v>19</v>
      </c>
      <c r="Q891" s="13">
        <v>643</v>
      </c>
      <c r="R891" s="25">
        <v>7000</v>
      </c>
      <c r="S891" s="25">
        <v>7840</v>
      </c>
      <c r="T891" s="25">
        <v>1400</v>
      </c>
      <c r="U891" s="14" t="s">
        <v>12</v>
      </c>
    </row>
    <row r="892" spans="1:21" x14ac:dyDescent="0.3">
      <c r="A892" s="9" t="s">
        <v>73</v>
      </c>
      <c r="B892" s="10">
        <v>2021</v>
      </c>
      <c r="C892" s="10" t="s">
        <v>9</v>
      </c>
      <c r="D892" s="10" t="s">
        <v>52</v>
      </c>
      <c r="E892" s="10" t="s">
        <v>53</v>
      </c>
      <c r="F892" s="10" t="s">
        <v>54</v>
      </c>
      <c r="G892" s="10" t="s">
        <v>55</v>
      </c>
      <c r="H892" s="10" t="s">
        <v>56</v>
      </c>
      <c r="I892" s="10" t="s">
        <v>58</v>
      </c>
      <c r="J892" s="24">
        <v>236</v>
      </c>
      <c r="K892" s="29">
        <v>337.48</v>
      </c>
      <c r="M892" s="9">
        <v>2024</v>
      </c>
      <c r="N892" s="10" t="s">
        <v>42</v>
      </c>
      <c r="O892" s="10" t="s">
        <v>16</v>
      </c>
      <c r="P892" s="10" t="s">
        <v>20</v>
      </c>
      <c r="Q892" s="10">
        <v>455</v>
      </c>
      <c r="R892" s="24">
        <v>4578.6000000000004</v>
      </c>
      <c r="S892" s="24">
        <v>5128.0320000000002</v>
      </c>
      <c r="T892" s="24">
        <v>915.72000000000014</v>
      </c>
      <c r="U892" s="11" t="s">
        <v>12</v>
      </c>
    </row>
    <row r="893" spans="1:21" x14ac:dyDescent="0.3">
      <c r="A893" s="12" t="s">
        <v>74</v>
      </c>
      <c r="B893" s="13">
        <v>2021</v>
      </c>
      <c r="C893" s="13" t="s">
        <v>9</v>
      </c>
      <c r="D893" s="13" t="s">
        <v>52</v>
      </c>
      <c r="E893" s="13" t="s">
        <v>53</v>
      </c>
      <c r="F893" s="13" t="s">
        <v>54</v>
      </c>
      <c r="G893" s="13" t="s">
        <v>55</v>
      </c>
      <c r="H893" s="13" t="s">
        <v>56</v>
      </c>
      <c r="I893" s="13" t="s">
        <v>58</v>
      </c>
      <c r="J893" s="25">
        <v>190</v>
      </c>
      <c r="K893" s="30">
        <v>271.7</v>
      </c>
      <c r="M893" s="12">
        <v>2024</v>
      </c>
      <c r="N893" s="13" t="s">
        <v>42</v>
      </c>
      <c r="O893" s="13" t="s">
        <v>18</v>
      </c>
      <c r="P893" s="13" t="s">
        <v>21</v>
      </c>
      <c r="Q893" s="13">
        <v>345</v>
      </c>
      <c r="R893" s="25">
        <v>7000</v>
      </c>
      <c r="S893" s="25">
        <v>7840</v>
      </c>
      <c r="T893" s="25">
        <v>1400</v>
      </c>
      <c r="U893" s="14" t="s">
        <v>12</v>
      </c>
    </row>
    <row r="894" spans="1:21" x14ac:dyDescent="0.3">
      <c r="A894" s="9" t="s">
        <v>72</v>
      </c>
      <c r="B894" s="10">
        <v>2021</v>
      </c>
      <c r="C894" s="10" t="s">
        <v>9</v>
      </c>
      <c r="D894" s="10" t="s">
        <v>52</v>
      </c>
      <c r="E894" s="10" t="s">
        <v>53</v>
      </c>
      <c r="F894" s="10" t="s">
        <v>54</v>
      </c>
      <c r="G894" s="10" t="s">
        <v>55</v>
      </c>
      <c r="H894" s="10" t="s">
        <v>56</v>
      </c>
      <c r="I894" s="10" t="s">
        <v>58</v>
      </c>
      <c r="J894" s="24">
        <v>232</v>
      </c>
      <c r="K894" s="29">
        <v>331.76</v>
      </c>
      <c r="M894" s="9">
        <v>2024</v>
      </c>
      <c r="N894" s="10" t="s">
        <v>42</v>
      </c>
      <c r="O894" s="10" t="s">
        <v>14</v>
      </c>
      <c r="P894" s="10" t="s">
        <v>22</v>
      </c>
      <c r="Q894" s="10">
        <v>122</v>
      </c>
      <c r="R894" s="24">
        <v>100</v>
      </c>
      <c r="S894" s="24">
        <v>112</v>
      </c>
      <c r="T894" s="24">
        <v>20</v>
      </c>
      <c r="U894" s="11" t="s">
        <v>12</v>
      </c>
    </row>
    <row r="895" spans="1:21" x14ac:dyDescent="0.3">
      <c r="A895" s="12" t="s">
        <v>73</v>
      </c>
      <c r="B895" s="13">
        <v>2021</v>
      </c>
      <c r="C895" s="13" t="s">
        <v>9</v>
      </c>
      <c r="D895" s="13" t="s">
        <v>52</v>
      </c>
      <c r="E895" s="13" t="s">
        <v>53</v>
      </c>
      <c r="F895" s="13" t="s">
        <v>54</v>
      </c>
      <c r="G895" s="13" t="s">
        <v>55</v>
      </c>
      <c r="H895" s="13" t="s">
        <v>56</v>
      </c>
      <c r="I895" s="13" t="s">
        <v>58</v>
      </c>
      <c r="J895" s="25">
        <v>160</v>
      </c>
      <c r="K895" s="30">
        <v>228.8</v>
      </c>
      <c r="M895" s="12">
        <v>2024</v>
      </c>
      <c r="N895" s="13" t="s">
        <v>42</v>
      </c>
      <c r="O895" s="13" t="s">
        <v>23</v>
      </c>
      <c r="P895" s="13" t="s">
        <v>24</v>
      </c>
      <c r="Q895" s="13">
        <v>78</v>
      </c>
      <c r="R895" s="25">
        <v>4577.2</v>
      </c>
      <c r="S895" s="25">
        <v>5126.4639999999999</v>
      </c>
      <c r="T895" s="25">
        <v>915.44</v>
      </c>
      <c r="U895" s="14" t="s">
        <v>12</v>
      </c>
    </row>
    <row r="896" spans="1:21" x14ac:dyDescent="0.3">
      <c r="A896" s="9" t="s">
        <v>72</v>
      </c>
      <c r="B896" s="10">
        <v>2021</v>
      </c>
      <c r="C896" s="10" t="s">
        <v>9</v>
      </c>
      <c r="D896" s="10" t="s">
        <v>52</v>
      </c>
      <c r="E896" s="10" t="s">
        <v>53</v>
      </c>
      <c r="F896" s="10" t="s">
        <v>54</v>
      </c>
      <c r="G896" s="10" t="s">
        <v>55</v>
      </c>
      <c r="H896" s="10" t="s">
        <v>56</v>
      </c>
      <c r="I896" s="10" t="s">
        <v>57</v>
      </c>
      <c r="J896" s="24">
        <v>210</v>
      </c>
      <c r="K896" s="29">
        <v>526.24</v>
      </c>
      <c r="M896" s="9">
        <v>2024</v>
      </c>
      <c r="N896" s="10" t="s">
        <v>42</v>
      </c>
      <c r="O896" s="10" t="s">
        <v>23</v>
      </c>
      <c r="P896" s="10" t="s">
        <v>25</v>
      </c>
      <c r="Q896" s="10">
        <v>76</v>
      </c>
      <c r="R896" s="24">
        <v>4576.8999999999996</v>
      </c>
      <c r="S896" s="24">
        <v>5126.1279999999997</v>
      </c>
      <c r="T896" s="24">
        <v>915.38</v>
      </c>
      <c r="U896" s="11" t="s">
        <v>12</v>
      </c>
    </row>
    <row r="897" spans="1:21" x14ac:dyDescent="0.3">
      <c r="A897" s="12" t="s">
        <v>73</v>
      </c>
      <c r="B897" s="13">
        <v>2021</v>
      </c>
      <c r="C897" s="13" t="s">
        <v>9</v>
      </c>
      <c r="D897" s="13" t="s">
        <v>52</v>
      </c>
      <c r="E897" s="13" t="s">
        <v>53</v>
      </c>
      <c r="F897" s="13" t="s">
        <v>54</v>
      </c>
      <c r="G897" s="13" t="s">
        <v>55</v>
      </c>
      <c r="H897" s="13" t="s">
        <v>56</v>
      </c>
      <c r="I897" s="13" t="s">
        <v>57</v>
      </c>
      <c r="J897" s="25">
        <v>204</v>
      </c>
      <c r="K897" s="30">
        <v>526.24</v>
      </c>
      <c r="M897" s="12">
        <v>2024</v>
      </c>
      <c r="N897" s="13" t="s">
        <v>42</v>
      </c>
      <c r="O897" s="13" t="s">
        <v>23</v>
      </c>
      <c r="P897" s="13" t="s">
        <v>26</v>
      </c>
      <c r="Q897" s="13">
        <v>46</v>
      </c>
      <c r="R897" s="25">
        <v>200</v>
      </c>
      <c r="S897" s="25">
        <v>224</v>
      </c>
      <c r="T897" s="25">
        <v>40</v>
      </c>
      <c r="U897" s="14" t="s">
        <v>12</v>
      </c>
    </row>
    <row r="898" spans="1:21" x14ac:dyDescent="0.3">
      <c r="A898" s="9" t="s">
        <v>74</v>
      </c>
      <c r="B898" s="10">
        <v>2021</v>
      </c>
      <c r="C898" s="10" t="s">
        <v>9</v>
      </c>
      <c r="D898" s="10" t="s">
        <v>52</v>
      </c>
      <c r="E898" s="10" t="s">
        <v>53</v>
      </c>
      <c r="F898" s="10" t="s">
        <v>54</v>
      </c>
      <c r="G898" s="10" t="s">
        <v>55</v>
      </c>
      <c r="H898" s="10" t="s">
        <v>56</v>
      </c>
      <c r="I898" s="10" t="s">
        <v>57</v>
      </c>
      <c r="J898" s="24">
        <v>198</v>
      </c>
      <c r="K898" s="29">
        <v>526.24</v>
      </c>
      <c r="M898" s="9">
        <v>2024</v>
      </c>
      <c r="N898" s="10" t="s">
        <v>42</v>
      </c>
      <c r="O898" s="10" t="s">
        <v>23</v>
      </c>
      <c r="P898" s="10" t="s">
        <v>27</v>
      </c>
      <c r="Q898" s="10">
        <v>34</v>
      </c>
      <c r="R898" s="24">
        <v>4576.8</v>
      </c>
      <c r="S898" s="24">
        <v>5126.0160000000005</v>
      </c>
      <c r="T898" s="24">
        <v>915.36000000000013</v>
      </c>
      <c r="U898" s="11" t="s">
        <v>12</v>
      </c>
    </row>
    <row r="899" spans="1:21" x14ac:dyDescent="0.3">
      <c r="A899" s="12" t="s">
        <v>72</v>
      </c>
      <c r="B899" s="13">
        <v>2021</v>
      </c>
      <c r="C899" s="13" t="s">
        <v>9</v>
      </c>
      <c r="D899" s="13" t="s">
        <v>52</v>
      </c>
      <c r="E899" s="13" t="s">
        <v>53</v>
      </c>
      <c r="F899" s="13" t="s">
        <v>54</v>
      </c>
      <c r="G899" s="13" t="s">
        <v>55</v>
      </c>
      <c r="H899" s="13" t="s">
        <v>56</v>
      </c>
      <c r="I899" s="13" t="s">
        <v>58</v>
      </c>
      <c r="J899" s="25">
        <v>685</v>
      </c>
      <c r="K899" s="30">
        <v>979.55</v>
      </c>
      <c r="M899" s="12">
        <v>2024</v>
      </c>
      <c r="N899" s="13" t="s">
        <v>42</v>
      </c>
      <c r="O899" s="13" t="s">
        <v>14</v>
      </c>
      <c r="P899" s="13" t="s">
        <v>28</v>
      </c>
      <c r="Q899" s="13">
        <v>7</v>
      </c>
      <c r="R899" s="25">
        <v>200</v>
      </c>
      <c r="S899" s="25">
        <v>224</v>
      </c>
      <c r="T899" s="25">
        <v>40</v>
      </c>
      <c r="U899" s="14" t="s">
        <v>12</v>
      </c>
    </row>
    <row r="900" spans="1:21" x14ac:dyDescent="0.3">
      <c r="A900" s="9" t="s">
        <v>72</v>
      </c>
      <c r="B900" s="10">
        <v>2021</v>
      </c>
      <c r="C900" s="10" t="s">
        <v>9</v>
      </c>
      <c r="D900" s="10" t="s">
        <v>52</v>
      </c>
      <c r="E900" s="10" t="s">
        <v>53</v>
      </c>
      <c r="F900" s="10" t="s">
        <v>54</v>
      </c>
      <c r="G900" s="10" t="s">
        <v>55</v>
      </c>
      <c r="H900" s="10" t="s">
        <v>56</v>
      </c>
      <c r="I900" s="10" t="s">
        <v>58</v>
      </c>
      <c r="J900" s="24">
        <v>718</v>
      </c>
      <c r="K900" s="29">
        <v>1026.74</v>
      </c>
      <c r="M900" s="9">
        <v>2024</v>
      </c>
      <c r="N900" s="10" t="s">
        <v>42</v>
      </c>
      <c r="O900" s="10" t="s">
        <v>23</v>
      </c>
      <c r="P900" s="10" t="s">
        <v>30</v>
      </c>
      <c r="Q900" s="10">
        <v>3</v>
      </c>
      <c r="R900" s="24">
        <v>4577.3</v>
      </c>
      <c r="S900" s="24">
        <v>5126.576</v>
      </c>
      <c r="T900" s="24">
        <v>915.46</v>
      </c>
      <c r="U900" s="11" t="s">
        <v>12</v>
      </c>
    </row>
    <row r="901" spans="1:21" x14ac:dyDescent="0.3">
      <c r="A901" s="12" t="s">
        <v>73</v>
      </c>
      <c r="B901" s="13">
        <v>2021</v>
      </c>
      <c r="C901" s="13" t="s">
        <v>9</v>
      </c>
      <c r="D901" s="13" t="s">
        <v>52</v>
      </c>
      <c r="E901" s="13" t="s">
        <v>53</v>
      </c>
      <c r="F901" s="13" t="s">
        <v>54</v>
      </c>
      <c r="G901" s="13" t="s">
        <v>55</v>
      </c>
      <c r="H901" s="13" t="s">
        <v>56</v>
      </c>
      <c r="I901" s="13" t="s">
        <v>58</v>
      </c>
      <c r="J901" s="25">
        <v>771</v>
      </c>
      <c r="K901" s="30">
        <v>1102.53</v>
      </c>
      <c r="M901" s="3">
        <v>2024</v>
      </c>
      <c r="N901" s="4" t="s">
        <v>42</v>
      </c>
      <c r="O901" s="4" t="s">
        <v>29</v>
      </c>
      <c r="P901" s="4" t="s">
        <v>29</v>
      </c>
      <c r="Q901" s="4">
        <v>2</v>
      </c>
      <c r="R901" s="26">
        <v>6600</v>
      </c>
      <c r="S901" s="26">
        <v>7392</v>
      </c>
      <c r="T901" s="26">
        <v>1320</v>
      </c>
      <c r="U901" s="5" t="s">
        <v>12</v>
      </c>
    </row>
    <row r="902" spans="1:21" x14ac:dyDescent="0.3">
      <c r="A902" s="9" t="s">
        <v>73</v>
      </c>
      <c r="B902" s="10">
        <v>2021</v>
      </c>
      <c r="C902" s="10" t="s">
        <v>9</v>
      </c>
      <c r="D902" s="10" t="s">
        <v>52</v>
      </c>
      <c r="E902" s="10" t="s">
        <v>53</v>
      </c>
      <c r="F902" s="10" t="s">
        <v>54</v>
      </c>
      <c r="G902" s="10" t="s">
        <v>55</v>
      </c>
      <c r="H902" s="10" t="s">
        <v>56</v>
      </c>
      <c r="I902" s="10" t="s">
        <v>57</v>
      </c>
      <c r="J902" s="24">
        <v>207</v>
      </c>
      <c r="K902" s="29">
        <v>296.01</v>
      </c>
    </row>
    <row r="903" spans="1:21" x14ac:dyDescent="0.3">
      <c r="A903" s="12" t="s">
        <v>72</v>
      </c>
      <c r="B903" s="13">
        <v>2021</v>
      </c>
      <c r="C903" s="13" t="s">
        <v>9</v>
      </c>
      <c r="D903" s="13" t="s">
        <v>52</v>
      </c>
      <c r="E903" s="13" t="s">
        <v>53</v>
      </c>
      <c r="F903" s="13" t="s">
        <v>54</v>
      </c>
      <c r="G903" s="13" t="s">
        <v>55</v>
      </c>
      <c r="H903" s="13" t="s">
        <v>56</v>
      </c>
      <c r="I903" s="13" t="s">
        <v>57</v>
      </c>
      <c r="J903" s="25">
        <v>201</v>
      </c>
      <c r="K903" s="30">
        <v>287.43</v>
      </c>
    </row>
    <row r="904" spans="1:21" x14ac:dyDescent="0.3">
      <c r="A904" s="9" t="s">
        <v>72</v>
      </c>
      <c r="B904" s="10">
        <v>2021</v>
      </c>
      <c r="C904" s="10" t="s">
        <v>9</v>
      </c>
      <c r="D904" s="10" t="s">
        <v>52</v>
      </c>
      <c r="E904" s="10" t="s">
        <v>53</v>
      </c>
      <c r="F904" s="10" t="s">
        <v>54</v>
      </c>
      <c r="G904" s="10" t="s">
        <v>55</v>
      </c>
      <c r="H904" s="10" t="s">
        <v>56</v>
      </c>
      <c r="I904" s="10" t="s">
        <v>57</v>
      </c>
      <c r="J904" s="24">
        <v>195</v>
      </c>
      <c r="K904" s="29">
        <v>278.85000000000002</v>
      </c>
    </row>
    <row r="905" spans="1:21" x14ac:dyDescent="0.3">
      <c r="A905" s="12" t="s">
        <v>73</v>
      </c>
      <c r="B905" s="13">
        <v>2021</v>
      </c>
      <c r="C905" s="13" t="s">
        <v>9</v>
      </c>
      <c r="D905" s="13" t="s">
        <v>52</v>
      </c>
      <c r="E905" s="13" t="s">
        <v>53</v>
      </c>
      <c r="F905" s="13" t="s">
        <v>54</v>
      </c>
      <c r="G905" s="13" t="s">
        <v>55</v>
      </c>
      <c r="H905" s="13" t="s">
        <v>56</v>
      </c>
      <c r="I905" s="13" t="s">
        <v>58</v>
      </c>
      <c r="J905" s="25">
        <v>189</v>
      </c>
      <c r="K905" s="30">
        <v>270.27</v>
      </c>
    </row>
    <row r="906" spans="1:21" x14ac:dyDescent="0.3">
      <c r="A906" s="9" t="s">
        <v>72</v>
      </c>
      <c r="B906" s="10">
        <v>2021</v>
      </c>
      <c r="C906" s="10" t="s">
        <v>9</v>
      </c>
      <c r="D906" s="10" t="s">
        <v>52</v>
      </c>
      <c r="E906" s="10" t="s">
        <v>53</v>
      </c>
      <c r="F906" s="10" t="s">
        <v>54</v>
      </c>
      <c r="G906" s="10" t="s">
        <v>55</v>
      </c>
      <c r="H906" s="10" t="s">
        <v>56</v>
      </c>
      <c r="I906" s="10" t="s">
        <v>58</v>
      </c>
      <c r="J906" s="24">
        <v>757</v>
      </c>
      <c r="K906" s="29">
        <v>526.24</v>
      </c>
    </row>
    <row r="907" spans="1:21" x14ac:dyDescent="0.3">
      <c r="A907" s="12" t="s">
        <v>72</v>
      </c>
      <c r="B907" s="13">
        <v>2021</v>
      </c>
      <c r="C907" s="13" t="s">
        <v>9</v>
      </c>
      <c r="D907" s="13" t="s">
        <v>52</v>
      </c>
      <c r="E907" s="13" t="s">
        <v>53</v>
      </c>
      <c r="F907" s="13" t="s">
        <v>54</v>
      </c>
      <c r="G907" s="13" t="s">
        <v>55</v>
      </c>
      <c r="H907" s="13" t="s">
        <v>56</v>
      </c>
      <c r="I907" s="13" t="s">
        <v>58</v>
      </c>
      <c r="J907" s="25">
        <v>811</v>
      </c>
      <c r="K907" s="30">
        <v>526.24</v>
      </c>
    </row>
    <row r="908" spans="1:21" x14ac:dyDescent="0.3">
      <c r="A908" s="9" t="s">
        <v>73</v>
      </c>
      <c r="B908" s="10">
        <v>2021</v>
      </c>
      <c r="C908" s="10" t="s">
        <v>9</v>
      </c>
      <c r="D908" s="10" t="s">
        <v>52</v>
      </c>
      <c r="E908" s="10" t="s">
        <v>53</v>
      </c>
      <c r="F908" s="10" t="s">
        <v>54</v>
      </c>
      <c r="G908" s="10" t="s">
        <v>55</v>
      </c>
      <c r="H908" s="10" t="s">
        <v>56</v>
      </c>
      <c r="I908" s="10" t="s">
        <v>58</v>
      </c>
      <c r="J908" s="24">
        <v>187</v>
      </c>
      <c r="K908" s="29">
        <v>267.40999999999997</v>
      </c>
    </row>
    <row r="909" spans="1:21" x14ac:dyDescent="0.3">
      <c r="A909" s="12" t="s">
        <v>73</v>
      </c>
      <c r="B909" s="13">
        <v>2021</v>
      </c>
      <c r="C909" s="13" t="s">
        <v>9</v>
      </c>
      <c r="D909" s="13" t="s">
        <v>52</v>
      </c>
      <c r="E909" s="13" t="s">
        <v>53</v>
      </c>
      <c r="F909" s="13" t="s">
        <v>54</v>
      </c>
      <c r="G909" s="13" t="s">
        <v>55</v>
      </c>
      <c r="H909" s="13" t="s">
        <v>56</v>
      </c>
      <c r="I909" s="13" t="s">
        <v>58</v>
      </c>
      <c r="J909" s="25">
        <v>235</v>
      </c>
      <c r="K909" s="30">
        <v>336.05</v>
      </c>
    </row>
    <row r="910" spans="1:21" x14ac:dyDescent="0.3">
      <c r="A910" s="9" t="s">
        <v>74</v>
      </c>
      <c r="B910" s="10">
        <v>2021</v>
      </c>
      <c r="C910" s="10" t="s">
        <v>9</v>
      </c>
      <c r="D910" s="10" t="s">
        <v>52</v>
      </c>
      <c r="E910" s="10" t="s">
        <v>53</v>
      </c>
      <c r="F910" s="10" t="s">
        <v>54</v>
      </c>
      <c r="G910" s="10" t="s">
        <v>55</v>
      </c>
      <c r="H910" s="10" t="s">
        <v>56</v>
      </c>
      <c r="I910" s="10" t="s">
        <v>58</v>
      </c>
      <c r="J910" s="24">
        <v>163</v>
      </c>
      <c r="K910" s="29">
        <v>233.09</v>
      </c>
    </row>
    <row r="911" spans="1:21" x14ac:dyDescent="0.3">
      <c r="A911" s="12" t="s">
        <v>75</v>
      </c>
      <c r="B911" s="13">
        <v>2021</v>
      </c>
      <c r="C911" s="13" t="s">
        <v>9</v>
      </c>
      <c r="D911" s="13" t="s">
        <v>52</v>
      </c>
      <c r="E911" s="13" t="s">
        <v>53</v>
      </c>
      <c r="F911" s="13" t="s">
        <v>54</v>
      </c>
      <c r="G911" s="13" t="s">
        <v>55</v>
      </c>
      <c r="H911" s="13" t="s">
        <v>56</v>
      </c>
      <c r="I911" s="13" t="s">
        <v>57</v>
      </c>
      <c r="J911" s="25">
        <v>209</v>
      </c>
      <c r="K911" s="30">
        <v>298.87</v>
      </c>
    </row>
    <row r="912" spans="1:21" x14ac:dyDescent="0.3">
      <c r="A912" s="9" t="s">
        <v>73</v>
      </c>
      <c r="B912" s="10">
        <v>2021</v>
      </c>
      <c r="C912" s="10" t="s">
        <v>9</v>
      </c>
      <c r="D912" s="10" t="s">
        <v>52</v>
      </c>
      <c r="E912" s="10" t="s">
        <v>53</v>
      </c>
      <c r="F912" s="10" t="s">
        <v>54</v>
      </c>
      <c r="G912" s="10" t="s">
        <v>55</v>
      </c>
      <c r="H912" s="10" t="s">
        <v>56</v>
      </c>
      <c r="I912" s="10" t="s">
        <v>57</v>
      </c>
      <c r="J912" s="24">
        <v>203</v>
      </c>
      <c r="K912" s="29">
        <v>290.28999999999996</v>
      </c>
    </row>
    <row r="913" spans="1:11" x14ac:dyDescent="0.3">
      <c r="A913" s="12" t="s">
        <v>72</v>
      </c>
      <c r="B913" s="13">
        <v>2021</v>
      </c>
      <c r="C913" s="13" t="s">
        <v>9</v>
      </c>
      <c r="D913" s="13" t="s">
        <v>52</v>
      </c>
      <c r="E913" s="13" t="s">
        <v>53</v>
      </c>
      <c r="F913" s="13" t="s">
        <v>54</v>
      </c>
      <c r="G913" s="13" t="s">
        <v>55</v>
      </c>
      <c r="H913" s="13" t="s">
        <v>56</v>
      </c>
      <c r="I913" s="13" t="s">
        <v>57</v>
      </c>
      <c r="J913" s="25">
        <v>197</v>
      </c>
      <c r="K913" s="30">
        <v>281.70999999999998</v>
      </c>
    </row>
    <row r="914" spans="1:11" x14ac:dyDescent="0.3">
      <c r="A914" s="9" t="s">
        <v>74</v>
      </c>
      <c r="B914" s="10">
        <v>2021</v>
      </c>
      <c r="C914" s="10" t="s">
        <v>9</v>
      </c>
      <c r="D914" s="10" t="s">
        <v>52</v>
      </c>
      <c r="E914" s="10" t="s">
        <v>53</v>
      </c>
      <c r="F914" s="10" t="s">
        <v>54</v>
      </c>
      <c r="G914" s="10" t="s">
        <v>55</v>
      </c>
      <c r="H914" s="10" t="s">
        <v>56</v>
      </c>
      <c r="I914" s="10" t="s">
        <v>58</v>
      </c>
      <c r="J914" s="24">
        <v>233</v>
      </c>
      <c r="K914" s="29">
        <v>333.19</v>
      </c>
    </row>
    <row r="915" spans="1:11" x14ac:dyDescent="0.3">
      <c r="A915" s="12" t="s">
        <v>74</v>
      </c>
      <c r="B915" s="13">
        <v>2021</v>
      </c>
      <c r="C915" s="13" t="s">
        <v>9</v>
      </c>
      <c r="D915" s="13" t="s">
        <v>52</v>
      </c>
      <c r="E915" s="13" t="s">
        <v>53</v>
      </c>
      <c r="F915" s="13" t="s">
        <v>54</v>
      </c>
      <c r="G915" s="13" t="s">
        <v>55</v>
      </c>
      <c r="H915" s="13" t="s">
        <v>56</v>
      </c>
      <c r="I915" s="13" t="s">
        <v>58</v>
      </c>
      <c r="J915" s="25">
        <v>780</v>
      </c>
      <c r="K915" s="30">
        <v>1115.4000000000001</v>
      </c>
    </row>
    <row r="916" spans="1:11" x14ac:dyDescent="0.3">
      <c r="A916" s="9" t="s">
        <v>72</v>
      </c>
      <c r="B916" s="10">
        <v>2021</v>
      </c>
      <c r="C916" s="10" t="s">
        <v>37</v>
      </c>
      <c r="D916" s="10" t="s">
        <v>52</v>
      </c>
      <c r="E916" s="10" t="s">
        <v>53</v>
      </c>
      <c r="F916" s="10" t="s">
        <v>54</v>
      </c>
      <c r="G916" s="10" t="s">
        <v>55</v>
      </c>
      <c r="H916" s="10" t="s">
        <v>56</v>
      </c>
      <c r="I916" s="10" t="s">
        <v>57</v>
      </c>
      <c r="J916" s="24">
        <v>356</v>
      </c>
      <c r="K916" s="29">
        <v>509.08</v>
      </c>
    </row>
    <row r="917" spans="1:11" x14ac:dyDescent="0.3">
      <c r="A917" s="12" t="s">
        <v>72</v>
      </c>
      <c r="B917" s="13">
        <v>2021</v>
      </c>
      <c r="C917" s="13" t="s">
        <v>37</v>
      </c>
      <c r="D917" s="13" t="s">
        <v>52</v>
      </c>
      <c r="E917" s="13" t="s">
        <v>53</v>
      </c>
      <c r="F917" s="13" t="s">
        <v>54</v>
      </c>
      <c r="G917" s="13" t="s">
        <v>55</v>
      </c>
      <c r="H917" s="13" t="s">
        <v>56</v>
      </c>
      <c r="I917" s="13" t="s">
        <v>57</v>
      </c>
      <c r="J917" s="25">
        <v>350</v>
      </c>
      <c r="K917" s="30">
        <v>500.5</v>
      </c>
    </row>
    <row r="918" spans="1:11" x14ac:dyDescent="0.3">
      <c r="A918" s="9" t="s">
        <v>74</v>
      </c>
      <c r="B918" s="10">
        <v>2021</v>
      </c>
      <c r="C918" s="10" t="s">
        <v>37</v>
      </c>
      <c r="D918" s="10" t="s">
        <v>52</v>
      </c>
      <c r="E918" s="10" t="s">
        <v>53</v>
      </c>
      <c r="F918" s="10" t="s">
        <v>54</v>
      </c>
      <c r="G918" s="10" t="s">
        <v>55</v>
      </c>
      <c r="H918" s="10" t="s">
        <v>56</v>
      </c>
      <c r="I918" s="10" t="s">
        <v>58</v>
      </c>
      <c r="J918" s="24">
        <v>158</v>
      </c>
      <c r="K918" s="29">
        <v>214.88</v>
      </c>
    </row>
    <row r="919" spans="1:11" x14ac:dyDescent="0.3">
      <c r="A919" s="12" t="s">
        <v>73</v>
      </c>
      <c r="B919" s="13">
        <v>2021</v>
      </c>
      <c r="C919" s="13" t="s">
        <v>37</v>
      </c>
      <c r="D919" s="13" t="s">
        <v>52</v>
      </c>
      <c r="E919" s="13" t="s">
        <v>53</v>
      </c>
      <c r="F919" s="13" t="s">
        <v>54</v>
      </c>
      <c r="G919" s="13" t="s">
        <v>55</v>
      </c>
      <c r="H919" s="13" t="s">
        <v>56</v>
      </c>
      <c r="I919" s="13" t="s">
        <v>58</v>
      </c>
      <c r="J919" s="25">
        <v>200</v>
      </c>
      <c r="K919" s="30">
        <v>286</v>
      </c>
    </row>
    <row r="920" spans="1:11" x14ac:dyDescent="0.3">
      <c r="A920" s="9" t="s">
        <v>73</v>
      </c>
      <c r="B920" s="10">
        <v>2021</v>
      </c>
      <c r="C920" s="10" t="s">
        <v>37</v>
      </c>
      <c r="D920" s="10" t="s">
        <v>52</v>
      </c>
      <c r="E920" s="10" t="s">
        <v>53</v>
      </c>
      <c r="F920" s="10" t="s">
        <v>54</v>
      </c>
      <c r="G920" s="10" t="s">
        <v>55</v>
      </c>
      <c r="H920" s="10" t="s">
        <v>56</v>
      </c>
      <c r="I920" s="10" t="s">
        <v>58</v>
      </c>
      <c r="J920" s="24">
        <v>128</v>
      </c>
      <c r="K920" s="29">
        <v>183.04</v>
      </c>
    </row>
    <row r="921" spans="1:11" x14ac:dyDescent="0.3">
      <c r="A921" s="12" t="s">
        <v>75</v>
      </c>
      <c r="B921" s="13">
        <v>2021</v>
      </c>
      <c r="C921" s="13" t="s">
        <v>37</v>
      </c>
      <c r="D921" s="13" t="s">
        <v>52</v>
      </c>
      <c r="E921" s="13" t="s">
        <v>53</v>
      </c>
      <c r="F921" s="13" t="s">
        <v>54</v>
      </c>
      <c r="G921" s="13" t="s">
        <v>55</v>
      </c>
      <c r="H921" s="13" t="s">
        <v>56</v>
      </c>
      <c r="I921" s="13" t="s">
        <v>58</v>
      </c>
      <c r="J921" s="25">
        <v>154</v>
      </c>
      <c r="K921" s="30">
        <v>220.22</v>
      </c>
    </row>
    <row r="922" spans="1:11" x14ac:dyDescent="0.3">
      <c r="A922" s="9" t="s">
        <v>73</v>
      </c>
      <c r="B922" s="10">
        <v>2021</v>
      </c>
      <c r="C922" s="10" t="s">
        <v>37</v>
      </c>
      <c r="D922" s="10" t="s">
        <v>52</v>
      </c>
      <c r="E922" s="10" t="s">
        <v>53</v>
      </c>
      <c r="F922" s="10" t="s">
        <v>54</v>
      </c>
      <c r="G922" s="10" t="s">
        <v>55</v>
      </c>
      <c r="H922" s="10" t="s">
        <v>56</v>
      </c>
      <c r="I922" s="10" t="s">
        <v>58</v>
      </c>
      <c r="J922" s="24">
        <v>202</v>
      </c>
      <c r="K922" s="29">
        <v>288.86</v>
      </c>
    </row>
    <row r="923" spans="1:11" x14ac:dyDescent="0.3">
      <c r="A923" s="12" t="s">
        <v>74</v>
      </c>
      <c r="B923" s="13">
        <v>2021</v>
      </c>
      <c r="C923" s="13" t="s">
        <v>37</v>
      </c>
      <c r="D923" s="13" t="s">
        <v>52</v>
      </c>
      <c r="E923" s="13" t="s">
        <v>53</v>
      </c>
      <c r="F923" s="13" t="s">
        <v>54</v>
      </c>
      <c r="G923" s="13" t="s">
        <v>55</v>
      </c>
      <c r="H923" s="13" t="s">
        <v>56</v>
      </c>
      <c r="I923" s="13" t="s">
        <v>58</v>
      </c>
      <c r="J923" s="25">
        <v>130</v>
      </c>
      <c r="K923" s="30">
        <v>185.9</v>
      </c>
    </row>
    <row r="924" spans="1:11" x14ac:dyDescent="0.3">
      <c r="A924" s="9" t="s">
        <v>73</v>
      </c>
      <c r="B924" s="10">
        <v>2021</v>
      </c>
      <c r="C924" s="10" t="s">
        <v>37</v>
      </c>
      <c r="D924" s="10" t="s">
        <v>52</v>
      </c>
      <c r="E924" s="10" t="s">
        <v>53</v>
      </c>
      <c r="F924" s="10" t="s">
        <v>54</v>
      </c>
      <c r="G924" s="10" t="s">
        <v>55</v>
      </c>
      <c r="H924" s="10" t="s">
        <v>56</v>
      </c>
      <c r="I924" s="10" t="s">
        <v>58</v>
      </c>
      <c r="J924" s="24">
        <v>360</v>
      </c>
      <c r="K924" s="29">
        <v>526.24</v>
      </c>
    </row>
    <row r="925" spans="1:11" x14ac:dyDescent="0.3">
      <c r="A925" s="12" t="s">
        <v>72</v>
      </c>
      <c r="B925" s="13">
        <v>2021</v>
      </c>
      <c r="C925" s="13" t="s">
        <v>37</v>
      </c>
      <c r="D925" s="13" t="s">
        <v>52</v>
      </c>
      <c r="E925" s="13" t="s">
        <v>53</v>
      </c>
      <c r="F925" s="13" t="s">
        <v>54</v>
      </c>
      <c r="G925" s="13" t="s">
        <v>55</v>
      </c>
      <c r="H925" s="13" t="s">
        <v>56</v>
      </c>
      <c r="I925" s="13" t="s">
        <v>58</v>
      </c>
      <c r="J925" s="25">
        <v>354</v>
      </c>
      <c r="K925" s="30">
        <v>526.24</v>
      </c>
    </row>
    <row r="926" spans="1:11" x14ac:dyDescent="0.3">
      <c r="A926" s="9" t="s">
        <v>72</v>
      </c>
      <c r="B926" s="10">
        <v>2021</v>
      </c>
      <c r="C926" s="10" t="s">
        <v>37</v>
      </c>
      <c r="D926" s="10" t="s">
        <v>52</v>
      </c>
      <c r="E926" s="10" t="s">
        <v>53</v>
      </c>
      <c r="F926" s="10" t="s">
        <v>54</v>
      </c>
      <c r="G926" s="10" t="s">
        <v>55</v>
      </c>
      <c r="H926" s="10" t="s">
        <v>56</v>
      </c>
      <c r="I926" s="10" t="s">
        <v>58</v>
      </c>
      <c r="J926" s="24">
        <v>348</v>
      </c>
      <c r="K926" s="29">
        <v>526.24</v>
      </c>
    </row>
    <row r="927" spans="1:11" x14ac:dyDescent="0.3">
      <c r="A927" s="12" t="s">
        <v>72</v>
      </c>
      <c r="B927" s="13">
        <v>2021</v>
      </c>
      <c r="C927" s="13" t="s">
        <v>37</v>
      </c>
      <c r="D927" s="13" t="s">
        <v>52</v>
      </c>
      <c r="E927" s="13" t="s">
        <v>53</v>
      </c>
      <c r="F927" s="13" t="s">
        <v>54</v>
      </c>
      <c r="G927" s="13" t="s">
        <v>55</v>
      </c>
      <c r="H927" s="13" t="s">
        <v>56</v>
      </c>
      <c r="I927" s="13" t="s">
        <v>58</v>
      </c>
      <c r="J927" s="25">
        <v>690</v>
      </c>
      <c r="K927" s="30">
        <v>986.7</v>
      </c>
    </row>
    <row r="928" spans="1:11" x14ac:dyDescent="0.3">
      <c r="A928" s="9" t="s">
        <v>73</v>
      </c>
      <c r="B928" s="10">
        <v>2021</v>
      </c>
      <c r="C928" s="10" t="s">
        <v>37</v>
      </c>
      <c r="D928" s="10" t="s">
        <v>52</v>
      </c>
      <c r="E928" s="10" t="s">
        <v>53</v>
      </c>
      <c r="F928" s="10" t="s">
        <v>54</v>
      </c>
      <c r="G928" s="10" t="s">
        <v>55</v>
      </c>
      <c r="H928" s="10" t="s">
        <v>56</v>
      </c>
      <c r="I928" s="10" t="s">
        <v>58</v>
      </c>
      <c r="J928" s="24">
        <v>723</v>
      </c>
      <c r="K928" s="29">
        <v>1033.8899999999999</v>
      </c>
    </row>
    <row r="929" spans="1:11" x14ac:dyDescent="0.3">
      <c r="A929" s="12" t="s">
        <v>73</v>
      </c>
      <c r="B929" s="13">
        <v>2021</v>
      </c>
      <c r="C929" s="13" t="s">
        <v>37</v>
      </c>
      <c r="D929" s="13" t="s">
        <v>52</v>
      </c>
      <c r="E929" s="13" t="s">
        <v>53</v>
      </c>
      <c r="F929" s="13" t="s">
        <v>54</v>
      </c>
      <c r="G929" s="13" t="s">
        <v>55</v>
      </c>
      <c r="H929" s="13" t="s">
        <v>56</v>
      </c>
      <c r="I929" s="13" t="s">
        <v>58</v>
      </c>
      <c r="J929" s="25">
        <v>357</v>
      </c>
      <c r="K929" s="30">
        <v>510.51</v>
      </c>
    </row>
    <row r="930" spans="1:11" x14ac:dyDescent="0.3">
      <c r="A930" s="9" t="s">
        <v>73</v>
      </c>
      <c r="B930" s="10">
        <v>2021</v>
      </c>
      <c r="C930" s="10" t="s">
        <v>37</v>
      </c>
      <c r="D930" s="10" t="s">
        <v>52</v>
      </c>
      <c r="E930" s="10" t="s">
        <v>53</v>
      </c>
      <c r="F930" s="10" t="s">
        <v>54</v>
      </c>
      <c r="G930" s="10" t="s">
        <v>55</v>
      </c>
      <c r="H930" s="10" t="s">
        <v>56</v>
      </c>
      <c r="I930" s="10" t="s">
        <v>58</v>
      </c>
      <c r="J930" s="24">
        <v>351</v>
      </c>
      <c r="K930" s="29">
        <v>501.93</v>
      </c>
    </row>
    <row r="931" spans="1:11" x14ac:dyDescent="0.3">
      <c r="A931" s="12" t="s">
        <v>73</v>
      </c>
      <c r="B931" s="13">
        <v>2021</v>
      </c>
      <c r="C931" s="13" t="s">
        <v>37</v>
      </c>
      <c r="D931" s="13" t="s">
        <v>52</v>
      </c>
      <c r="E931" s="13" t="s">
        <v>53</v>
      </c>
      <c r="F931" s="13" t="s">
        <v>54</v>
      </c>
      <c r="G931" s="13" t="s">
        <v>55</v>
      </c>
      <c r="H931" s="13" t="s">
        <v>56</v>
      </c>
      <c r="I931" s="13" t="s">
        <v>58</v>
      </c>
      <c r="J931" s="25">
        <v>345</v>
      </c>
      <c r="K931" s="30">
        <v>493.35</v>
      </c>
    </row>
    <row r="932" spans="1:11" x14ac:dyDescent="0.3">
      <c r="A932" s="9" t="s">
        <v>72</v>
      </c>
      <c r="B932" s="10">
        <v>2021</v>
      </c>
      <c r="C932" s="10" t="s">
        <v>37</v>
      </c>
      <c r="D932" s="10" t="s">
        <v>52</v>
      </c>
      <c r="E932" s="10" t="s">
        <v>53</v>
      </c>
      <c r="F932" s="10" t="s">
        <v>54</v>
      </c>
      <c r="G932" s="10" t="s">
        <v>55</v>
      </c>
      <c r="H932" s="10" t="s">
        <v>56</v>
      </c>
      <c r="I932" s="10" t="s">
        <v>58</v>
      </c>
      <c r="J932" s="24">
        <v>763</v>
      </c>
      <c r="K932" s="29">
        <v>526.24</v>
      </c>
    </row>
    <row r="933" spans="1:11" x14ac:dyDescent="0.3">
      <c r="A933" s="12" t="s">
        <v>72</v>
      </c>
      <c r="B933" s="13">
        <v>2021</v>
      </c>
      <c r="C933" s="13" t="s">
        <v>37</v>
      </c>
      <c r="D933" s="13" t="s">
        <v>52</v>
      </c>
      <c r="E933" s="13" t="s">
        <v>53</v>
      </c>
      <c r="F933" s="13" t="s">
        <v>54</v>
      </c>
      <c r="G933" s="13" t="s">
        <v>55</v>
      </c>
      <c r="H933" s="13" t="s">
        <v>56</v>
      </c>
      <c r="I933" s="13" t="s">
        <v>58</v>
      </c>
      <c r="J933" s="25">
        <v>816</v>
      </c>
      <c r="K933" s="30">
        <v>526.24</v>
      </c>
    </row>
    <row r="934" spans="1:11" x14ac:dyDescent="0.3">
      <c r="A934" s="9" t="s">
        <v>74</v>
      </c>
      <c r="B934" s="10">
        <v>2021</v>
      </c>
      <c r="C934" s="10" t="s">
        <v>37</v>
      </c>
      <c r="D934" s="10" t="s">
        <v>52</v>
      </c>
      <c r="E934" s="10" t="s">
        <v>53</v>
      </c>
      <c r="F934" s="10" t="s">
        <v>54</v>
      </c>
      <c r="G934" s="10" t="s">
        <v>55</v>
      </c>
      <c r="H934" s="10" t="s">
        <v>56</v>
      </c>
      <c r="I934" s="10" t="s">
        <v>58</v>
      </c>
      <c r="J934" s="24">
        <v>157</v>
      </c>
      <c r="K934" s="29">
        <v>224.51</v>
      </c>
    </row>
    <row r="935" spans="1:11" x14ac:dyDescent="0.3">
      <c r="A935" s="12" t="s">
        <v>73</v>
      </c>
      <c r="B935" s="13">
        <v>2021</v>
      </c>
      <c r="C935" s="13" t="s">
        <v>37</v>
      </c>
      <c r="D935" s="13" t="s">
        <v>52</v>
      </c>
      <c r="E935" s="13" t="s">
        <v>53</v>
      </c>
      <c r="F935" s="13" t="s">
        <v>54</v>
      </c>
      <c r="G935" s="13" t="s">
        <v>55</v>
      </c>
      <c r="H935" s="13" t="s">
        <v>56</v>
      </c>
      <c r="I935" s="13" t="s">
        <v>58</v>
      </c>
      <c r="J935" s="25">
        <v>205</v>
      </c>
      <c r="K935" s="30">
        <v>293.14999999999998</v>
      </c>
    </row>
    <row r="936" spans="1:11" x14ac:dyDescent="0.3">
      <c r="A936" s="9" t="s">
        <v>75</v>
      </c>
      <c r="B936" s="10">
        <v>2021</v>
      </c>
      <c r="C936" s="10" t="s">
        <v>37</v>
      </c>
      <c r="D936" s="10" t="s">
        <v>52</v>
      </c>
      <c r="E936" s="10" t="s">
        <v>53</v>
      </c>
      <c r="F936" s="10" t="s">
        <v>54</v>
      </c>
      <c r="G936" s="10" t="s">
        <v>55</v>
      </c>
      <c r="H936" s="10" t="s">
        <v>56</v>
      </c>
      <c r="I936" s="10" t="s">
        <v>58</v>
      </c>
      <c r="J936" s="24">
        <v>127</v>
      </c>
      <c r="K936" s="29">
        <v>181.61</v>
      </c>
    </row>
    <row r="937" spans="1:11" x14ac:dyDescent="0.3">
      <c r="A937" s="12" t="s">
        <v>72</v>
      </c>
      <c r="B937" s="13">
        <v>2021</v>
      </c>
      <c r="C937" s="13" t="s">
        <v>37</v>
      </c>
      <c r="D937" s="13" t="s">
        <v>52</v>
      </c>
      <c r="E937" s="13" t="s">
        <v>53</v>
      </c>
      <c r="F937" s="13" t="s">
        <v>54</v>
      </c>
      <c r="G937" s="13" t="s">
        <v>55</v>
      </c>
      <c r="H937" s="13" t="s">
        <v>56</v>
      </c>
      <c r="I937" s="13" t="s">
        <v>57</v>
      </c>
      <c r="J937" s="25">
        <v>359</v>
      </c>
      <c r="K937" s="30">
        <v>513.37</v>
      </c>
    </row>
    <row r="938" spans="1:11" x14ac:dyDescent="0.3">
      <c r="A938" s="9" t="s">
        <v>72</v>
      </c>
      <c r="B938" s="10">
        <v>2021</v>
      </c>
      <c r="C938" s="10" t="s">
        <v>37</v>
      </c>
      <c r="D938" s="10" t="s">
        <v>52</v>
      </c>
      <c r="E938" s="10" t="s">
        <v>53</v>
      </c>
      <c r="F938" s="10" t="s">
        <v>54</v>
      </c>
      <c r="G938" s="10" t="s">
        <v>55</v>
      </c>
      <c r="H938" s="10" t="s">
        <v>56</v>
      </c>
      <c r="I938" s="10" t="s">
        <v>57</v>
      </c>
      <c r="J938" s="24">
        <v>353</v>
      </c>
      <c r="K938" s="29">
        <v>504.78999999999996</v>
      </c>
    </row>
    <row r="939" spans="1:11" x14ac:dyDescent="0.3">
      <c r="A939" s="12" t="s">
        <v>76</v>
      </c>
      <c r="B939" s="13">
        <v>2021</v>
      </c>
      <c r="C939" s="13" t="s">
        <v>37</v>
      </c>
      <c r="D939" s="13" t="s">
        <v>52</v>
      </c>
      <c r="E939" s="13" t="s">
        <v>53</v>
      </c>
      <c r="F939" s="13" t="s">
        <v>54</v>
      </c>
      <c r="G939" s="13" t="s">
        <v>55</v>
      </c>
      <c r="H939" s="13" t="s">
        <v>56</v>
      </c>
      <c r="I939" s="13" t="s">
        <v>57</v>
      </c>
      <c r="J939" s="25">
        <v>347</v>
      </c>
      <c r="K939" s="30">
        <v>496.21000000000004</v>
      </c>
    </row>
    <row r="940" spans="1:11" x14ac:dyDescent="0.3">
      <c r="A940" s="9" t="s">
        <v>73</v>
      </c>
      <c r="B940" s="10">
        <v>2021</v>
      </c>
      <c r="C940" s="10" t="s">
        <v>37</v>
      </c>
      <c r="D940" s="10" t="s">
        <v>52</v>
      </c>
      <c r="E940" s="10" t="s">
        <v>53</v>
      </c>
      <c r="F940" s="10" t="s">
        <v>54</v>
      </c>
      <c r="G940" s="10" t="s">
        <v>55</v>
      </c>
      <c r="H940" s="10" t="s">
        <v>56</v>
      </c>
      <c r="I940" s="10" t="s">
        <v>58</v>
      </c>
      <c r="J940" s="24">
        <v>155</v>
      </c>
      <c r="K940" s="29">
        <v>221.65</v>
      </c>
    </row>
    <row r="941" spans="1:11" x14ac:dyDescent="0.3">
      <c r="A941" s="12" t="s">
        <v>72</v>
      </c>
      <c r="B941" s="13">
        <v>2021</v>
      </c>
      <c r="C941" s="13" t="s">
        <v>37</v>
      </c>
      <c r="D941" s="13" t="s">
        <v>52</v>
      </c>
      <c r="E941" s="13" t="s">
        <v>53</v>
      </c>
      <c r="F941" s="13" t="s">
        <v>54</v>
      </c>
      <c r="G941" s="13" t="s">
        <v>55</v>
      </c>
      <c r="H941" s="13" t="s">
        <v>56</v>
      </c>
      <c r="I941" s="13" t="s">
        <v>58</v>
      </c>
      <c r="J941" s="25">
        <v>203</v>
      </c>
      <c r="K941" s="30">
        <v>290.28999999999996</v>
      </c>
    </row>
    <row r="942" spans="1:11" x14ac:dyDescent="0.3">
      <c r="A942" s="9" t="s">
        <v>74</v>
      </c>
      <c r="B942" s="10">
        <v>2021</v>
      </c>
      <c r="C942" s="10" t="s">
        <v>37</v>
      </c>
      <c r="D942" s="10" t="s">
        <v>52</v>
      </c>
      <c r="E942" s="10" t="s">
        <v>53</v>
      </c>
      <c r="F942" s="10" t="s">
        <v>54</v>
      </c>
      <c r="G942" s="10" t="s">
        <v>55</v>
      </c>
      <c r="H942" s="10" t="s">
        <v>56</v>
      </c>
      <c r="I942" s="10" t="s">
        <v>58</v>
      </c>
      <c r="J942" s="24">
        <v>785</v>
      </c>
      <c r="K942" s="29">
        <v>1122.55</v>
      </c>
    </row>
    <row r="943" spans="1:11" x14ac:dyDescent="0.3">
      <c r="A943" s="12" t="s">
        <v>73</v>
      </c>
      <c r="B943" s="13">
        <v>2021</v>
      </c>
      <c r="C943" s="13" t="s">
        <v>36</v>
      </c>
      <c r="D943" s="13" t="s">
        <v>52</v>
      </c>
      <c r="E943" s="13" t="s">
        <v>53</v>
      </c>
      <c r="F943" s="13" t="s">
        <v>54</v>
      </c>
      <c r="G943" s="13" t="s">
        <v>55</v>
      </c>
      <c r="H943" s="13" t="s">
        <v>56</v>
      </c>
      <c r="I943" s="13" t="s">
        <v>57</v>
      </c>
      <c r="J943" s="25">
        <v>128</v>
      </c>
      <c r="K943" s="30">
        <v>526.24</v>
      </c>
    </row>
    <row r="944" spans="1:11" x14ac:dyDescent="0.3">
      <c r="A944" s="9" t="s">
        <v>74</v>
      </c>
      <c r="B944" s="10">
        <v>2021</v>
      </c>
      <c r="C944" s="10" t="s">
        <v>36</v>
      </c>
      <c r="D944" s="10" t="s">
        <v>52</v>
      </c>
      <c r="E944" s="10" t="s">
        <v>53</v>
      </c>
      <c r="F944" s="10" t="s">
        <v>54</v>
      </c>
      <c r="G944" s="10" t="s">
        <v>55</v>
      </c>
      <c r="H944" s="10" t="s">
        <v>56</v>
      </c>
      <c r="I944" s="10" t="s">
        <v>57</v>
      </c>
      <c r="J944" s="24">
        <v>368</v>
      </c>
      <c r="K944" s="29">
        <v>526.24</v>
      </c>
    </row>
    <row r="945" spans="1:11" x14ac:dyDescent="0.3">
      <c r="A945" s="12" t="s">
        <v>73</v>
      </c>
      <c r="B945" s="13">
        <v>2021</v>
      </c>
      <c r="C945" s="13" t="s">
        <v>36</v>
      </c>
      <c r="D945" s="13" t="s">
        <v>52</v>
      </c>
      <c r="E945" s="13" t="s">
        <v>53</v>
      </c>
      <c r="F945" s="13" t="s">
        <v>54</v>
      </c>
      <c r="G945" s="13" t="s">
        <v>55</v>
      </c>
      <c r="H945" s="13" t="s">
        <v>56</v>
      </c>
      <c r="I945" s="13" t="s">
        <v>57</v>
      </c>
      <c r="J945" s="25">
        <v>362</v>
      </c>
      <c r="K945" s="30">
        <v>517.66</v>
      </c>
    </row>
    <row r="946" spans="1:11" x14ac:dyDescent="0.3">
      <c r="A946" s="9" t="s">
        <v>72</v>
      </c>
      <c r="B946" s="10">
        <v>2021</v>
      </c>
      <c r="C946" s="10" t="s">
        <v>36</v>
      </c>
      <c r="D946" s="10" t="s">
        <v>52</v>
      </c>
      <c r="E946" s="10" t="s">
        <v>53</v>
      </c>
      <c r="F946" s="10" t="s">
        <v>54</v>
      </c>
      <c r="G946" s="10" t="s">
        <v>55</v>
      </c>
      <c r="H946" s="10" t="s">
        <v>56</v>
      </c>
      <c r="I946" s="10" t="s">
        <v>58</v>
      </c>
      <c r="J946" s="24">
        <v>206</v>
      </c>
      <c r="K946" s="29">
        <v>294.58</v>
      </c>
    </row>
    <row r="947" spans="1:11" x14ac:dyDescent="0.3">
      <c r="A947" s="12" t="s">
        <v>72</v>
      </c>
      <c r="B947" s="13">
        <v>2021</v>
      </c>
      <c r="C947" s="13" t="s">
        <v>36</v>
      </c>
      <c r="D947" s="13" t="s">
        <v>52</v>
      </c>
      <c r="E947" s="13" t="s">
        <v>53</v>
      </c>
      <c r="F947" s="13" t="s">
        <v>54</v>
      </c>
      <c r="G947" s="13" t="s">
        <v>55</v>
      </c>
      <c r="H947" s="13" t="s">
        <v>56</v>
      </c>
      <c r="I947" s="13" t="s">
        <v>58</v>
      </c>
      <c r="J947" s="25">
        <v>134</v>
      </c>
      <c r="K947" s="30">
        <v>191.62</v>
      </c>
    </row>
    <row r="948" spans="1:11" x14ac:dyDescent="0.3">
      <c r="A948" s="9" t="s">
        <v>72</v>
      </c>
      <c r="B948" s="10">
        <v>2021</v>
      </c>
      <c r="C948" s="10" t="s">
        <v>36</v>
      </c>
      <c r="D948" s="10" t="s">
        <v>52</v>
      </c>
      <c r="E948" s="10" t="s">
        <v>53</v>
      </c>
      <c r="F948" s="10" t="s">
        <v>54</v>
      </c>
      <c r="G948" s="10" t="s">
        <v>55</v>
      </c>
      <c r="H948" s="10" t="s">
        <v>56</v>
      </c>
      <c r="I948" s="10" t="s">
        <v>58</v>
      </c>
      <c r="J948" s="24">
        <v>160</v>
      </c>
      <c r="K948" s="29">
        <v>228.8</v>
      </c>
    </row>
    <row r="949" spans="1:11" x14ac:dyDescent="0.3">
      <c r="A949" s="12" t="s">
        <v>73</v>
      </c>
      <c r="B949" s="13">
        <v>2021</v>
      </c>
      <c r="C949" s="13" t="s">
        <v>36</v>
      </c>
      <c r="D949" s="13" t="s">
        <v>52</v>
      </c>
      <c r="E949" s="13" t="s">
        <v>53</v>
      </c>
      <c r="F949" s="13" t="s">
        <v>54</v>
      </c>
      <c r="G949" s="13" t="s">
        <v>55</v>
      </c>
      <c r="H949" s="13" t="s">
        <v>56</v>
      </c>
      <c r="I949" s="13" t="s">
        <v>58</v>
      </c>
      <c r="J949" s="25">
        <v>208</v>
      </c>
      <c r="K949" s="30">
        <v>297.44</v>
      </c>
    </row>
    <row r="950" spans="1:11" x14ac:dyDescent="0.3">
      <c r="A950" s="9" t="s">
        <v>72</v>
      </c>
      <c r="B950" s="10">
        <v>2021</v>
      </c>
      <c r="C950" s="10" t="s">
        <v>36</v>
      </c>
      <c r="D950" s="10" t="s">
        <v>52</v>
      </c>
      <c r="E950" s="10" t="s">
        <v>53</v>
      </c>
      <c r="F950" s="10" t="s">
        <v>54</v>
      </c>
      <c r="G950" s="10" t="s">
        <v>55</v>
      </c>
      <c r="H950" s="10" t="s">
        <v>56</v>
      </c>
      <c r="I950" s="10" t="s">
        <v>58</v>
      </c>
      <c r="J950" s="24">
        <v>136</v>
      </c>
      <c r="K950" s="29">
        <v>194.48</v>
      </c>
    </row>
    <row r="951" spans="1:11" x14ac:dyDescent="0.3">
      <c r="A951" s="12" t="s">
        <v>73</v>
      </c>
      <c r="B951" s="13">
        <v>2021</v>
      </c>
      <c r="C951" s="13" t="s">
        <v>36</v>
      </c>
      <c r="D951" s="13" t="s">
        <v>52</v>
      </c>
      <c r="E951" s="13" t="s">
        <v>53</v>
      </c>
      <c r="F951" s="13" t="s">
        <v>54</v>
      </c>
      <c r="G951" s="13" t="s">
        <v>55</v>
      </c>
      <c r="H951" s="13" t="s">
        <v>56</v>
      </c>
      <c r="I951" s="13" t="s">
        <v>58</v>
      </c>
      <c r="J951" s="25">
        <v>372</v>
      </c>
      <c r="K951" s="30">
        <v>526.24</v>
      </c>
    </row>
    <row r="952" spans="1:11" x14ac:dyDescent="0.3">
      <c r="A952" s="9" t="s">
        <v>73</v>
      </c>
      <c r="B952" s="10">
        <v>2021</v>
      </c>
      <c r="C952" s="10" t="s">
        <v>36</v>
      </c>
      <c r="D952" s="10" t="s">
        <v>52</v>
      </c>
      <c r="E952" s="10" t="s">
        <v>53</v>
      </c>
      <c r="F952" s="10" t="s">
        <v>54</v>
      </c>
      <c r="G952" s="10" t="s">
        <v>55</v>
      </c>
      <c r="H952" s="10" t="s">
        <v>56</v>
      </c>
      <c r="I952" s="10" t="s">
        <v>58</v>
      </c>
      <c r="J952" s="24">
        <v>366</v>
      </c>
      <c r="K952" s="29">
        <v>526.24</v>
      </c>
    </row>
    <row r="953" spans="1:11" x14ac:dyDescent="0.3">
      <c r="A953" s="12" t="s">
        <v>72</v>
      </c>
      <c r="B953" s="13">
        <v>2021</v>
      </c>
      <c r="C953" s="13" t="s">
        <v>36</v>
      </c>
      <c r="D953" s="13" t="s">
        <v>52</v>
      </c>
      <c r="E953" s="13" t="s">
        <v>53</v>
      </c>
      <c r="F953" s="13" t="s">
        <v>54</v>
      </c>
      <c r="G953" s="13" t="s">
        <v>55</v>
      </c>
      <c r="H953" s="13" t="s">
        <v>56</v>
      </c>
      <c r="I953" s="13" t="s">
        <v>58</v>
      </c>
      <c r="J953" s="25">
        <v>689</v>
      </c>
      <c r="K953" s="30">
        <v>985.27</v>
      </c>
    </row>
    <row r="954" spans="1:11" x14ac:dyDescent="0.3">
      <c r="A954" s="9" t="s">
        <v>74</v>
      </c>
      <c r="B954" s="10">
        <v>2021</v>
      </c>
      <c r="C954" s="10" t="s">
        <v>36</v>
      </c>
      <c r="D954" s="10" t="s">
        <v>52</v>
      </c>
      <c r="E954" s="10" t="s">
        <v>53</v>
      </c>
      <c r="F954" s="10" t="s">
        <v>54</v>
      </c>
      <c r="G954" s="10" t="s">
        <v>55</v>
      </c>
      <c r="H954" s="10" t="s">
        <v>56</v>
      </c>
      <c r="I954" s="10" t="s">
        <v>58</v>
      </c>
      <c r="J954" s="24">
        <v>722</v>
      </c>
      <c r="K954" s="29">
        <v>1032.46</v>
      </c>
    </row>
    <row r="955" spans="1:11" x14ac:dyDescent="0.3">
      <c r="A955" s="12" t="s">
        <v>73</v>
      </c>
      <c r="B955" s="13">
        <v>2021</v>
      </c>
      <c r="C955" s="13" t="s">
        <v>36</v>
      </c>
      <c r="D955" s="13" t="s">
        <v>52</v>
      </c>
      <c r="E955" s="13" t="s">
        <v>53</v>
      </c>
      <c r="F955" s="13" t="s">
        <v>54</v>
      </c>
      <c r="G955" s="13" t="s">
        <v>55</v>
      </c>
      <c r="H955" s="13" t="s">
        <v>56</v>
      </c>
      <c r="I955" s="13" t="s">
        <v>58</v>
      </c>
      <c r="J955" s="25">
        <v>776</v>
      </c>
      <c r="K955" s="30">
        <v>1109.68</v>
      </c>
    </row>
    <row r="956" spans="1:11" x14ac:dyDescent="0.3">
      <c r="A956" s="9" t="s">
        <v>74</v>
      </c>
      <c r="B956" s="10">
        <v>2021</v>
      </c>
      <c r="C956" s="10" t="s">
        <v>36</v>
      </c>
      <c r="D956" s="10" t="s">
        <v>52</v>
      </c>
      <c r="E956" s="10" t="s">
        <v>53</v>
      </c>
      <c r="F956" s="10" t="s">
        <v>54</v>
      </c>
      <c r="G956" s="10" t="s">
        <v>55</v>
      </c>
      <c r="H956" s="10" t="s">
        <v>56</v>
      </c>
      <c r="I956" s="10" t="s">
        <v>58</v>
      </c>
      <c r="J956" s="24">
        <v>129</v>
      </c>
      <c r="K956" s="29">
        <v>184.47</v>
      </c>
    </row>
    <row r="957" spans="1:11" x14ac:dyDescent="0.3">
      <c r="A957" s="12" t="s">
        <v>73</v>
      </c>
      <c r="B957" s="13">
        <v>2021</v>
      </c>
      <c r="C957" s="13" t="s">
        <v>36</v>
      </c>
      <c r="D957" s="13" t="s">
        <v>52</v>
      </c>
      <c r="E957" s="13" t="s">
        <v>53</v>
      </c>
      <c r="F957" s="13" t="s">
        <v>54</v>
      </c>
      <c r="G957" s="13" t="s">
        <v>55</v>
      </c>
      <c r="H957" s="13" t="s">
        <v>56</v>
      </c>
      <c r="I957" s="13" t="s">
        <v>58</v>
      </c>
      <c r="J957" s="25">
        <v>369</v>
      </c>
      <c r="K957" s="30">
        <v>527.66999999999996</v>
      </c>
    </row>
    <row r="958" spans="1:11" x14ac:dyDescent="0.3">
      <c r="A958" s="9" t="s">
        <v>72</v>
      </c>
      <c r="B958" s="10">
        <v>2021</v>
      </c>
      <c r="C958" s="10" t="s">
        <v>36</v>
      </c>
      <c r="D958" s="10" t="s">
        <v>52</v>
      </c>
      <c r="E958" s="10" t="s">
        <v>53</v>
      </c>
      <c r="F958" s="10" t="s">
        <v>54</v>
      </c>
      <c r="G958" s="10" t="s">
        <v>55</v>
      </c>
      <c r="H958" s="10" t="s">
        <v>56</v>
      </c>
      <c r="I958" s="10" t="s">
        <v>58</v>
      </c>
      <c r="J958" s="24">
        <v>363</v>
      </c>
      <c r="K958" s="29">
        <v>519.09</v>
      </c>
    </row>
    <row r="959" spans="1:11" x14ac:dyDescent="0.3">
      <c r="A959" s="12" t="s">
        <v>73</v>
      </c>
      <c r="B959" s="13">
        <v>2021</v>
      </c>
      <c r="C959" s="13" t="s">
        <v>36</v>
      </c>
      <c r="D959" s="13" t="s">
        <v>52</v>
      </c>
      <c r="E959" s="13" t="s">
        <v>53</v>
      </c>
      <c r="F959" s="13" t="s">
        <v>54</v>
      </c>
      <c r="G959" s="13" t="s">
        <v>55</v>
      </c>
      <c r="H959" s="13" t="s">
        <v>56</v>
      </c>
      <c r="I959" s="13" t="s">
        <v>58</v>
      </c>
      <c r="J959" s="25">
        <v>159</v>
      </c>
      <c r="K959" s="30">
        <v>227.37</v>
      </c>
    </row>
    <row r="960" spans="1:11" x14ac:dyDescent="0.3">
      <c r="A960" s="9" t="s">
        <v>73</v>
      </c>
      <c r="B960" s="10">
        <v>2021</v>
      </c>
      <c r="C960" s="10" t="s">
        <v>36</v>
      </c>
      <c r="D960" s="10" t="s">
        <v>52</v>
      </c>
      <c r="E960" s="10" t="s">
        <v>53</v>
      </c>
      <c r="F960" s="10" t="s">
        <v>54</v>
      </c>
      <c r="G960" s="10" t="s">
        <v>55</v>
      </c>
      <c r="H960" s="10" t="s">
        <v>56</v>
      </c>
      <c r="I960" s="10" t="s">
        <v>58</v>
      </c>
      <c r="J960" s="24">
        <v>762</v>
      </c>
      <c r="K960" s="29">
        <v>526.24</v>
      </c>
    </row>
    <row r="961" spans="1:11" x14ac:dyDescent="0.3">
      <c r="A961" s="12" t="s">
        <v>72</v>
      </c>
      <c r="B961" s="13">
        <v>2021</v>
      </c>
      <c r="C961" s="13" t="s">
        <v>36</v>
      </c>
      <c r="D961" s="13" t="s">
        <v>52</v>
      </c>
      <c r="E961" s="13" t="s">
        <v>53</v>
      </c>
      <c r="F961" s="13" t="s">
        <v>54</v>
      </c>
      <c r="G961" s="13" t="s">
        <v>55</v>
      </c>
      <c r="H961" s="13" t="s">
        <v>56</v>
      </c>
      <c r="I961" s="13" t="s">
        <v>58</v>
      </c>
      <c r="J961" s="25">
        <v>815</v>
      </c>
      <c r="K961" s="30">
        <v>526.24</v>
      </c>
    </row>
    <row r="962" spans="1:11" x14ac:dyDescent="0.3">
      <c r="A962" s="9" t="s">
        <v>72</v>
      </c>
      <c r="B962" s="10">
        <v>2021</v>
      </c>
      <c r="C962" s="10" t="s">
        <v>36</v>
      </c>
      <c r="D962" s="10" t="s">
        <v>52</v>
      </c>
      <c r="E962" s="10" t="s">
        <v>53</v>
      </c>
      <c r="F962" s="10" t="s">
        <v>54</v>
      </c>
      <c r="G962" s="10" t="s">
        <v>55</v>
      </c>
      <c r="H962" s="10" t="s">
        <v>56</v>
      </c>
      <c r="I962" s="10" t="s">
        <v>58</v>
      </c>
      <c r="J962" s="24">
        <v>163</v>
      </c>
      <c r="K962" s="29">
        <v>233.09</v>
      </c>
    </row>
    <row r="963" spans="1:11" x14ac:dyDescent="0.3">
      <c r="A963" s="12" t="s">
        <v>72</v>
      </c>
      <c r="B963" s="13">
        <v>2021</v>
      </c>
      <c r="C963" s="13" t="s">
        <v>36</v>
      </c>
      <c r="D963" s="13" t="s">
        <v>52</v>
      </c>
      <c r="E963" s="13" t="s">
        <v>53</v>
      </c>
      <c r="F963" s="13" t="s">
        <v>54</v>
      </c>
      <c r="G963" s="13" t="s">
        <v>55</v>
      </c>
      <c r="H963" s="13" t="s">
        <v>56</v>
      </c>
      <c r="I963" s="13" t="s">
        <v>58</v>
      </c>
      <c r="J963" s="25">
        <v>133</v>
      </c>
      <c r="K963" s="30">
        <v>190.19</v>
      </c>
    </row>
    <row r="964" spans="1:11" x14ac:dyDescent="0.3">
      <c r="A964" s="9" t="s">
        <v>72</v>
      </c>
      <c r="B964" s="10">
        <v>2021</v>
      </c>
      <c r="C964" s="10" t="s">
        <v>36</v>
      </c>
      <c r="D964" s="10" t="s">
        <v>52</v>
      </c>
      <c r="E964" s="10" t="s">
        <v>53</v>
      </c>
      <c r="F964" s="10" t="s">
        <v>54</v>
      </c>
      <c r="G964" s="10" t="s">
        <v>55</v>
      </c>
      <c r="H964" s="10" t="s">
        <v>56</v>
      </c>
      <c r="I964" s="10" t="s">
        <v>57</v>
      </c>
      <c r="J964" s="24">
        <v>371</v>
      </c>
      <c r="K964" s="29">
        <v>530.53</v>
      </c>
    </row>
    <row r="965" spans="1:11" x14ac:dyDescent="0.3">
      <c r="A965" s="12" t="s">
        <v>74</v>
      </c>
      <c r="B965" s="13">
        <v>2021</v>
      </c>
      <c r="C965" s="13" t="s">
        <v>36</v>
      </c>
      <c r="D965" s="13" t="s">
        <v>52</v>
      </c>
      <c r="E965" s="13" t="s">
        <v>53</v>
      </c>
      <c r="F965" s="13" t="s">
        <v>54</v>
      </c>
      <c r="G965" s="13" t="s">
        <v>55</v>
      </c>
      <c r="H965" s="13" t="s">
        <v>56</v>
      </c>
      <c r="I965" s="13" t="s">
        <v>57</v>
      </c>
      <c r="J965" s="25">
        <v>365</v>
      </c>
      <c r="K965" s="30">
        <v>521.95000000000005</v>
      </c>
    </row>
    <row r="966" spans="1:11" x14ac:dyDescent="0.3">
      <c r="A966" s="9" t="s">
        <v>72</v>
      </c>
      <c r="B966" s="10">
        <v>2021</v>
      </c>
      <c r="C966" s="10" t="s">
        <v>36</v>
      </c>
      <c r="D966" s="10" t="s">
        <v>52</v>
      </c>
      <c r="E966" s="10" t="s">
        <v>53</v>
      </c>
      <c r="F966" s="10" t="s">
        <v>54</v>
      </c>
      <c r="G966" s="10" t="s">
        <v>55</v>
      </c>
      <c r="H966" s="10" t="s">
        <v>56</v>
      </c>
      <c r="I966" s="10" t="s">
        <v>58</v>
      </c>
      <c r="J966" s="24">
        <v>161</v>
      </c>
      <c r="K966" s="29">
        <v>230.23000000000002</v>
      </c>
    </row>
    <row r="967" spans="1:11" x14ac:dyDescent="0.3">
      <c r="A967" s="12" t="s">
        <v>73</v>
      </c>
      <c r="B967" s="13">
        <v>2021</v>
      </c>
      <c r="C967" s="13" t="s">
        <v>36</v>
      </c>
      <c r="D967" s="13" t="s">
        <v>52</v>
      </c>
      <c r="E967" s="13" t="s">
        <v>53</v>
      </c>
      <c r="F967" s="13" t="s">
        <v>54</v>
      </c>
      <c r="G967" s="13" t="s">
        <v>55</v>
      </c>
      <c r="H967" s="13" t="s">
        <v>56</v>
      </c>
      <c r="I967" s="13" t="s">
        <v>58</v>
      </c>
      <c r="J967" s="25">
        <v>209</v>
      </c>
      <c r="K967" s="30">
        <v>298.87</v>
      </c>
    </row>
    <row r="968" spans="1:11" x14ac:dyDescent="0.3">
      <c r="A968" s="9" t="s">
        <v>74</v>
      </c>
      <c r="B968" s="10">
        <v>2021</v>
      </c>
      <c r="C968" s="10" t="s">
        <v>32</v>
      </c>
      <c r="D968" s="10" t="s">
        <v>52</v>
      </c>
      <c r="E968" s="10" t="s">
        <v>53</v>
      </c>
      <c r="F968" s="10" t="s">
        <v>54</v>
      </c>
      <c r="G968" s="10" t="s">
        <v>55</v>
      </c>
      <c r="H968" s="10" t="s">
        <v>56</v>
      </c>
      <c r="I968" s="10" t="s">
        <v>57</v>
      </c>
      <c r="J968" s="24">
        <v>176</v>
      </c>
      <c r="K968" s="29">
        <v>526.24</v>
      </c>
    </row>
    <row r="969" spans="1:11" x14ac:dyDescent="0.3">
      <c r="A969" s="12" t="s">
        <v>72</v>
      </c>
      <c r="B969" s="13">
        <v>2021</v>
      </c>
      <c r="C969" s="13" t="s">
        <v>32</v>
      </c>
      <c r="D969" s="13" t="s">
        <v>52</v>
      </c>
      <c r="E969" s="13" t="s">
        <v>53</v>
      </c>
      <c r="F969" s="13" t="s">
        <v>54</v>
      </c>
      <c r="G969" s="13" t="s">
        <v>55</v>
      </c>
      <c r="H969" s="13" t="s">
        <v>56</v>
      </c>
      <c r="I969" s="13" t="s">
        <v>57</v>
      </c>
      <c r="J969" s="25">
        <v>170</v>
      </c>
      <c r="K969" s="30">
        <v>526.24</v>
      </c>
    </row>
    <row r="970" spans="1:11" x14ac:dyDescent="0.3">
      <c r="A970" s="9" t="s">
        <v>74</v>
      </c>
      <c r="B970" s="10">
        <v>2021</v>
      </c>
      <c r="C970" s="10" t="s">
        <v>32</v>
      </c>
      <c r="D970" s="10" t="s">
        <v>52</v>
      </c>
      <c r="E970" s="10" t="s">
        <v>53</v>
      </c>
      <c r="F970" s="10" t="s">
        <v>54</v>
      </c>
      <c r="G970" s="10" t="s">
        <v>55</v>
      </c>
      <c r="H970" s="10" t="s">
        <v>56</v>
      </c>
      <c r="I970" s="10" t="s">
        <v>57</v>
      </c>
      <c r="J970" s="24">
        <v>164</v>
      </c>
      <c r="K970" s="29">
        <v>526.24</v>
      </c>
    </row>
    <row r="971" spans="1:11" x14ac:dyDescent="0.3">
      <c r="A971" s="12" t="s">
        <v>72</v>
      </c>
      <c r="B971" s="13">
        <v>2021</v>
      </c>
      <c r="C971" s="13" t="s">
        <v>32</v>
      </c>
      <c r="D971" s="13" t="s">
        <v>52</v>
      </c>
      <c r="E971" s="13" t="s">
        <v>53</v>
      </c>
      <c r="F971" s="13" t="s">
        <v>54</v>
      </c>
      <c r="G971" s="13" t="s">
        <v>55</v>
      </c>
      <c r="H971" s="13" t="s">
        <v>56</v>
      </c>
      <c r="I971" s="13" t="s">
        <v>58</v>
      </c>
      <c r="J971" s="25">
        <v>176</v>
      </c>
      <c r="K971" s="30">
        <v>251.68</v>
      </c>
    </row>
    <row r="972" spans="1:11" x14ac:dyDescent="0.3">
      <c r="A972" s="9" t="s">
        <v>72</v>
      </c>
      <c r="B972" s="10">
        <v>2021</v>
      </c>
      <c r="C972" s="10" t="s">
        <v>32</v>
      </c>
      <c r="D972" s="10" t="s">
        <v>52</v>
      </c>
      <c r="E972" s="10" t="s">
        <v>53</v>
      </c>
      <c r="F972" s="10" t="s">
        <v>54</v>
      </c>
      <c r="G972" s="10" t="s">
        <v>55</v>
      </c>
      <c r="H972" s="10" t="s">
        <v>56</v>
      </c>
      <c r="I972" s="10" t="s">
        <v>58</v>
      </c>
      <c r="J972" s="24">
        <v>224</v>
      </c>
      <c r="K972" s="29">
        <v>320.32</v>
      </c>
    </row>
    <row r="973" spans="1:11" x14ac:dyDescent="0.3">
      <c r="A973" s="12" t="s">
        <v>72</v>
      </c>
      <c r="B973" s="13">
        <v>2021</v>
      </c>
      <c r="C973" s="13" t="s">
        <v>32</v>
      </c>
      <c r="D973" s="13" t="s">
        <v>52</v>
      </c>
      <c r="E973" s="13" t="s">
        <v>53</v>
      </c>
      <c r="F973" s="13" t="s">
        <v>54</v>
      </c>
      <c r="G973" s="13" t="s">
        <v>55</v>
      </c>
      <c r="H973" s="13" t="s">
        <v>56</v>
      </c>
      <c r="I973" s="13" t="s">
        <v>58</v>
      </c>
      <c r="J973" s="25">
        <v>152</v>
      </c>
      <c r="K973" s="30">
        <v>217.36</v>
      </c>
    </row>
    <row r="974" spans="1:11" x14ac:dyDescent="0.3">
      <c r="A974" s="9" t="s">
        <v>73</v>
      </c>
      <c r="B974" s="10">
        <v>2021</v>
      </c>
      <c r="C974" s="10" t="s">
        <v>32</v>
      </c>
      <c r="D974" s="10" t="s">
        <v>52</v>
      </c>
      <c r="E974" s="10" t="s">
        <v>53</v>
      </c>
      <c r="F974" s="10" t="s">
        <v>54</v>
      </c>
      <c r="G974" s="10" t="s">
        <v>55</v>
      </c>
      <c r="H974" s="10" t="s">
        <v>56</v>
      </c>
      <c r="I974" s="10" t="s">
        <v>58</v>
      </c>
      <c r="J974" s="24">
        <v>178</v>
      </c>
      <c r="K974" s="29">
        <v>254.54</v>
      </c>
    </row>
    <row r="975" spans="1:11" x14ac:dyDescent="0.3">
      <c r="A975" s="12" t="s">
        <v>72</v>
      </c>
      <c r="B975" s="13">
        <v>2021</v>
      </c>
      <c r="C975" s="13" t="s">
        <v>32</v>
      </c>
      <c r="D975" s="13" t="s">
        <v>52</v>
      </c>
      <c r="E975" s="13" t="s">
        <v>53</v>
      </c>
      <c r="F975" s="13" t="s">
        <v>54</v>
      </c>
      <c r="G975" s="13" t="s">
        <v>55</v>
      </c>
      <c r="H975" s="13" t="s">
        <v>56</v>
      </c>
      <c r="I975" s="13" t="s">
        <v>58</v>
      </c>
      <c r="J975" s="25">
        <v>226</v>
      </c>
      <c r="K975" s="30">
        <v>323.18</v>
      </c>
    </row>
    <row r="976" spans="1:11" x14ac:dyDescent="0.3">
      <c r="A976" s="9" t="s">
        <v>74</v>
      </c>
      <c r="B976" s="10">
        <v>2021</v>
      </c>
      <c r="C976" s="10" t="s">
        <v>32</v>
      </c>
      <c r="D976" s="10" t="s">
        <v>52</v>
      </c>
      <c r="E976" s="10" t="s">
        <v>53</v>
      </c>
      <c r="F976" s="10" t="s">
        <v>54</v>
      </c>
      <c r="G976" s="10" t="s">
        <v>55</v>
      </c>
      <c r="H976" s="10" t="s">
        <v>56</v>
      </c>
      <c r="I976" s="10" t="s">
        <v>58</v>
      </c>
      <c r="J976" s="24">
        <v>148</v>
      </c>
      <c r="K976" s="29">
        <v>211.64</v>
      </c>
    </row>
    <row r="977" spans="1:11" x14ac:dyDescent="0.3">
      <c r="A977" s="12" t="s">
        <v>73</v>
      </c>
      <c r="B977" s="13">
        <v>2021</v>
      </c>
      <c r="C977" s="13" t="s">
        <v>32</v>
      </c>
      <c r="D977" s="13" t="s">
        <v>52</v>
      </c>
      <c r="E977" s="13" t="s">
        <v>53</v>
      </c>
      <c r="F977" s="13" t="s">
        <v>54</v>
      </c>
      <c r="G977" s="13" t="s">
        <v>55</v>
      </c>
      <c r="H977" s="13" t="s">
        <v>56</v>
      </c>
      <c r="I977" s="13" t="s">
        <v>57</v>
      </c>
      <c r="J977" s="25">
        <v>174</v>
      </c>
      <c r="K977" s="30">
        <v>526.24</v>
      </c>
    </row>
    <row r="978" spans="1:11" x14ac:dyDescent="0.3">
      <c r="A978" s="9" t="s">
        <v>73</v>
      </c>
      <c r="B978" s="10">
        <v>2021</v>
      </c>
      <c r="C978" s="10" t="s">
        <v>32</v>
      </c>
      <c r="D978" s="10" t="s">
        <v>52</v>
      </c>
      <c r="E978" s="10" t="s">
        <v>53</v>
      </c>
      <c r="F978" s="10" t="s">
        <v>54</v>
      </c>
      <c r="G978" s="10" t="s">
        <v>55</v>
      </c>
      <c r="H978" s="10" t="s">
        <v>56</v>
      </c>
      <c r="I978" s="10" t="s">
        <v>57</v>
      </c>
      <c r="J978" s="24">
        <v>168</v>
      </c>
      <c r="K978" s="29">
        <v>526.24</v>
      </c>
    </row>
    <row r="979" spans="1:11" x14ac:dyDescent="0.3">
      <c r="A979" s="12" t="s">
        <v>73</v>
      </c>
      <c r="B979" s="13">
        <v>2021</v>
      </c>
      <c r="C979" s="13" t="s">
        <v>32</v>
      </c>
      <c r="D979" s="13" t="s">
        <v>52</v>
      </c>
      <c r="E979" s="13" t="s">
        <v>53</v>
      </c>
      <c r="F979" s="13" t="s">
        <v>54</v>
      </c>
      <c r="G979" s="13" t="s">
        <v>55</v>
      </c>
      <c r="H979" s="13" t="s">
        <v>56</v>
      </c>
      <c r="I979" s="13" t="s">
        <v>58</v>
      </c>
      <c r="J979" s="25">
        <v>720</v>
      </c>
      <c r="K979" s="30">
        <v>1029.5999999999999</v>
      </c>
    </row>
    <row r="980" spans="1:11" x14ac:dyDescent="0.3">
      <c r="A980" s="9" t="s">
        <v>73</v>
      </c>
      <c r="B980" s="10">
        <v>2021</v>
      </c>
      <c r="C980" s="10" t="s">
        <v>32</v>
      </c>
      <c r="D980" s="10" t="s">
        <v>52</v>
      </c>
      <c r="E980" s="10" t="s">
        <v>53</v>
      </c>
      <c r="F980" s="10" t="s">
        <v>54</v>
      </c>
      <c r="G980" s="10" t="s">
        <v>55</v>
      </c>
      <c r="H980" s="10" t="s">
        <v>56</v>
      </c>
      <c r="I980" s="10" t="s">
        <v>58</v>
      </c>
      <c r="J980" s="24">
        <v>773</v>
      </c>
      <c r="K980" s="29">
        <v>1105.3899999999999</v>
      </c>
    </row>
    <row r="981" spans="1:11" x14ac:dyDescent="0.3">
      <c r="A981" s="12" t="s">
        <v>72</v>
      </c>
      <c r="B981" s="13">
        <v>2021</v>
      </c>
      <c r="C981" s="13" t="s">
        <v>32</v>
      </c>
      <c r="D981" s="13" t="s">
        <v>52</v>
      </c>
      <c r="E981" s="13" t="s">
        <v>53</v>
      </c>
      <c r="F981" s="13" t="s">
        <v>54</v>
      </c>
      <c r="G981" s="13" t="s">
        <v>55</v>
      </c>
      <c r="H981" s="13" t="s">
        <v>56</v>
      </c>
      <c r="I981" s="13" t="s">
        <v>57</v>
      </c>
      <c r="J981" s="25">
        <v>177</v>
      </c>
      <c r="K981" s="30">
        <v>253.11</v>
      </c>
    </row>
    <row r="982" spans="1:11" x14ac:dyDescent="0.3">
      <c r="A982" s="9" t="s">
        <v>72</v>
      </c>
      <c r="B982" s="10">
        <v>2021</v>
      </c>
      <c r="C982" s="10" t="s">
        <v>32</v>
      </c>
      <c r="D982" s="10" t="s">
        <v>52</v>
      </c>
      <c r="E982" s="10" t="s">
        <v>53</v>
      </c>
      <c r="F982" s="10" t="s">
        <v>54</v>
      </c>
      <c r="G982" s="10" t="s">
        <v>55</v>
      </c>
      <c r="H982" s="10" t="s">
        <v>56</v>
      </c>
      <c r="I982" s="10" t="s">
        <v>57</v>
      </c>
      <c r="J982" s="24">
        <v>171</v>
      </c>
      <c r="K982" s="29">
        <v>244.53</v>
      </c>
    </row>
    <row r="983" spans="1:11" x14ac:dyDescent="0.3">
      <c r="A983" s="12" t="s">
        <v>73</v>
      </c>
      <c r="B983" s="13">
        <v>2021</v>
      </c>
      <c r="C983" s="13" t="s">
        <v>32</v>
      </c>
      <c r="D983" s="13" t="s">
        <v>52</v>
      </c>
      <c r="E983" s="13" t="s">
        <v>53</v>
      </c>
      <c r="F983" s="13" t="s">
        <v>54</v>
      </c>
      <c r="G983" s="13" t="s">
        <v>55</v>
      </c>
      <c r="H983" s="13" t="s">
        <v>56</v>
      </c>
      <c r="I983" s="13" t="s">
        <v>57</v>
      </c>
      <c r="J983" s="25">
        <v>165</v>
      </c>
      <c r="K983" s="30">
        <v>235.95</v>
      </c>
    </row>
    <row r="984" spans="1:11" x14ac:dyDescent="0.3">
      <c r="A984" s="9" t="s">
        <v>73</v>
      </c>
      <c r="B984" s="10">
        <v>2021</v>
      </c>
      <c r="C984" s="10" t="s">
        <v>32</v>
      </c>
      <c r="D984" s="10" t="s">
        <v>52</v>
      </c>
      <c r="E984" s="10" t="s">
        <v>53</v>
      </c>
      <c r="F984" s="10" t="s">
        <v>54</v>
      </c>
      <c r="G984" s="10" t="s">
        <v>55</v>
      </c>
      <c r="H984" s="10" t="s">
        <v>56</v>
      </c>
      <c r="I984" s="10" t="s">
        <v>58</v>
      </c>
      <c r="J984" s="24">
        <v>177</v>
      </c>
      <c r="K984" s="29">
        <v>253.11</v>
      </c>
    </row>
    <row r="985" spans="1:11" x14ac:dyDescent="0.3">
      <c r="A985" s="12" t="s">
        <v>73</v>
      </c>
      <c r="B985" s="13">
        <v>2021</v>
      </c>
      <c r="C985" s="13" t="s">
        <v>32</v>
      </c>
      <c r="D985" s="13" t="s">
        <v>52</v>
      </c>
      <c r="E985" s="13" t="s">
        <v>53</v>
      </c>
      <c r="F985" s="13" t="s">
        <v>54</v>
      </c>
      <c r="G985" s="13" t="s">
        <v>55</v>
      </c>
      <c r="H985" s="13" t="s">
        <v>56</v>
      </c>
      <c r="I985" s="13" t="s">
        <v>58</v>
      </c>
      <c r="J985" s="25">
        <v>759</v>
      </c>
      <c r="K985" s="30">
        <v>526.24</v>
      </c>
    </row>
    <row r="986" spans="1:11" x14ac:dyDescent="0.3">
      <c r="A986" s="9" t="s">
        <v>74</v>
      </c>
      <c r="B986" s="10">
        <v>2021</v>
      </c>
      <c r="C986" s="10" t="s">
        <v>32</v>
      </c>
      <c r="D986" s="10" t="s">
        <v>52</v>
      </c>
      <c r="E986" s="10" t="s">
        <v>53</v>
      </c>
      <c r="F986" s="10" t="s">
        <v>54</v>
      </c>
      <c r="G986" s="10" t="s">
        <v>55</v>
      </c>
      <c r="H986" s="10" t="s">
        <v>56</v>
      </c>
      <c r="I986" s="10" t="s">
        <v>58</v>
      </c>
      <c r="J986" s="24">
        <v>175</v>
      </c>
      <c r="K986" s="29">
        <v>250.25</v>
      </c>
    </row>
    <row r="987" spans="1:11" x14ac:dyDescent="0.3">
      <c r="A987" s="12" t="s">
        <v>73</v>
      </c>
      <c r="B987" s="13">
        <v>2021</v>
      </c>
      <c r="C987" s="13" t="s">
        <v>32</v>
      </c>
      <c r="D987" s="13" t="s">
        <v>52</v>
      </c>
      <c r="E987" s="13" t="s">
        <v>53</v>
      </c>
      <c r="F987" s="13" t="s">
        <v>54</v>
      </c>
      <c r="G987" s="13" t="s">
        <v>55</v>
      </c>
      <c r="H987" s="13" t="s">
        <v>56</v>
      </c>
      <c r="I987" s="13" t="s">
        <v>58</v>
      </c>
      <c r="J987" s="25">
        <v>223</v>
      </c>
      <c r="K987" s="30">
        <v>318.89</v>
      </c>
    </row>
    <row r="988" spans="1:11" x14ac:dyDescent="0.3">
      <c r="A988" s="9" t="s">
        <v>73</v>
      </c>
      <c r="B988" s="10">
        <v>2021</v>
      </c>
      <c r="C988" s="10" t="s">
        <v>32</v>
      </c>
      <c r="D988" s="10" t="s">
        <v>52</v>
      </c>
      <c r="E988" s="10" t="s">
        <v>53</v>
      </c>
      <c r="F988" s="10" t="s">
        <v>54</v>
      </c>
      <c r="G988" s="10" t="s">
        <v>55</v>
      </c>
      <c r="H988" s="10" t="s">
        <v>56</v>
      </c>
      <c r="I988" s="10" t="s">
        <v>58</v>
      </c>
      <c r="J988" s="24">
        <v>151</v>
      </c>
      <c r="K988" s="29">
        <v>215.93</v>
      </c>
    </row>
    <row r="989" spans="1:11" x14ac:dyDescent="0.3">
      <c r="A989" s="12" t="s">
        <v>74</v>
      </c>
      <c r="B989" s="13">
        <v>2021</v>
      </c>
      <c r="C989" s="13" t="s">
        <v>32</v>
      </c>
      <c r="D989" s="13" t="s">
        <v>52</v>
      </c>
      <c r="E989" s="13" t="s">
        <v>53</v>
      </c>
      <c r="F989" s="13" t="s">
        <v>54</v>
      </c>
      <c r="G989" s="13" t="s">
        <v>55</v>
      </c>
      <c r="H989" s="13" t="s">
        <v>56</v>
      </c>
      <c r="I989" s="13" t="s">
        <v>57</v>
      </c>
      <c r="J989" s="25">
        <v>173</v>
      </c>
      <c r="K989" s="30">
        <v>247.39</v>
      </c>
    </row>
    <row r="990" spans="1:11" x14ac:dyDescent="0.3">
      <c r="A990" s="9" t="s">
        <v>73</v>
      </c>
      <c r="B990" s="10">
        <v>2021</v>
      </c>
      <c r="C990" s="10" t="s">
        <v>32</v>
      </c>
      <c r="D990" s="10" t="s">
        <v>52</v>
      </c>
      <c r="E990" s="10" t="s">
        <v>53</v>
      </c>
      <c r="F990" s="10" t="s">
        <v>54</v>
      </c>
      <c r="G990" s="10" t="s">
        <v>55</v>
      </c>
      <c r="H990" s="10" t="s">
        <v>56</v>
      </c>
      <c r="I990" s="10" t="s">
        <v>57</v>
      </c>
      <c r="J990" s="24">
        <v>167</v>
      </c>
      <c r="K990" s="29">
        <v>238.81</v>
      </c>
    </row>
    <row r="991" spans="1:11" x14ac:dyDescent="0.3">
      <c r="A991" s="12" t="s">
        <v>72</v>
      </c>
      <c r="B991" s="13">
        <v>2021</v>
      </c>
      <c r="C991" s="13" t="s">
        <v>32</v>
      </c>
      <c r="D991" s="13" t="s">
        <v>52</v>
      </c>
      <c r="E991" s="13" t="s">
        <v>53</v>
      </c>
      <c r="F991" s="13" t="s">
        <v>54</v>
      </c>
      <c r="G991" s="13" t="s">
        <v>55</v>
      </c>
      <c r="H991" s="13" t="s">
        <v>56</v>
      </c>
      <c r="I991" s="13" t="s">
        <v>58</v>
      </c>
      <c r="J991" s="25">
        <v>179</v>
      </c>
      <c r="K991" s="30">
        <v>255.97</v>
      </c>
    </row>
    <row r="992" spans="1:11" x14ac:dyDescent="0.3">
      <c r="A992" s="9" t="s">
        <v>72</v>
      </c>
      <c r="B992" s="10">
        <v>2021</v>
      </c>
      <c r="C992" s="10" t="s">
        <v>32</v>
      </c>
      <c r="D992" s="10" t="s">
        <v>52</v>
      </c>
      <c r="E992" s="10" t="s">
        <v>53</v>
      </c>
      <c r="F992" s="10" t="s">
        <v>54</v>
      </c>
      <c r="G992" s="10" t="s">
        <v>55</v>
      </c>
      <c r="H992" s="10" t="s">
        <v>56</v>
      </c>
      <c r="I992" s="10" t="s">
        <v>58</v>
      </c>
      <c r="J992" s="24">
        <v>782</v>
      </c>
      <c r="K992" s="29">
        <v>1118.26</v>
      </c>
    </row>
    <row r="993" spans="1:11" x14ac:dyDescent="0.3">
      <c r="A993" s="12" t="s">
        <v>74</v>
      </c>
      <c r="B993" s="13">
        <v>2021</v>
      </c>
      <c r="C993" s="13" t="s">
        <v>35</v>
      </c>
      <c r="D993" s="13" t="s">
        <v>52</v>
      </c>
      <c r="E993" s="13" t="s">
        <v>53</v>
      </c>
      <c r="F993" s="13" t="s">
        <v>54</v>
      </c>
      <c r="G993" s="13" t="s">
        <v>55</v>
      </c>
      <c r="H993" s="13" t="s">
        <v>56</v>
      </c>
      <c r="I993" s="13" t="s">
        <v>57</v>
      </c>
      <c r="J993" s="25">
        <v>146</v>
      </c>
      <c r="K993" s="30">
        <v>526.24</v>
      </c>
    </row>
    <row r="994" spans="1:11" x14ac:dyDescent="0.3">
      <c r="A994" s="9" t="s">
        <v>72</v>
      </c>
      <c r="B994" s="10">
        <v>2021</v>
      </c>
      <c r="C994" s="10" t="s">
        <v>35</v>
      </c>
      <c r="D994" s="10" t="s">
        <v>52</v>
      </c>
      <c r="E994" s="10" t="s">
        <v>53</v>
      </c>
      <c r="F994" s="10" t="s">
        <v>54</v>
      </c>
      <c r="G994" s="10" t="s">
        <v>55</v>
      </c>
      <c r="H994" s="10" t="s">
        <v>56</v>
      </c>
      <c r="I994" s="10" t="s">
        <v>57</v>
      </c>
      <c r="J994" s="24">
        <v>140</v>
      </c>
      <c r="K994" s="29">
        <v>526.24</v>
      </c>
    </row>
    <row r="995" spans="1:11" x14ac:dyDescent="0.3">
      <c r="A995" s="12" t="s">
        <v>72</v>
      </c>
      <c r="B995" s="13">
        <v>2021</v>
      </c>
      <c r="C995" s="13" t="s">
        <v>35</v>
      </c>
      <c r="D995" s="13" t="s">
        <v>52</v>
      </c>
      <c r="E995" s="13" t="s">
        <v>53</v>
      </c>
      <c r="F995" s="13" t="s">
        <v>54</v>
      </c>
      <c r="G995" s="13" t="s">
        <v>55</v>
      </c>
      <c r="H995" s="13" t="s">
        <v>56</v>
      </c>
      <c r="I995" s="13" t="s">
        <v>57</v>
      </c>
      <c r="J995" s="25">
        <v>134</v>
      </c>
      <c r="K995" s="30">
        <v>526.24</v>
      </c>
    </row>
    <row r="996" spans="1:11" x14ac:dyDescent="0.3">
      <c r="A996" s="9" t="s">
        <v>72</v>
      </c>
      <c r="B996" s="10">
        <v>2021</v>
      </c>
      <c r="C996" s="10" t="s">
        <v>35</v>
      </c>
      <c r="D996" s="10" t="s">
        <v>52</v>
      </c>
      <c r="E996" s="10" t="s">
        <v>53</v>
      </c>
      <c r="F996" s="10" t="s">
        <v>54</v>
      </c>
      <c r="G996" s="10" t="s">
        <v>55</v>
      </c>
      <c r="H996" s="10" t="s">
        <v>56</v>
      </c>
      <c r="I996" s="10" t="s">
        <v>58</v>
      </c>
      <c r="J996" s="24">
        <v>164</v>
      </c>
      <c r="K996" s="29">
        <v>234.51999999999998</v>
      </c>
    </row>
    <row r="997" spans="1:11" x14ac:dyDescent="0.3">
      <c r="A997" s="12" t="s">
        <v>75</v>
      </c>
      <c r="B997" s="13">
        <v>2021</v>
      </c>
      <c r="C997" s="13" t="s">
        <v>35</v>
      </c>
      <c r="D997" s="13" t="s">
        <v>52</v>
      </c>
      <c r="E997" s="13" t="s">
        <v>53</v>
      </c>
      <c r="F997" s="13" t="s">
        <v>54</v>
      </c>
      <c r="G997" s="13" t="s">
        <v>55</v>
      </c>
      <c r="H997" s="13" t="s">
        <v>56</v>
      </c>
      <c r="I997" s="13" t="s">
        <v>58</v>
      </c>
      <c r="J997" s="25">
        <v>212</v>
      </c>
      <c r="K997" s="30">
        <v>303.15999999999997</v>
      </c>
    </row>
    <row r="998" spans="1:11" x14ac:dyDescent="0.3">
      <c r="A998" s="9" t="s">
        <v>73</v>
      </c>
      <c r="B998" s="10">
        <v>2021</v>
      </c>
      <c r="C998" s="10" t="s">
        <v>35</v>
      </c>
      <c r="D998" s="10" t="s">
        <v>52</v>
      </c>
      <c r="E998" s="10" t="s">
        <v>53</v>
      </c>
      <c r="F998" s="10" t="s">
        <v>54</v>
      </c>
      <c r="G998" s="10" t="s">
        <v>55</v>
      </c>
      <c r="H998" s="10" t="s">
        <v>56</v>
      </c>
      <c r="I998" s="10" t="s">
        <v>58</v>
      </c>
      <c r="J998" s="24">
        <v>140</v>
      </c>
      <c r="K998" s="29">
        <v>200.2</v>
      </c>
    </row>
    <row r="999" spans="1:11" x14ac:dyDescent="0.3">
      <c r="A999" s="12" t="s">
        <v>73</v>
      </c>
      <c r="B999" s="13">
        <v>2021</v>
      </c>
      <c r="C999" s="13" t="s">
        <v>35</v>
      </c>
      <c r="D999" s="13" t="s">
        <v>52</v>
      </c>
      <c r="E999" s="13" t="s">
        <v>53</v>
      </c>
      <c r="F999" s="13" t="s">
        <v>54</v>
      </c>
      <c r="G999" s="13" t="s">
        <v>55</v>
      </c>
      <c r="H999" s="13" t="s">
        <v>56</v>
      </c>
      <c r="I999" s="13" t="s">
        <v>58</v>
      </c>
      <c r="J999" s="25">
        <v>166</v>
      </c>
      <c r="K999" s="30">
        <v>237.38</v>
      </c>
    </row>
    <row r="1000" spans="1:11" x14ac:dyDescent="0.3">
      <c r="A1000" s="9" t="s">
        <v>73</v>
      </c>
      <c r="B1000" s="10">
        <v>2021</v>
      </c>
      <c r="C1000" s="10" t="s">
        <v>35</v>
      </c>
      <c r="D1000" s="10" t="s">
        <v>52</v>
      </c>
      <c r="E1000" s="10" t="s">
        <v>53</v>
      </c>
      <c r="F1000" s="10" t="s">
        <v>54</v>
      </c>
      <c r="G1000" s="10" t="s">
        <v>55</v>
      </c>
      <c r="H1000" s="10" t="s">
        <v>56</v>
      </c>
      <c r="I1000" s="10" t="s">
        <v>58</v>
      </c>
      <c r="J1000" s="24">
        <v>214</v>
      </c>
      <c r="K1000" s="29">
        <v>306.02</v>
      </c>
    </row>
    <row r="1001" spans="1:11" x14ac:dyDescent="0.3">
      <c r="A1001" s="12" t="s">
        <v>75</v>
      </c>
      <c r="B1001" s="13">
        <v>2021</v>
      </c>
      <c r="C1001" s="13" t="s">
        <v>35</v>
      </c>
      <c r="D1001" s="13" t="s">
        <v>52</v>
      </c>
      <c r="E1001" s="13" t="s">
        <v>53</v>
      </c>
      <c r="F1001" s="13" t="s">
        <v>54</v>
      </c>
      <c r="G1001" s="13" t="s">
        <v>55</v>
      </c>
      <c r="H1001" s="13" t="s">
        <v>56</v>
      </c>
      <c r="I1001" s="13" t="s">
        <v>58</v>
      </c>
      <c r="J1001" s="25">
        <v>142</v>
      </c>
      <c r="K1001" s="30">
        <v>203.06</v>
      </c>
    </row>
    <row r="1002" spans="1:11" x14ac:dyDescent="0.3">
      <c r="A1002" s="9" t="s">
        <v>73</v>
      </c>
      <c r="B1002" s="10">
        <v>2021</v>
      </c>
      <c r="C1002" s="10" t="s">
        <v>35</v>
      </c>
      <c r="D1002" s="10" t="s">
        <v>52</v>
      </c>
      <c r="E1002" s="10" t="s">
        <v>53</v>
      </c>
      <c r="F1002" s="10" t="s">
        <v>54</v>
      </c>
      <c r="G1002" s="10" t="s">
        <v>55</v>
      </c>
      <c r="H1002" s="10" t="s">
        <v>56</v>
      </c>
      <c r="I1002" s="10" t="s">
        <v>58</v>
      </c>
      <c r="J1002" s="24">
        <v>144</v>
      </c>
      <c r="K1002" s="29">
        <v>526.24</v>
      </c>
    </row>
    <row r="1003" spans="1:11" x14ac:dyDescent="0.3">
      <c r="A1003" s="12" t="s">
        <v>73</v>
      </c>
      <c r="B1003" s="13">
        <v>2021</v>
      </c>
      <c r="C1003" s="13" t="s">
        <v>35</v>
      </c>
      <c r="D1003" s="13" t="s">
        <v>52</v>
      </c>
      <c r="E1003" s="13" t="s">
        <v>53</v>
      </c>
      <c r="F1003" s="13" t="s">
        <v>54</v>
      </c>
      <c r="G1003" s="13" t="s">
        <v>55</v>
      </c>
      <c r="H1003" s="13" t="s">
        <v>56</v>
      </c>
      <c r="I1003" s="13" t="s">
        <v>58</v>
      </c>
      <c r="J1003" s="25">
        <v>138</v>
      </c>
      <c r="K1003" s="30">
        <v>526.24</v>
      </c>
    </row>
    <row r="1004" spans="1:11" x14ac:dyDescent="0.3">
      <c r="A1004" s="9" t="s">
        <v>76</v>
      </c>
      <c r="B1004" s="10">
        <v>2021</v>
      </c>
      <c r="C1004" s="10" t="s">
        <v>35</v>
      </c>
      <c r="D1004" s="10" t="s">
        <v>52</v>
      </c>
      <c r="E1004" s="10" t="s">
        <v>53</v>
      </c>
      <c r="F1004" s="10" t="s">
        <v>54</v>
      </c>
      <c r="G1004" s="10" t="s">
        <v>55</v>
      </c>
      <c r="H1004" s="10" t="s">
        <v>56</v>
      </c>
      <c r="I1004" s="10" t="s">
        <v>58</v>
      </c>
      <c r="J1004" s="24">
        <v>132</v>
      </c>
      <c r="K1004" s="29">
        <v>526.24</v>
      </c>
    </row>
    <row r="1005" spans="1:11" x14ac:dyDescent="0.3">
      <c r="A1005" s="12" t="s">
        <v>72</v>
      </c>
      <c r="B1005" s="13">
        <v>2021</v>
      </c>
      <c r="C1005" s="13" t="s">
        <v>35</v>
      </c>
      <c r="D1005" s="13" t="s">
        <v>52</v>
      </c>
      <c r="E1005" s="13" t="s">
        <v>53</v>
      </c>
      <c r="F1005" s="13" t="s">
        <v>54</v>
      </c>
      <c r="G1005" s="13" t="s">
        <v>55</v>
      </c>
      <c r="H1005" s="13" t="s">
        <v>56</v>
      </c>
      <c r="I1005" s="13" t="s">
        <v>58</v>
      </c>
      <c r="J1005" s="25">
        <v>688</v>
      </c>
      <c r="K1005" s="30">
        <v>983.83999999999992</v>
      </c>
    </row>
    <row r="1006" spans="1:11" x14ac:dyDescent="0.3">
      <c r="A1006" s="9" t="s">
        <v>74</v>
      </c>
      <c r="B1006" s="10">
        <v>2021</v>
      </c>
      <c r="C1006" s="10" t="s">
        <v>35</v>
      </c>
      <c r="D1006" s="10" t="s">
        <v>52</v>
      </c>
      <c r="E1006" s="10" t="s">
        <v>53</v>
      </c>
      <c r="F1006" s="10" t="s">
        <v>54</v>
      </c>
      <c r="G1006" s="10" t="s">
        <v>55</v>
      </c>
      <c r="H1006" s="10" t="s">
        <v>56</v>
      </c>
      <c r="I1006" s="10" t="s">
        <v>58</v>
      </c>
      <c r="J1006" s="24">
        <v>775</v>
      </c>
      <c r="K1006" s="29">
        <v>1108.25</v>
      </c>
    </row>
    <row r="1007" spans="1:11" x14ac:dyDescent="0.3">
      <c r="A1007" s="12" t="s">
        <v>73</v>
      </c>
      <c r="B1007" s="13">
        <v>2021</v>
      </c>
      <c r="C1007" s="13" t="s">
        <v>35</v>
      </c>
      <c r="D1007" s="13" t="s">
        <v>52</v>
      </c>
      <c r="E1007" s="13" t="s">
        <v>53</v>
      </c>
      <c r="F1007" s="13" t="s">
        <v>54</v>
      </c>
      <c r="G1007" s="13" t="s">
        <v>55</v>
      </c>
      <c r="H1007" s="13" t="s">
        <v>56</v>
      </c>
      <c r="I1007" s="13" t="s">
        <v>58</v>
      </c>
      <c r="J1007" s="25">
        <v>141</v>
      </c>
      <c r="K1007" s="30">
        <v>201.63</v>
      </c>
    </row>
    <row r="1008" spans="1:11" x14ac:dyDescent="0.3">
      <c r="A1008" s="9" t="s">
        <v>75</v>
      </c>
      <c r="B1008" s="10">
        <v>2021</v>
      </c>
      <c r="C1008" s="10" t="s">
        <v>35</v>
      </c>
      <c r="D1008" s="10" t="s">
        <v>52</v>
      </c>
      <c r="E1008" s="10" t="s">
        <v>53</v>
      </c>
      <c r="F1008" s="10" t="s">
        <v>54</v>
      </c>
      <c r="G1008" s="10" t="s">
        <v>55</v>
      </c>
      <c r="H1008" s="10" t="s">
        <v>56</v>
      </c>
      <c r="I1008" s="10" t="s">
        <v>58</v>
      </c>
      <c r="J1008" s="24">
        <v>135</v>
      </c>
      <c r="K1008" s="29">
        <v>193.05</v>
      </c>
    </row>
    <row r="1009" spans="1:11" x14ac:dyDescent="0.3">
      <c r="A1009" s="12" t="s">
        <v>74</v>
      </c>
      <c r="B1009" s="13">
        <v>2021</v>
      </c>
      <c r="C1009" s="13" t="s">
        <v>35</v>
      </c>
      <c r="D1009" s="13" t="s">
        <v>52</v>
      </c>
      <c r="E1009" s="13" t="s">
        <v>53</v>
      </c>
      <c r="F1009" s="13" t="s">
        <v>54</v>
      </c>
      <c r="G1009" s="13" t="s">
        <v>55</v>
      </c>
      <c r="H1009" s="13" t="s">
        <v>56</v>
      </c>
      <c r="I1009" s="13" t="s">
        <v>58</v>
      </c>
      <c r="J1009" s="25">
        <v>165</v>
      </c>
      <c r="K1009" s="30">
        <v>235.95</v>
      </c>
    </row>
    <row r="1010" spans="1:11" x14ac:dyDescent="0.3">
      <c r="A1010" s="9" t="s">
        <v>73</v>
      </c>
      <c r="B1010" s="10">
        <v>2021</v>
      </c>
      <c r="C1010" s="10" t="s">
        <v>35</v>
      </c>
      <c r="D1010" s="10" t="s">
        <v>52</v>
      </c>
      <c r="E1010" s="10" t="s">
        <v>53</v>
      </c>
      <c r="F1010" s="10" t="s">
        <v>54</v>
      </c>
      <c r="G1010" s="10" t="s">
        <v>55</v>
      </c>
      <c r="H1010" s="10" t="s">
        <v>56</v>
      </c>
      <c r="I1010" s="10" t="s">
        <v>58</v>
      </c>
      <c r="J1010" s="24">
        <v>761</v>
      </c>
      <c r="K1010" s="29">
        <v>526.24</v>
      </c>
    </row>
    <row r="1011" spans="1:11" x14ac:dyDescent="0.3">
      <c r="A1011" s="12" t="s">
        <v>72</v>
      </c>
      <c r="B1011" s="13">
        <v>2021</v>
      </c>
      <c r="C1011" s="13" t="s">
        <v>35</v>
      </c>
      <c r="D1011" s="13" t="s">
        <v>52</v>
      </c>
      <c r="E1011" s="13" t="s">
        <v>53</v>
      </c>
      <c r="F1011" s="13" t="s">
        <v>54</v>
      </c>
      <c r="G1011" s="13" t="s">
        <v>55</v>
      </c>
      <c r="H1011" s="13" t="s">
        <v>56</v>
      </c>
      <c r="I1011" s="13" t="s">
        <v>58</v>
      </c>
      <c r="J1011" s="25">
        <v>814</v>
      </c>
      <c r="K1011" s="30">
        <v>526.24</v>
      </c>
    </row>
    <row r="1012" spans="1:11" x14ac:dyDescent="0.3">
      <c r="A1012" s="9" t="s">
        <v>75</v>
      </c>
      <c r="B1012" s="10">
        <v>2021</v>
      </c>
      <c r="C1012" s="10" t="s">
        <v>35</v>
      </c>
      <c r="D1012" s="10" t="s">
        <v>52</v>
      </c>
      <c r="E1012" s="10" t="s">
        <v>53</v>
      </c>
      <c r="F1012" s="10" t="s">
        <v>54</v>
      </c>
      <c r="G1012" s="10" t="s">
        <v>55</v>
      </c>
      <c r="H1012" s="10" t="s">
        <v>56</v>
      </c>
      <c r="I1012" s="10" t="s">
        <v>58</v>
      </c>
      <c r="J1012" s="24">
        <v>169</v>
      </c>
      <c r="K1012" s="29">
        <v>241.67000000000002</v>
      </c>
    </row>
    <row r="1013" spans="1:11" x14ac:dyDescent="0.3">
      <c r="A1013" s="12" t="s">
        <v>76</v>
      </c>
      <c r="B1013" s="13">
        <v>2021</v>
      </c>
      <c r="C1013" s="13" t="s">
        <v>35</v>
      </c>
      <c r="D1013" s="13" t="s">
        <v>52</v>
      </c>
      <c r="E1013" s="13" t="s">
        <v>53</v>
      </c>
      <c r="F1013" s="13" t="s">
        <v>54</v>
      </c>
      <c r="G1013" s="13" t="s">
        <v>55</v>
      </c>
      <c r="H1013" s="13" t="s">
        <v>56</v>
      </c>
      <c r="I1013" s="13" t="s">
        <v>58</v>
      </c>
      <c r="J1013" s="25">
        <v>211</v>
      </c>
      <c r="K1013" s="30">
        <v>301.73</v>
      </c>
    </row>
    <row r="1014" spans="1:11" x14ac:dyDescent="0.3">
      <c r="A1014" s="9" t="s">
        <v>73</v>
      </c>
      <c r="B1014" s="10">
        <v>2021</v>
      </c>
      <c r="C1014" s="10" t="s">
        <v>35</v>
      </c>
      <c r="D1014" s="10" t="s">
        <v>52</v>
      </c>
      <c r="E1014" s="10" t="s">
        <v>53</v>
      </c>
      <c r="F1014" s="10" t="s">
        <v>54</v>
      </c>
      <c r="G1014" s="10" t="s">
        <v>55</v>
      </c>
      <c r="H1014" s="10" t="s">
        <v>56</v>
      </c>
      <c r="I1014" s="10" t="s">
        <v>58</v>
      </c>
      <c r="J1014" s="24">
        <v>139</v>
      </c>
      <c r="K1014" s="29">
        <v>198.76999999999998</v>
      </c>
    </row>
    <row r="1015" spans="1:11" x14ac:dyDescent="0.3">
      <c r="A1015" s="12" t="s">
        <v>72</v>
      </c>
      <c r="B1015" s="13">
        <v>2021</v>
      </c>
      <c r="C1015" s="13" t="s">
        <v>35</v>
      </c>
      <c r="D1015" s="13" t="s">
        <v>52</v>
      </c>
      <c r="E1015" s="13" t="s">
        <v>53</v>
      </c>
      <c r="F1015" s="13" t="s">
        <v>54</v>
      </c>
      <c r="G1015" s="13" t="s">
        <v>55</v>
      </c>
      <c r="H1015" s="13" t="s">
        <v>56</v>
      </c>
      <c r="I1015" s="13" t="s">
        <v>57</v>
      </c>
      <c r="J1015" s="25">
        <v>143</v>
      </c>
      <c r="K1015" s="30">
        <v>204.49</v>
      </c>
    </row>
    <row r="1016" spans="1:11" x14ac:dyDescent="0.3">
      <c r="A1016" s="9" t="s">
        <v>73</v>
      </c>
      <c r="B1016" s="10">
        <v>2021</v>
      </c>
      <c r="C1016" s="10" t="s">
        <v>35</v>
      </c>
      <c r="D1016" s="10" t="s">
        <v>52</v>
      </c>
      <c r="E1016" s="10" t="s">
        <v>53</v>
      </c>
      <c r="F1016" s="10" t="s">
        <v>54</v>
      </c>
      <c r="G1016" s="10" t="s">
        <v>55</v>
      </c>
      <c r="H1016" s="10" t="s">
        <v>56</v>
      </c>
      <c r="I1016" s="10" t="s">
        <v>57</v>
      </c>
      <c r="J1016" s="24">
        <v>137</v>
      </c>
      <c r="K1016" s="29">
        <v>195.91</v>
      </c>
    </row>
    <row r="1017" spans="1:11" x14ac:dyDescent="0.3">
      <c r="A1017" s="12" t="s">
        <v>75</v>
      </c>
      <c r="B1017" s="13">
        <v>2021</v>
      </c>
      <c r="C1017" s="13" t="s">
        <v>35</v>
      </c>
      <c r="D1017" s="13" t="s">
        <v>52</v>
      </c>
      <c r="E1017" s="13" t="s">
        <v>53</v>
      </c>
      <c r="F1017" s="13" t="s">
        <v>54</v>
      </c>
      <c r="G1017" s="13" t="s">
        <v>55</v>
      </c>
      <c r="H1017" s="13" t="s">
        <v>56</v>
      </c>
      <c r="I1017" s="13" t="s">
        <v>57</v>
      </c>
      <c r="J1017" s="25">
        <v>131</v>
      </c>
      <c r="K1017" s="30">
        <v>187.32999999999998</v>
      </c>
    </row>
    <row r="1018" spans="1:11" x14ac:dyDescent="0.3">
      <c r="A1018" s="9" t="s">
        <v>73</v>
      </c>
      <c r="B1018" s="10">
        <v>2021</v>
      </c>
      <c r="C1018" s="10" t="s">
        <v>35</v>
      </c>
      <c r="D1018" s="10" t="s">
        <v>52</v>
      </c>
      <c r="E1018" s="10" t="s">
        <v>53</v>
      </c>
      <c r="F1018" s="10" t="s">
        <v>54</v>
      </c>
      <c r="G1018" s="10" t="s">
        <v>55</v>
      </c>
      <c r="H1018" s="10" t="s">
        <v>56</v>
      </c>
      <c r="I1018" s="10" t="s">
        <v>58</v>
      </c>
      <c r="J1018" s="24">
        <v>167</v>
      </c>
      <c r="K1018" s="29">
        <v>238.81</v>
      </c>
    </row>
    <row r="1019" spans="1:11" x14ac:dyDescent="0.3">
      <c r="A1019" s="12" t="s">
        <v>73</v>
      </c>
      <c r="B1019" s="13">
        <v>2021</v>
      </c>
      <c r="C1019" s="13" t="s">
        <v>35</v>
      </c>
      <c r="D1019" s="13" t="s">
        <v>52</v>
      </c>
      <c r="E1019" s="13" t="s">
        <v>53</v>
      </c>
      <c r="F1019" s="13" t="s">
        <v>54</v>
      </c>
      <c r="G1019" s="13" t="s">
        <v>55</v>
      </c>
      <c r="H1019" s="13" t="s">
        <v>56</v>
      </c>
      <c r="I1019" s="13" t="s">
        <v>58</v>
      </c>
      <c r="J1019" s="25">
        <v>215</v>
      </c>
      <c r="K1019" s="30">
        <v>307.45</v>
      </c>
    </row>
    <row r="1020" spans="1:11" x14ac:dyDescent="0.3">
      <c r="A1020" s="9" t="s">
        <v>72</v>
      </c>
      <c r="B1020" s="10">
        <v>2021</v>
      </c>
      <c r="C1020" s="10" t="s">
        <v>35</v>
      </c>
      <c r="D1020" s="10" t="s">
        <v>52</v>
      </c>
      <c r="E1020" s="10" t="s">
        <v>53</v>
      </c>
      <c r="F1020" s="10" t="s">
        <v>54</v>
      </c>
      <c r="G1020" s="10" t="s">
        <v>55</v>
      </c>
      <c r="H1020" s="10" t="s">
        <v>56</v>
      </c>
      <c r="I1020" s="10" t="s">
        <v>58</v>
      </c>
      <c r="J1020" s="24">
        <v>784</v>
      </c>
      <c r="K1020" s="29">
        <v>1121.1199999999999</v>
      </c>
    </row>
    <row r="1021" spans="1:11" x14ac:dyDescent="0.3">
      <c r="A1021" s="12" t="s">
        <v>73</v>
      </c>
      <c r="B1021" s="13">
        <v>2021</v>
      </c>
      <c r="C1021" s="13" t="s">
        <v>41</v>
      </c>
      <c r="D1021" s="13" t="s">
        <v>52</v>
      </c>
      <c r="E1021" s="13" t="s">
        <v>53</v>
      </c>
      <c r="F1021" s="13" t="s">
        <v>54</v>
      </c>
      <c r="G1021" s="13" t="s">
        <v>55</v>
      </c>
      <c r="H1021" s="13" t="s">
        <v>56</v>
      </c>
      <c r="I1021" s="13" t="s">
        <v>58</v>
      </c>
      <c r="J1021" s="25">
        <v>134</v>
      </c>
      <c r="K1021" s="30">
        <v>182.24</v>
      </c>
    </row>
    <row r="1022" spans="1:11" x14ac:dyDescent="0.3">
      <c r="A1022" s="9" t="s">
        <v>72</v>
      </c>
      <c r="B1022" s="10">
        <v>2021</v>
      </c>
      <c r="C1022" s="10" t="s">
        <v>41</v>
      </c>
      <c r="D1022" s="10" t="s">
        <v>52</v>
      </c>
      <c r="E1022" s="10" t="s">
        <v>53</v>
      </c>
      <c r="F1022" s="10" t="s">
        <v>54</v>
      </c>
      <c r="G1022" s="10" t="s">
        <v>55</v>
      </c>
      <c r="H1022" s="10" t="s">
        <v>56</v>
      </c>
      <c r="I1022" s="10" t="s">
        <v>58</v>
      </c>
      <c r="J1022" s="24">
        <v>182</v>
      </c>
      <c r="K1022" s="29">
        <v>260.26</v>
      </c>
    </row>
    <row r="1023" spans="1:11" x14ac:dyDescent="0.3">
      <c r="A1023" s="12" t="s">
        <v>72</v>
      </c>
      <c r="B1023" s="13">
        <v>2021</v>
      </c>
      <c r="C1023" s="13" t="s">
        <v>41</v>
      </c>
      <c r="D1023" s="13" t="s">
        <v>52</v>
      </c>
      <c r="E1023" s="13" t="s">
        <v>53</v>
      </c>
      <c r="F1023" s="13" t="s">
        <v>54</v>
      </c>
      <c r="G1023" s="13" t="s">
        <v>55</v>
      </c>
      <c r="H1023" s="13" t="s">
        <v>56</v>
      </c>
      <c r="I1023" s="13" t="s">
        <v>58</v>
      </c>
      <c r="J1023" s="25">
        <v>136</v>
      </c>
      <c r="K1023" s="30">
        <v>194.48</v>
      </c>
    </row>
    <row r="1024" spans="1:11" x14ac:dyDescent="0.3">
      <c r="A1024" s="9" t="s">
        <v>72</v>
      </c>
      <c r="B1024" s="10">
        <v>2021</v>
      </c>
      <c r="C1024" s="10" t="s">
        <v>41</v>
      </c>
      <c r="D1024" s="10" t="s">
        <v>52</v>
      </c>
      <c r="E1024" s="10" t="s">
        <v>53</v>
      </c>
      <c r="F1024" s="10" t="s">
        <v>54</v>
      </c>
      <c r="G1024" s="10" t="s">
        <v>55</v>
      </c>
      <c r="H1024" s="10" t="s">
        <v>56</v>
      </c>
      <c r="I1024" s="10" t="s">
        <v>58</v>
      </c>
      <c r="J1024" s="24">
        <v>694</v>
      </c>
      <c r="K1024" s="29">
        <v>992.42000000000007</v>
      </c>
    </row>
    <row r="1025" spans="1:11" x14ac:dyDescent="0.3">
      <c r="A1025" s="12" t="s">
        <v>76</v>
      </c>
      <c r="B1025" s="13">
        <v>2021</v>
      </c>
      <c r="C1025" s="13" t="s">
        <v>41</v>
      </c>
      <c r="D1025" s="13" t="s">
        <v>52</v>
      </c>
      <c r="E1025" s="13" t="s">
        <v>53</v>
      </c>
      <c r="F1025" s="13" t="s">
        <v>54</v>
      </c>
      <c r="G1025" s="13" t="s">
        <v>55</v>
      </c>
      <c r="H1025" s="13" t="s">
        <v>56</v>
      </c>
      <c r="I1025" s="13" t="s">
        <v>58</v>
      </c>
      <c r="J1025" s="25">
        <v>727</v>
      </c>
      <c r="K1025" s="30">
        <v>1039.6100000000001</v>
      </c>
    </row>
    <row r="1026" spans="1:11" x14ac:dyDescent="0.3">
      <c r="A1026" s="9" t="s">
        <v>73</v>
      </c>
      <c r="B1026" s="10">
        <v>2021</v>
      </c>
      <c r="C1026" s="10" t="s">
        <v>41</v>
      </c>
      <c r="D1026" s="10" t="s">
        <v>52</v>
      </c>
      <c r="E1026" s="10" t="s">
        <v>53</v>
      </c>
      <c r="F1026" s="10" t="s">
        <v>54</v>
      </c>
      <c r="G1026" s="10" t="s">
        <v>55</v>
      </c>
      <c r="H1026" s="10" t="s">
        <v>56</v>
      </c>
      <c r="I1026" s="10" t="s">
        <v>58</v>
      </c>
      <c r="J1026" s="24">
        <v>135</v>
      </c>
      <c r="K1026" s="29">
        <v>193.05</v>
      </c>
    </row>
    <row r="1027" spans="1:11" x14ac:dyDescent="0.3">
      <c r="A1027" s="12" t="s">
        <v>76</v>
      </c>
      <c r="B1027" s="13">
        <v>2021</v>
      </c>
      <c r="C1027" s="13" t="s">
        <v>41</v>
      </c>
      <c r="D1027" s="13" t="s">
        <v>52</v>
      </c>
      <c r="E1027" s="13" t="s">
        <v>53</v>
      </c>
      <c r="F1027" s="13" t="s">
        <v>54</v>
      </c>
      <c r="G1027" s="13" t="s">
        <v>55</v>
      </c>
      <c r="H1027" s="13" t="s">
        <v>56</v>
      </c>
      <c r="I1027" s="13" t="s">
        <v>58</v>
      </c>
      <c r="J1027" s="25">
        <v>766</v>
      </c>
      <c r="K1027" s="30">
        <v>526.24</v>
      </c>
    </row>
    <row r="1028" spans="1:11" x14ac:dyDescent="0.3">
      <c r="A1028" s="9" t="s">
        <v>72</v>
      </c>
      <c r="B1028" s="10">
        <v>2021</v>
      </c>
      <c r="C1028" s="10" t="s">
        <v>41</v>
      </c>
      <c r="D1028" s="10" t="s">
        <v>52</v>
      </c>
      <c r="E1028" s="10" t="s">
        <v>53</v>
      </c>
      <c r="F1028" s="10" t="s">
        <v>54</v>
      </c>
      <c r="G1028" s="10" t="s">
        <v>55</v>
      </c>
      <c r="H1028" s="10" t="s">
        <v>56</v>
      </c>
      <c r="I1028" s="10" t="s">
        <v>58</v>
      </c>
      <c r="J1028" s="24">
        <v>133</v>
      </c>
      <c r="K1028" s="29">
        <v>190.19</v>
      </c>
    </row>
    <row r="1029" spans="1:11" x14ac:dyDescent="0.3">
      <c r="A1029" s="12" t="s">
        <v>72</v>
      </c>
      <c r="B1029" s="13">
        <v>2021</v>
      </c>
      <c r="C1029" s="13" t="s">
        <v>41</v>
      </c>
      <c r="D1029" s="13" t="s">
        <v>52</v>
      </c>
      <c r="E1029" s="13" t="s">
        <v>53</v>
      </c>
      <c r="F1029" s="13" t="s">
        <v>54</v>
      </c>
      <c r="G1029" s="13" t="s">
        <v>55</v>
      </c>
      <c r="H1029" s="13" t="s">
        <v>56</v>
      </c>
      <c r="I1029" s="13" t="s">
        <v>58</v>
      </c>
      <c r="J1029" s="25">
        <v>181</v>
      </c>
      <c r="K1029" s="30">
        <v>258.83</v>
      </c>
    </row>
    <row r="1030" spans="1:11" x14ac:dyDescent="0.3">
      <c r="A1030" s="9" t="s">
        <v>73</v>
      </c>
      <c r="B1030" s="10">
        <v>2021</v>
      </c>
      <c r="C1030" s="10" t="s">
        <v>41</v>
      </c>
      <c r="D1030" s="10" t="s">
        <v>52</v>
      </c>
      <c r="E1030" s="10" t="s">
        <v>53</v>
      </c>
      <c r="F1030" s="10" t="s">
        <v>54</v>
      </c>
      <c r="G1030" s="10" t="s">
        <v>55</v>
      </c>
      <c r="H1030" s="10" t="s">
        <v>56</v>
      </c>
      <c r="I1030" s="10" t="s">
        <v>58</v>
      </c>
      <c r="J1030" s="24">
        <v>137</v>
      </c>
      <c r="K1030" s="29">
        <v>195.91</v>
      </c>
    </row>
    <row r="1031" spans="1:11" x14ac:dyDescent="0.3">
      <c r="A1031" s="12" t="s">
        <v>72</v>
      </c>
      <c r="B1031" s="13">
        <v>2021</v>
      </c>
      <c r="C1031" s="13" t="s">
        <v>41</v>
      </c>
      <c r="D1031" s="13" t="s">
        <v>52</v>
      </c>
      <c r="E1031" s="13" t="s">
        <v>53</v>
      </c>
      <c r="F1031" s="13" t="s">
        <v>54</v>
      </c>
      <c r="G1031" s="13" t="s">
        <v>55</v>
      </c>
      <c r="H1031" s="13" t="s">
        <v>56</v>
      </c>
      <c r="I1031" s="13" t="s">
        <v>58</v>
      </c>
      <c r="J1031" s="25">
        <v>179</v>
      </c>
      <c r="K1031" s="30">
        <v>255.97</v>
      </c>
    </row>
    <row r="1032" spans="1:11" x14ac:dyDescent="0.3">
      <c r="A1032" s="9" t="s">
        <v>73</v>
      </c>
      <c r="B1032" s="10">
        <v>2021</v>
      </c>
      <c r="C1032" s="10" t="s">
        <v>40</v>
      </c>
      <c r="D1032" s="10" t="s">
        <v>52</v>
      </c>
      <c r="E1032" s="10" t="s">
        <v>53</v>
      </c>
      <c r="F1032" s="10" t="s">
        <v>54</v>
      </c>
      <c r="G1032" s="10" t="s">
        <v>55</v>
      </c>
      <c r="H1032" s="10" t="s">
        <v>56</v>
      </c>
      <c r="I1032" s="10" t="s">
        <v>58</v>
      </c>
      <c r="J1032" s="24">
        <v>140</v>
      </c>
      <c r="K1032" s="29">
        <v>190.4</v>
      </c>
    </row>
    <row r="1033" spans="1:11" x14ac:dyDescent="0.3">
      <c r="A1033" s="12" t="s">
        <v>74</v>
      </c>
      <c r="B1033" s="13">
        <v>2021</v>
      </c>
      <c r="C1033" s="13" t="s">
        <v>40</v>
      </c>
      <c r="D1033" s="13" t="s">
        <v>52</v>
      </c>
      <c r="E1033" s="13" t="s">
        <v>53</v>
      </c>
      <c r="F1033" s="13" t="s">
        <v>54</v>
      </c>
      <c r="G1033" s="13" t="s">
        <v>55</v>
      </c>
      <c r="H1033" s="13" t="s">
        <v>56</v>
      </c>
      <c r="I1033" s="13" t="s">
        <v>58</v>
      </c>
      <c r="J1033" s="25">
        <v>188</v>
      </c>
      <c r="K1033" s="30">
        <v>268.84000000000003</v>
      </c>
    </row>
    <row r="1034" spans="1:11" x14ac:dyDescent="0.3">
      <c r="A1034" s="9" t="s">
        <v>73</v>
      </c>
      <c r="B1034" s="10">
        <v>2021</v>
      </c>
      <c r="C1034" s="10" t="s">
        <v>40</v>
      </c>
      <c r="D1034" s="10" t="s">
        <v>52</v>
      </c>
      <c r="E1034" s="10" t="s">
        <v>53</v>
      </c>
      <c r="F1034" s="10" t="s">
        <v>54</v>
      </c>
      <c r="G1034" s="10" t="s">
        <v>55</v>
      </c>
      <c r="H1034" s="10" t="s">
        <v>56</v>
      </c>
      <c r="I1034" s="10" t="s">
        <v>58</v>
      </c>
      <c r="J1034" s="24">
        <v>142</v>
      </c>
      <c r="K1034" s="29">
        <v>203.06</v>
      </c>
    </row>
    <row r="1035" spans="1:11" x14ac:dyDescent="0.3">
      <c r="A1035" s="12" t="s">
        <v>74</v>
      </c>
      <c r="B1035" s="13">
        <v>2021</v>
      </c>
      <c r="C1035" s="13" t="s">
        <v>40</v>
      </c>
      <c r="D1035" s="13" t="s">
        <v>52</v>
      </c>
      <c r="E1035" s="13" t="s">
        <v>53</v>
      </c>
      <c r="F1035" s="13" t="s">
        <v>54</v>
      </c>
      <c r="G1035" s="13" t="s">
        <v>55</v>
      </c>
      <c r="H1035" s="13" t="s">
        <v>56</v>
      </c>
      <c r="I1035" s="13" t="s">
        <v>58</v>
      </c>
      <c r="J1035" s="25">
        <v>184</v>
      </c>
      <c r="K1035" s="30">
        <v>263.12</v>
      </c>
    </row>
    <row r="1036" spans="1:11" x14ac:dyDescent="0.3">
      <c r="A1036" s="9" t="s">
        <v>73</v>
      </c>
      <c r="B1036" s="10">
        <v>2021</v>
      </c>
      <c r="C1036" s="10" t="s">
        <v>40</v>
      </c>
      <c r="D1036" s="10" t="s">
        <v>52</v>
      </c>
      <c r="E1036" s="10" t="s">
        <v>53</v>
      </c>
      <c r="F1036" s="10" t="s">
        <v>54</v>
      </c>
      <c r="G1036" s="10" t="s">
        <v>55</v>
      </c>
      <c r="H1036" s="10" t="s">
        <v>56</v>
      </c>
      <c r="I1036" s="10" t="s">
        <v>57</v>
      </c>
      <c r="J1036" s="24">
        <v>312</v>
      </c>
      <c r="K1036" s="29">
        <v>526.24</v>
      </c>
    </row>
    <row r="1037" spans="1:11" x14ac:dyDescent="0.3">
      <c r="A1037" s="12" t="s">
        <v>76</v>
      </c>
      <c r="B1037" s="13">
        <v>2021</v>
      </c>
      <c r="C1037" s="13" t="s">
        <v>40</v>
      </c>
      <c r="D1037" s="13" t="s">
        <v>52</v>
      </c>
      <c r="E1037" s="13" t="s">
        <v>53</v>
      </c>
      <c r="F1037" s="13" t="s">
        <v>54</v>
      </c>
      <c r="G1037" s="13" t="s">
        <v>55</v>
      </c>
      <c r="H1037" s="13" t="s">
        <v>56</v>
      </c>
      <c r="I1037" s="13" t="s">
        <v>58</v>
      </c>
      <c r="J1037" s="25">
        <v>693</v>
      </c>
      <c r="K1037" s="30">
        <v>990.99</v>
      </c>
    </row>
    <row r="1038" spans="1:11" x14ac:dyDescent="0.3">
      <c r="A1038" s="9" t="s">
        <v>74</v>
      </c>
      <c r="B1038" s="10">
        <v>2021</v>
      </c>
      <c r="C1038" s="10" t="s">
        <v>40</v>
      </c>
      <c r="D1038" s="10" t="s">
        <v>52</v>
      </c>
      <c r="E1038" s="10" t="s">
        <v>53</v>
      </c>
      <c r="F1038" s="10" t="s">
        <v>54</v>
      </c>
      <c r="G1038" s="10" t="s">
        <v>55</v>
      </c>
      <c r="H1038" s="10" t="s">
        <v>56</v>
      </c>
      <c r="I1038" s="10" t="s">
        <v>58</v>
      </c>
      <c r="J1038" s="24">
        <v>726</v>
      </c>
      <c r="K1038" s="29">
        <v>1038.18</v>
      </c>
    </row>
    <row r="1039" spans="1:11" x14ac:dyDescent="0.3">
      <c r="A1039" s="12" t="s">
        <v>74</v>
      </c>
      <c r="B1039" s="13">
        <v>2021</v>
      </c>
      <c r="C1039" s="13" t="s">
        <v>40</v>
      </c>
      <c r="D1039" s="13" t="s">
        <v>52</v>
      </c>
      <c r="E1039" s="13" t="s">
        <v>53</v>
      </c>
      <c r="F1039" s="13" t="s">
        <v>54</v>
      </c>
      <c r="G1039" s="13" t="s">
        <v>55</v>
      </c>
      <c r="H1039" s="13" t="s">
        <v>56</v>
      </c>
      <c r="I1039" s="13" t="s">
        <v>58</v>
      </c>
      <c r="J1039" s="25">
        <v>141</v>
      </c>
      <c r="K1039" s="30">
        <v>201.63</v>
      </c>
    </row>
    <row r="1040" spans="1:11" x14ac:dyDescent="0.3">
      <c r="A1040" s="9" t="s">
        <v>73</v>
      </c>
      <c r="B1040" s="10">
        <v>2021</v>
      </c>
      <c r="C1040" s="10" t="s">
        <v>40</v>
      </c>
      <c r="D1040" s="10" t="s">
        <v>52</v>
      </c>
      <c r="E1040" s="10" t="s">
        <v>53</v>
      </c>
      <c r="F1040" s="10" t="s">
        <v>54</v>
      </c>
      <c r="G1040" s="10" t="s">
        <v>55</v>
      </c>
      <c r="H1040" s="10" t="s">
        <v>56</v>
      </c>
      <c r="I1040" s="10" t="s">
        <v>58</v>
      </c>
      <c r="J1040" s="24">
        <v>765</v>
      </c>
      <c r="K1040" s="29">
        <v>526.24</v>
      </c>
    </row>
    <row r="1041" spans="1:11" x14ac:dyDescent="0.3">
      <c r="A1041" s="12" t="s">
        <v>73</v>
      </c>
      <c r="B1041" s="13">
        <v>2021</v>
      </c>
      <c r="C1041" s="13" t="s">
        <v>40</v>
      </c>
      <c r="D1041" s="13" t="s">
        <v>52</v>
      </c>
      <c r="E1041" s="13" t="s">
        <v>53</v>
      </c>
      <c r="F1041" s="13" t="s">
        <v>54</v>
      </c>
      <c r="G1041" s="13" t="s">
        <v>55</v>
      </c>
      <c r="H1041" s="13" t="s">
        <v>56</v>
      </c>
      <c r="I1041" s="13" t="s">
        <v>58</v>
      </c>
      <c r="J1041" s="25">
        <v>139</v>
      </c>
      <c r="K1041" s="30">
        <v>198.76999999999998</v>
      </c>
    </row>
    <row r="1042" spans="1:11" x14ac:dyDescent="0.3">
      <c r="A1042" s="9" t="s">
        <v>73</v>
      </c>
      <c r="B1042" s="10">
        <v>2021</v>
      </c>
      <c r="C1042" s="10" t="s">
        <v>40</v>
      </c>
      <c r="D1042" s="10" t="s">
        <v>52</v>
      </c>
      <c r="E1042" s="10" t="s">
        <v>53</v>
      </c>
      <c r="F1042" s="10" t="s">
        <v>54</v>
      </c>
      <c r="G1042" s="10" t="s">
        <v>55</v>
      </c>
      <c r="H1042" s="10" t="s">
        <v>56</v>
      </c>
      <c r="I1042" s="10" t="s">
        <v>58</v>
      </c>
      <c r="J1042" s="24">
        <v>187</v>
      </c>
      <c r="K1042" s="29">
        <v>267.40999999999997</v>
      </c>
    </row>
    <row r="1043" spans="1:11" x14ac:dyDescent="0.3">
      <c r="A1043" s="12" t="s">
        <v>73</v>
      </c>
      <c r="B1043" s="13">
        <v>2021</v>
      </c>
      <c r="C1043" s="13" t="s">
        <v>40</v>
      </c>
      <c r="D1043" s="13" t="s">
        <v>52</v>
      </c>
      <c r="E1043" s="13" t="s">
        <v>53</v>
      </c>
      <c r="F1043" s="13" t="s">
        <v>54</v>
      </c>
      <c r="G1043" s="13" t="s">
        <v>55</v>
      </c>
      <c r="H1043" s="13" t="s">
        <v>56</v>
      </c>
      <c r="I1043" s="13" t="s">
        <v>57</v>
      </c>
      <c r="J1043" s="25">
        <v>311</v>
      </c>
      <c r="K1043" s="30">
        <v>444.73</v>
      </c>
    </row>
    <row r="1044" spans="1:11" x14ac:dyDescent="0.3">
      <c r="A1044" s="9" t="s">
        <v>75</v>
      </c>
      <c r="B1044" s="10">
        <v>2021</v>
      </c>
      <c r="C1044" s="10" t="s">
        <v>40</v>
      </c>
      <c r="D1044" s="10" t="s">
        <v>52</v>
      </c>
      <c r="E1044" s="10" t="s">
        <v>53</v>
      </c>
      <c r="F1044" s="10" t="s">
        <v>54</v>
      </c>
      <c r="G1044" s="10" t="s">
        <v>55</v>
      </c>
      <c r="H1044" s="10" t="s">
        <v>56</v>
      </c>
      <c r="I1044" s="10" t="s">
        <v>58</v>
      </c>
      <c r="J1044" s="24">
        <v>185</v>
      </c>
      <c r="K1044" s="29">
        <v>264.55</v>
      </c>
    </row>
    <row r="1045" spans="1:11" x14ac:dyDescent="0.3">
      <c r="A1045" s="12" t="s">
        <v>72</v>
      </c>
      <c r="B1045" s="13">
        <v>2021</v>
      </c>
      <c r="C1045" s="13" t="s">
        <v>39</v>
      </c>
      <c r="D1045" s="13" t="s">
        <v>52</v>
      </c>
      <c r="E1045" s="13" t="s">
        <v>53</v>
      </c>
      <c r="F1045" s="13" t="s">
        <v>54</v>
      </c>
      <c r="G1045" s="13" t="s">
        <v>55</v>
      </c>
      <c r="H1045" s="13" t="s">
        <v>56</v>
      </c>
      <c r="I1045" s="13" t="s">
        <v>57</v>
      </c>
      <c r="J1045" s="25">
        <v>326</v>
      </c>
      <c r="K1045" s="30">
        <v>466.18</v>
      </c>
    </row>
    <row r="1046" spans="1:11" x14ac:dyDescent="0.3">
      <c r="A1046" s="9" t="s">
        <v>74</v>
      </c>
      <c r="B1046" s="10">
        <v>2021</v>
      </c>
      <c r="C1046" s="10" t="s">
        <v>39</v>
      </c>
      <c r="D1046" s="10" t="s">
        <v>52</v>
      </c>
      <c r="E1046" s="10" t="s">
        <v>53</v>
      </c>
      <c r="F1046" s="10" t="s">
        <v>54</v>
      </c>
      <c r="G1046" s="10" t="s">
        <v>55</v>
      </c>
      <c r="H1046" s="10" t="s">
        <v>56</v>
      </c>
      <c r="I1046" s="10" t="s">
        <v>57</v>
      </c>
      <c r="J1046" s="24">
        <v>320</v>
      </c>
      <c r="K1046" s="29">
        <v>457.6</v>
      </c>
    </row>
    <row r="1047" spans="1:11" x14ac:dyDescent="0.3">
      <c r="A1047" s="12" t="s">
        <v>72</v>
      </c>
      <c r="B1047" s="13">
        <v>2021</v>
      </c>
      <c r="C1047" s="13" t="s">
        <v>39</v>
      </c>
      <c r="D1047" s="13" t="s">
        <v>52</v>
      </c>
      <c r="E1047" s="13" t="s">
        <v>53</v>
      </c>
      <c r="F1047" s="13" t="s">
        <v>54</v>
      </c>
      <c r="G1047" s="13" t="s">
        <v>55</v>
      </c>
      <c r="H1047" s="13" t="s">
        <v>56</v>
      </c>
      <c r="I1047" s="13" t="s">
        <v>57</v>
      </c>
      <c r="J1047" s="25">
        <v>314</v>
      </c>
      <c r="K1047" s="30">
        <v>449.02</v>
      </c>
    </row>
    <row r="1048" spans="1:11" x14ac:dyDescent="0.3">
      <c r="A1048" s="9" t="s">
        <v>74</v>
      </c>
      <c r="B1048" s="10">
        <v>2021</v>
      </c>
      <c r="C1048" s="10" t="s">
        <v>39</v>
      </c>
      <c r="D1048" s="10" t="s">
        <v>52</v>
      </c>
      <c r="E1048" s="10" t="s">
        <v>53</v>
      </c>
      <c r="F1048" s="10" t="s">
        <v>54</v>
      </c>
      <c r="G1048" s="10" t="s">
        <v>55</v>
      </c>
      <c r="H1048" s="10" t="s">
        <v>56</v>
      </c>
      <c r="I1048" s="10" t="s">
        <v>58</v>
      </c>
      <c r="J1048" s="24">
        <v>146</v>
      </c>
      <c r="K1048" s="29">
        <v>198.56</v>
      </c>
    </row>
    <row r="1049" spans="1:11" x14ac:dyDescent="0.3">
      <c r="A1049" s="12" t="s">
        <v>72</v>
      </c>
      <c r="B1049" s="13">
        <v>2021</v>
      </c>
      <c r="C1049" s="13" t="s">
        <v>39</v>
      </c>
      <c r="D1049" s="13" t="s">
        <v>52</v>
      </c>
      <c r="E1049" s="13" t="s">
        <v>53</v>
      </c>
      <c r="F1049" s="13" t="s">
        <v>54</v>
      </c>
      <c r="G1049" s="13" t="s">
        <v>55</v>
      </c>
      <c r="H1049" s="13" t="s">
        <v>56</v>
      </c>
      <c r="I1049" s="13" t="s">
        <v>58</v>
      </c>
      <c r="J1049" s="25">
        <v>194</v>
      </c>
      <c r="K1049" s="30">
        <v>277.42</v>
      </c>
    </row>
    <row r="1050" spans="1:11" x14ac:dyDescent="0.3">
      <c r="A1050" s="9" t="s">
        <v>72</v>
      </c>
      <c r="B1050" s="10">
        <v>2021</v>
      </c>
      <c r="C1050" s="10" t="s">
        <v>39</v>
      </c>
      <c r="D1050" s="10" t="s">
        <v>52</v>
      </c>
      <c r="E1050" s="10" t="s">
        <v>53</v>
      </c>
      <c r="F1050" s="10" t="s">
        <v>54</v>
      </c>
      <c r="G1050" s="10" t="s">
        <v>55</v>
      </c>
      <c r="H1050" s="10" t="s">
        <v>56</v>
      </c>
      <c r="I1050" s="10" t="s">
        <v>58</v>
      </c>
      <c r="J1050" s="24">
        <v>190</v>
      </c>
      <c r="K1050" s="29">
        <v>271.7</v>
      </c>
    </row>
    <row r="1051" spans="1:11" x14ac:dyDescent="0.3">
      <c r="A1051" s="12" t="s">
        <v>72</v>
      </c>
      <c r="B1051" s="13">
        <v>2021</v>
      </c>
      <c r="C1051" s="13" t="s">
        <v>39</v>
      </c>
      <c r="D1051" s="13" t="s">
        <v>52</v>
      </c>
      <c r="E1051" s="13" t="s">
        <v>53</v>
      </c>
      <c r="F1051" s="13" t="s">
        <v>54</v>
      </c>
      <c r="G1051" s="13" t="s">
        <v>55</v>
      </c>
      <c r="H1051" s="13" t="s">
        <v>56</v>
      </c>
      <c r="I1051" s="13" t="s">
        <v>58</v>
      </c>
      <c r="J1051" s="25">
        <v>364</v>
      </c>
      <c r="K1051" s="30">
        <v>520.52</v>
      </c>
    </row>
    <row r="1052" spans="1:11" x14ac:dyDescent="0.3">
      <c r="A1052" s="9" t="s">
        <v>72</v>
      </c>
      <c r="B1052" s="10">
        <v>2021</v>
      </c>
      <c r="C1052" s="10" t="s">
        <v>39</v>
      </c>
      <c r="D1052" s="10" t="s">
        <v>52</v>
      </c>
      <c r="E1052" s="10" t="s">
        <v>53</v>
      </c>
      <c r="F1052" s="10" t="s">
        <v>54</v>
      </c>
      <c r="G1052" s="10" t="s">
        <v>55</v>
      </c>
      <c r="H1052" s="10" t="s">
        <v>56</v>
      </c>
      <c r="I1052" s="10" t="s">
        <v>57</v>
      </c>
      <c r="J1052" s="24">
        <v>324</v>
      </c>
      <c r="K1052" s="29">
        <v>526.24</v>
      </c>
    </row>
    <row r="1053" spans="1:11" x14ac:dyDescent="0.3">
      <c r="A1053" s="12" t="s">
        <v>72</v>
      </c>
      <c r="B1053" s="13">
        <v>2021</v>
      </c>
      <c r="C1053" s="13" t="s">
        <v>39</v>
      </c>
      <c r="D1053" s="13" t="s">
        <v>52</v>
      </c>
      <c r="E1053" s="13" t="s">
        <v>53</v>
      </c>
      <c r="F1053" s="13" t="s">
        <v>54</v>
      </c>
      <c r="G1053" s="13" t="s">
        <v>55</v>
      </c>
      <c r="H1053" s="13" t="s">
        <v>56</v>
      </c>
      <c r="I1053" s="13" t="s">
        <v>57</v>
      </c>
      <c r="J1053" s="25">
        <v>318</v>
      </c>
      <c r="K1053" s="30">
        <v>526.24</v>
      </c>
    </row>
    <row r="1054" spans="1:11" x14ac:dyDescent="0.3">
      <c r="A1054" s="9" t="s">
        <v>73</v>
      </c>
      <c r="B1054" s="10">
        <v>2021</v>
      </c>
      <c r="C1054" s="10" t="s">
        <v>39</v>
      </c>
      <c r="D1054" s="10" t="s">
        <v>52</v>
      </c>
      <c r="E1054" s="10" t="s">
        <v>53</v>
      </c>
      <c r="F1054" s="10" t="s">
        <v>54</v>
      </c>
      <c r="G1054" s="10" t="s">
        <v>55</v>
      </c>
      <c r="H1054" s="10" t="s">
        <v>56</v>
      </c>
      <c r="I1054" s="10" t="s">
        <v>58</v>
      </c>
      <c r="J1054" s="24">
        <v>692</v>
      </c>
      <c r="K1054" s="29">
        <v>989.56</v>
      </c>
    </row>
    <row r="1055" spans="1:11" x14ac:dyDescent="0.3">
      <c r="A1055" s="12" t="s">
        <v>74</v>
      </c>
      <c r="B1055" s="13">
        <v>2021</v>
      </c>
      <c r="C1055" s="13" t="s">
        <v>39</v>
      </c>
      <c r="D1055" s="13" t="s">
        <v>52</v>
      </c>
      <c r="E1055" s="13" t="s">
        <v>53</v>
      </c>
      <c r="F1055" s="13" t="s">
        <v>54</v>
      </c>
      <c r="G1055" s="13" t="s">
        <v>55</v>
      </c>
      <c r="H1055" s="13" t="s">
        <v>56</v>
      </c>
      <c r="I1055" s="13" t="s">
        <v>58</v>
      </c>
      <c r="J1055" s="25">
        <v>725</v>
      </c>
      <c r="K1055" s="30">
        <v>1036.75</v>
      </c>
    </row>
    <row r="1056" spans="1:11" x14ac:dyDescent="0.3">
      <c r="A1056" s="9" t="s">
        <v>73</v>
      </c>
      <c r="B1056" s="10">
        <v>2021</v>
      </c>
      <c r="C1056" s="10" t="s">
        <v>39</v>
      </c>
      <c r="D1056" s="10" t="s">
        <v>52</v>
      </c>
      <c r="E1056" s="10" t="s">
        <v>53</v>
      </c>
      <c r="F1056" s="10" t="s">
        <v>54</v>
      </c>
      <c r="G1056" s="10" t="s">
        <v>55</v>
      </c>
      <c r="H1056" s="10" t="s">
        <v>56</v>
      </c>
      <c r="I1056" s="10" t="s">
        <v>58</v>
      </c>
      <c r="J1056" s="24">
        <v>778</v>
      </c>
      <c r="K1056" s="29">
        <v>1112.54</v>
      </c>
    </row>
    <row r="1057" spans="1:11" x14ac:dyDescent="0.3">
      <c r="A1057" s="12" t="s">
        <v>72</v>
      </c>
      <c r="B1057" s="13">
        <v>2021</v>
      </c>
      <c r="C1057" s="13" t="s">
        <v>39</v>
      </c>
      <c r="D1057" s="13" t="s">
        <v>52</v>
      </c>
      <c r="E1057" s="13" t="s">
        <v>53</v>
      </c>
      <c r="F1057" s="13" t="s">
        <v>54</v>
      </c>
      <c r="G1057" s="13" t="s">
        <v>55</v>
      </c>
      <c r="H1057" s="13" t="s">
        <v>56</v>
      </c>
      <c r="I1057" s="13" t="s">
        <v>57</v>
      </c>
      <c r="J1057" s="25">
        <v>327</v>
      </c>
      <c r="K1057" s="30">
        <v>467.61</v>
      </c>
    </row>
    <row r="1058" spans="1:11" x14ac:dyDescent="0.3">
      <c r="A1058" s="9" t="s">
        <v>74</v>
      </c>
      <c r="B1058" s="10">
        <v>2021</v>
      </c>
      <c r="C1058" s="10" t="s">
        <v>39</v>
      </c>
      <c r="D1058" s="10" t="s">
        <v>52</v>
      </c>
      <c r="E1058" s="10" t="s">
        <v>53</v>
      </c>
      <c r="F1058" s="10" t="s">
        <v>54</v>
      </c>
      <c r="G1058" s="10" t="s">
        <v>55</v>
      </c>
      <c r="H1058" s="10" t="s">
        <v>56</v>
      </c>
      <c r="I1058" s="10" t="s">
        <v>57</v>
      </c>
      <c r="J1058" s="24">
        <v>321</v>
      </c>
      <c r="K1058" s="29">
        <v>459.03</v>
      </c>
    </row>
    <row r="1059" spans="1:11" x14ac:dyDescent="0.3">
      <c r="A1059" s="12" t="s">
        <v>72</v>
      </c>
      <c r="B1059" s="13">
        <v>2021</v>
      </c>
      <c r="C1059" s="13" t="s">
        <v>39</v>
      </c>
      <c r="D1059" s="13" t="s">
        <v>52</v>
      </c>
      <c r="E1059" s="13" t="s">
        <v>53</v>
      </c>
      <c r="F1059" s="13" t="s">
        <v>54</v>
      </c>
      <c r="G1059" s="13" t="s">
        <v>55</v>
      </c>
      <c r="H1059" s="13" t="s">
        <v>56</v>
      </c>
      <c r="I1059" s="13" t="s">
        <v>57</v>
      </c>
      <c r="J1059" s="25">
        <v>315</v>
      </c>
      <c r="K1059" s="30">
        <v>450.45</v>
      </c>
    </row>
    <row r="1060" spans="1:11" x14ac:dyDescent="0.3">
      <c r="A1060" s="9" t="s">
        <v>73</v>
      </c>
      <c r="B1060" s="10">
        <v>2021</v>
      </c>
      <c r="C1060" s="10" t="s">
        <v>39</v>
      </c>
      <c r="D1060" s="10" t="s">
        <v>52</v>
      </c>
      <c r="E1060" s="10" t="s">
        <v>53</v>
      </c>
      <c r="F1060" s="10" t="s">
        <v>54</v>
      </c>
      <c r="G1060" s="10" t="s">
        <v>55</v>
      </c>
      <c r="H1060" s="10" t="s">
        <v>56</v>
      </c>
      <c r="I1060" s="10" t="s">
        <v>58</v>
      </c>
      <c r="J1060" s="24">
        <v>147</v>
      </c>
      <c r="K1060" s="29">
        <v>210.21</v>
      </c>
    </row>
    <row r="1061" spans="1:11" x14ac:dyDescent="0.3">
      <c r="A1061" s="12" t="s">
        <v>72</v>
      </c>
      <c r="B1061" s="13">
        <v>2021</v>
      </c>
      <c r="C1061" s="13" t="s">
        <v>39</v>
      </c>
      <c r="D1061" s="13" t="s">
        <v>52</v>
      </c>
      <c r="E1061" s="13" t="s">
        <v>53</v>
      </c>
      <c r="F1061" s="13" t="s">
        <v>54</v>
      </c>
      <c r="G1061" s="13" t="s">
        <v>55</v>
      </c>
      <c r="H1061" s="13" t="s">
        <v>56</v>
      </c>
      <c r="I1061" s="13" t="s">
        <v>58</v>
      </c>
      <c r="J1061" s="25">
        <v>145</v>
      </c>
      <c r="K1061" s="30">
        <v>207.35</v>
      </c>
    </row>
    <row r="1062" spans="1:11" x14ac:dyDescent="0.3">
      <c r="A1062" s="9" t="s">
        <v>72</v>
      </c>
      <c r="B1062" s="10">
        <v>2021</v>
      </c>
      <c r="C1062" s="10" t="s">
        <v>39</v>
      </c>
      <c r="D1062" s="10" t="s">
        <v>52</v>
      </c>
      <c r="E1062" s="10" t="s">
        <v>53</v>
      </c>
      <c r="F1062" s="10" t="s">
        <v>54</v>
      </c>
      <c r="G1062" s="10" t="s">
        <v>55</v>
      </c>
      <c r="H1062" s="10" t="s">
        <v>56</v>
      </c>
      <c r="I1062" s="10" t="s">
        <v>58</v>
      </c>
      <c r="J1062" s="24">
        <v>193</v>
      </c>
      <c r="K1062" s="29">
        <v>275.99</v>
      </c>
    </row>
    <row r="1063" spans="1:11" x14ac:dyDescent="0.3">
      <c r="A1063" s="12" t="s">
        <v>74</v>
      </c>
      <c r="B1063" s="13">
        <v>2021</v>
      </c>
      <c r="C1063" s="13" t="s">
        <v>39</v>
      </c>
      <c r="D1063" s="13" t="s">
        <v>52</v>
      </c>
      <c r="E1063" s="13" t="s">
        <v>53</v>
      </c>
      <c r="F1063" s="13" t="s">
        <v>54</v>
      </c>
      <c r="G1063" s="13" t="s">
        <v>55</v>
      </c>
      <c r="H1063" s="13" t="s">
        <v>56</v>
      </c>
      <c r="I1063" s="13" t="s">
        <v>57</v>
      </c>
      <c r="J1063" s="25">
        <v>323</v>
      </c>
      <c r="K1063" s="30">
        <v>461.89</v>
      </c>
    </row>
    <row r="1064" spans="1:11" x14ac:dyDescent="0.3">
      <c r="A1064" s="9" t="s">
        <v>72</v>
      </c>
      <c r="B1064" s="10">
        <v>2021</v>
      </c>
      <c r="C1064" s="10" t="s">
        <v>39</v>
      </c>
      <c r="D1064" s="10" t="s">
        <v>52</v>
      </c>
      <c r="E1064" s="10" t="s">
        <v>53</v>
      </c>
      <c r="F1064" s="10" t="s">
        <v>54</v>
      </c>
      <c r="G1064" s="10" t="s">
        <v>55</v>
      </c>
      <c r="H1064" s="10" t="s">
        <v>56</v>
      </c>
      <c r="I1064" s="10" t="s">
        <v>57</v>
      </c>
      <c r="J1064" s="24">
        <v>317</v>
      </c>
      <c r="K1064" s="29">
        <v>453.31</v>
      </c>
    </row>
    <row r="1065" spans="1:11" x14ac:dyDescent="0.3">
      <c r="A1065" s="12" t="s">
        <v>74</v>
      </c>
      <c r="B1065" s="13">
        <v>2021</v>
      </c>
      <c r="C1065" s="13" t="s">
        <v>39</v>
      </c>
      <c r="D1065" s="13" t="s">
        <v>52</v>
      </c>
      <c r="E1065" s="13" t="s">
        <v>53</v>
      </c>
      <c r="F1065" s="13" t="s">
        <v>54</v>
      </c>
      <c r="G1065" s="13" t="s">
        <v>55</v>
      </c>
      <c r="H1065" s="13" t="s">
        <v>56</v>
      </c>
      <c r="I1065" s="13" t="s">
        <v>58</v>
      </c>
      <c r="J1065" s="25">
        <v>143</v>
      </c>
      <c r="K1065" s="30">
        <v>204.49</v>
      </c>
    </row>
    <row r="1066" spans="1:11" x14ac:dyDescent="0.3">
      <c r="A1066" s="9" t="s">
        <v>72</v>
      </c>
      <c r="B1066" s="10">
        <v>2021</v>
      </c>
      <c r="C1066" s="10" t="s">
        <v>39</v>
      </c>
      <c r="D1066" s="10" t="s">
        <v>52</v>
      </c>
      <c r="E1066" s="10" t="s">
        <v>53</v>
      </c>
      <c r="F1066" s="10" t="s">
        <v>54</v>
      </c>
      <c r="G1066" s="10" t="s">
        <v>55</v>
      </c>
      <c r="H1066" s="10" t="s">
        <v>56</v>
      </c>
      <c r="I1066" s="10" t="s">
        <v>58</v>
      </c>
      <c r="J1066" s="24">
        <v>191</v>
      </c>
      <c r="K1066" s="29">
        <v>273.13</v>
      </c>
    </row>
    <row r="1067" spans="1:11" x14ac:dyDescent="0.3">
      <c r="A1067" s="12" t="s">
        <v>74</v>
      </c>
      <c r="B1067" s="13">
        <v>2021</v>
      </c>
      <c r="C1067" s="13" t="s">
        <v>39</v>
      </c>
      <c r="D1067" s="13" t="s">
        <v>52</v>
      </c>
      <c r="E1067" s="13" t="s">
        <v>53</v>
      </c>
      <c r="F1067" s="13" t="s">
        <v>54</v>
      </c>
      <c r="G1067" s="13" t="s">
        <v>55</v>
      </c>
      <c r="H1067" s="13" t="s">
        <v>56</v>
      </c>
      <c r="I1067" s="13" t="s">
        <v>58</v>
      </c>
      <c r="J1067" s="25">
        <v>787</v>
      </c>
      <c r="K1067" s="30">
        <v>1125.4099999999999</v>
      </c>
    </row>
    <row r="1068" spans="1:11" x14ac:dyDescent="0.3">
      <c r="A1068" s="9" t="s">
        <v>73</v>
      </c>
      <c r="B1068" s="10">
        <v>2021</v>
      </c>
      <c r="C1068" s="10" t="s">
        <v>34</v>
      </c>
      <c r="D1068" s="10" t="s">
        <v>60</v>
      </c>
      <c r="E1068" s="10" t="s">
        <v>53</v>
      </c>
      <c r="F1068" s="10" t="s">
        <v>54</v>
      </c>
      <c r="G1068" s="10" t="s">
        <v>55</v>
      </c>
      <c r="H1068" s="10" t="s">
        <v>56</v>
      </c>
      <c r="I1068" s="10" t="s">
        <v>57</v>
      </c>
      <c r="J1068" s="24">
        <v>266</v>
      </c>
      <c r="K1068" s="29">
        <v>380.38</v>
      </c>
    </row>
    <row r="1069" spans="1:11" x14ac:dyDescent="0.3">
      <c r="A1069" s="12" t="s">
        <v>73</v>
      </c>
      <c r="B1069" s="13">
        <v>2021</v>
      </c>
      <c r="C1069" s="13" t="s">
        <v>34</v>
      </c>
      <c r="D1069" s="13" t="s">
        <v>60</v>
      </c>
      <c r="E1069" s="13" t="s">
        <v>53</v>
      </c>
      <c r="F1069" s="13" t="s">
        <v>54</v>
      </c>
      <c r="G1069" s="13" t="s">
        <v>55</v>
      </c>
      <c r="H1069" s="13" t="s">
        <v>56</v>
      </c>
      <c r="I1069" s="13" t="s">
        <v>57</v>
      </c>
      <c r="J1069" s="25">
        <v>314</v>
      </c>
      <c r="K1069" s="30">
        <v>449.02</v>
      </c>
    </row>
    <row r="1070" spans="1:11" x14ac:dyDescent="0.3">
      <c r="A1070" s="9" t="s">
        <v>72</v>
      </c>
      <c r="B1070" s="10">
        <v>2021</v>
      </c>
      <c r="C1070" s="10" t="s">
        <v>34</v>
      </c>
      <c r="D1070" s="10" t="s">
        <v>60</v>
      </c>
      <c r="E1070" s="10" t="s">
        <v>53</v>
      </c>
      <c r="F1070" s="10" t="s">
        <v>54</v>
      </c>
      <c r="G1070" s="10" t="s">
        <v>55</v>
      </c>
      <c r="H1070" s="10" t="s">
        <v>56</v>
      </c>
      <c r="I1070" s="10" t="s">
        <v>57</v>
      </c>
      <c r="J1070" s="24">
        <v>236</v>
      </c>
      <c r="K1070" s="29">
        <v>337.48</v>
      </c>
    </row>
    <row r="1071" spans="1:11" x14ac:dyDescent="0.3">
      <c r="A1071" s="12" t="s">
        <v>73</v>
      </c>
      <c r="B1071" s="13">
        <v>2021</v>
      </c>
      <c r="C1071" s="13" t="s">
        <v>34</v>
      </c>
      <c r="D1071" s="13" t="s">
        <v>60</v>
      </c>
      <c r="E1071" s="13" t="s">
        <v>53</v>
      </c>
      <c r="F1071" s="13" t="s">
        <v>54</v>
      </c>
      <c r="G1071" s="13" t="s">
        <v>55</v>
      </c>
      <c r="H1071" s="13" t="s">
        <v>56</v>
      </c>
      <c r="I1071" s="13" t="s">
        <v>57</v>
      </c>
      <c r="J1071" s="25">
        <v>310</v>
      </c>
      <c r="K1071" s="30">
        <v>526.24</v>
      </c>
    </row>
    <row r="1072" spans="1:11" x14ac:dyDescent="0.3">
      <c r="A1072" s="9" t="s">
        <v>74</v>
      </c>
      <c r="B1072" s="10">
        <v>2021</v>
      </c>
      <c r="C1072" s="10" t="s">
        <v>34</v>
      </c>
      <c r="D1072" s="10" t="s">
        <v>60</v>
      </c>
      <c r="E1072" s="10" t="s">
        <v>53</v>
      </c>
      <c r="F1072" s="10" t="s">
        <v>54</v>
      </c>
      <c r="G1072" s="10" t="s">
        <v>55</v>
      </c>
      <c r="H1072" s="10" t="s">
        <v>56</v>
      </c>
      <c r="I1072" s="10" t="s">
        <v>57</v>
      </c>
      <c r="J1072" s="24">
        <v>238</v>
      </c>
      <c r="K1072" s="29">
        <v>526.24</v>
      </c>
    </row>
    <row r="1073" spans="1:11" x14ac:dyDescent="0.3">
      <c r="A1073" s="12" t="s">
        <v>72</v>
      </c>
      <c r="B1073" s="13">
        <v>2021</v>
      </c>
      <c r="C1073" s="13" t="s">
        <v>34</v>
      </c>
      <c r="D1073" s="13" t="s">
        <v>60</v>
      </c>
      <c r="E1073" s="13" t="s">
        <v>53</v>
      </c>
      <c r="F1073" s="13" t="s">
        <v>54</v>
      </c>
      <c r="G1073" s="13" t="s">
        <v>55</v>
      </c>
      <c r="H1073" s="13" t="s">
        <v>56</v>
      </c>
      <c r="I1073" s="13" t="s">
        <v>57</v>
      </c>
      <c r="J1073" s="25">
        <v>1000</v>
      </c>
      <c r="K1073" s="30">
        <v>1430</v>
      </c>
    </row>
    <row r="1074" spans="1:11" x14ac:dyDescent="0.3">
      <c r="A1074" s="9" t="s">
        <v>75</v>
      </c>
      <c r="B1074" s="10">
        <v>2021</v>
      </c>
      <c r="C1074" s="10" t="s">
        <v>34</v>
      </c>
      <c r="D1074" s="10" t="s">
        <v>60</v>
      </c>
      <c r="E1074" s="10" t="s">
        <v>53</v>
      </c>
      <c r="F1074" s="10" t="s">
        <v>54</v>
      </c>
      <c r="G1074" s="10" t="s">
        <v>55</v>
      </c>
      <c r="H1074" s="10" t="s">
        <v>56</v>
      </c>
      <c r="I1074" s="10" t="s">
        <v>57</v>
      </c>
      <c r="J1074" s="24">
        <v>1033</v>
      </c>
      <c r="K1074" s="29">
        <v>1477.19</v>
      </c>
    </row>
    <row r="1075" spans="1:11" x14ac:dyDescent="0.3">
      <c r="A1075" s="12" t="s">
        <v>74</v>
      </c>
      <c r="B1075" s="13">
        <v>2021</v>
      </c>
      <c r="C1075" s="13" t="s">
        <v>34</v>
      </c>
      <c r="D1075" s="13" t="s">
        <v>60</v>
      </c>
      <c r="E1075" s="13" t="s">
        <v>53</v>
      </c>
      <c r="F1075" s="13" t="s">
        <v>54</v>
      </c>
      <c r="G1075" s="13" t="s">
        <v>55</v>
      </c>
      <c r="H1075" s="13" t="s">
        <v>56</v>
      </c>
      <c r="I1075" s="13" t="s">
        <v>57</v>
      </c>
      <c r="J1075" s="25">
        <v>240</v>
      </c>
      <c r="K1075" s="30">
        <v>343.2</v>
      </c>
    </row>
    <row r="1076" spans="1:11" x14ac:dyDescent="0.3">
      <c r="A1076" s="9" t="s">
        <v>74</v>
      </c>
      <c r="B1076" s="10">
        <v>2021</v>
      </c>
      <c r="C1076" s="10" t="s">
        <v>34</v>
      </c>
      <c r="D1076" s="10" t="s">
        <v>60</v>
      </c>
      <c r="E1076" s="10" t="s">
        <v>53</v>
      </c>
      <c r="F1076" s="10" t="s">
        <v>54</v>
      </c>
      <c r="G1076" s="10" t="s">
        <v>55</v>
      </c>
      <c r="H1076" s="10" t="s">
        <v>56</v>
      </c>
      <c r="I1076" s="10" t="s">
        <v>57</v>
      </c>
      <c r="J1076" s="24">
        <v>267</v>
      </c>
      <c r="K1076" s="29">
        <v>381.81</v>
      </c>
    </row>
    <row r="1077" spans="1:11" x14ac:dyDescent="0.3">
      <c r="A1077" s="12" t="s">
        <v>72</v>
      </c>
      <c r="B1077" s="13">
        <v>2021</v>
      </c>
      <c r="C1077" s="13" t="s">
        <v>34</v>
      </c>
      <c r="D1077" s="13" t="s">
        <v>60</v>
      </c>
      <c r="E1077" s="13" t="s">
        <v>53</v>
      </c>
      <c r="F1077" s="13" t="s">
        <v>54</v>
      </c>
      <c r="G1077" s="13" t="s">
        <v>55</v>
      </c>
      <c r="H1077" s="13" t="s">
        <v>56</v>
      </c>
      <c r="I1077" s="13" t="s">
        <v>57</v>
      </c>
      <c r="J1077" s="25">
        <v>237</v>
      </c>
      <c r="K1077" s="30">
        <v>338.90999999999997</v>
      </c>
    </row>
    <row r="1078" spans="1:11" x14ac:dyDescent="0.3">
      <c r="A1078" s="9" t="s">
        <v>74</v>
      </c>
      <c r="B1078" s="10">
        <v>2021</v>
      </c>
      <c r="C1078" s="10" t="s">
        <v>34</v>
      </c>
      <c r="D1078" s="10" t="s">
        <v>60</v>
      </c>
      <c r="E1078" s="10" t="s">
        <v>53</v>
      </c>
      <c r="F1078" s="10" t="s">
        <v>54</v>
      </c>
      <c r="G1078" s="10" t="s">
        <v>55</v>
      </c>
      <c r="H1078" s="10" t="s">
        <v>56</v>
      </c>
      <c r="I1078" s="10" t="s">
        <v>57</v>
      </c>
      <c r="J1078" s="24">
        <v>781</v>
      </c>
      <c r="K1078" s="29">
        <v>1116.83</v>
      </c>
    </row>
    <row r="1079" spans="1:11" x14ac:dyDescent="0.3">
      <c r="A1079" s="12" t="s">
        <v>72</v>
      </c>
      <c r="B1079" s="13">
        <v>2021</v>
      </c>
      <c r="C1079" s="13" t="s">
        <v>34</v>
      </c>
      <c r="D1079" s="13" t="s">
        <v>60</v>
      </c>
      <c r="E1079" s="13" t="s">
        <v>53</v>
      </c>
      <c r="F1079" s="13" t="s">
        <v>54</v>
      </c>
      <c r="G1079" s="13" t="s">
        <v>55</v>
      </c>
      <c r="H1079" s="13" t="s">
        <v>56</v>
      </c>
      <c r="I1079" s="13" t="s">
        <v>57</v>
      </c>
      <c r="J1079" s="25">
        <v>814</v>
      </c>
      <c r="K1079" s="30">
        <v>1164.02</v>
      </c>
    </row>
    <row r="1080" spans="1:11" x14ac:dyDescent="0.3">
      <c r="A1080" s="9" t="s">
        <v>72</v>
      </c>
      <c r="B1080" s="10">
        <v>2021</v>
      </c>
      <c r="C1080" s="10" t="s">
        <v>34</v>
      </c>
      <c r="D1080" s="10" t="s">
        <v>60</v>
      </c>
      <c r="E1080" s="10" t="s">
        <v>53</v>
      </c>
      <c r="F1080" s="10" t="s">
        <v>54</v>
      </c>
      <c r="G1080" s="10" t="s">
        <v>55</v>
      </c>
      <c r="H1080" s="10" t="s">
        <v>56</v>
      </c>
      <c r="I1080" s="10" t="s">
        <v>57</v>
      </c>
      <c r="J1080" s="24">
        <v>263</v>
      </c>
      <c r="K1080" s="29">
        <v>376.09000000000003</v>
      </c>
    </row>
    <row r="1081" spans="1:11" x14ac:dyDescent="0.3">
      <c r="A1081" s="12" t="s">
        <v>72</v>
      </c>
      <c r="B1081" s="13">
        <v>2021</v>
      </c>
      <c r="C1081" s="13" t="s">
        <v>34</v>
      </c>
      <c r="D1081" s="13" t="s">
        <v>60</v>
      </c>
      <c r="E1081" s="13" t="s">
        <v>53</v>
      </c>
      <c r="F1081" s="13" t="s">
        <v>54</v>
      </c>
      <c r="G1081" s="13" t="s">
        <v>55</v>
      </c>
      <c r="H1081" s="13" t="s">
        <v>56</v>
      </c>
      <c r="I1081" s="13" t="s">
        <v>57</v>
      </c>
      <c r="J1081" s="25">
        <v>311</v>
      </c>
      <c r="K1081" s="30">
        <v>444.73</v>
      </c>
    </row>
    <row r="1082" spans="1:11" x14ac:dyDescent="0.3">
      <c r="A1082" s="9" t="s">
        <v>73</v>
      </c>
      <c r="B1082" s="10">
        <v>2021</v>
      </c>
      <c r="C1082" s="10" t="s">
        <v>34</v>
      </c>
      <c r="D1082" s="10" t="s">
        <v>60</v>
      </c>
      <c r="E1082" s="10" t="s">
        <v>53</v>
      </c>
      <c r="F1082" s="10" t="s">
        <v>54</v>
      </c>
      <c r="G1082" s="10" t="s">
        <v>55</v>
      </c>
      <c r="H1082" s="10" t="s">
        <v>56</v>
      </c>
      <c r="I1082" s="10" t="s">
        <v>57</v>
      </c>
      <c r="J1082" s="24">
        <v>239</v>
      </c>
      <c r="K1082" s="29">
        <v>341.77</v>
      </c>
    </row>
    <row r="1083" spans="1:11" x14ac:dyDescent="0.3">
      <c r="A1083" s="12" t="s">
        <v>72</v>
      </c>
      <c r="B1083" s="13">
        <v>2021</v>
      </c>
      <c r="C1083" s="13" t="s">
        <v>38</v>
      </c>
      <c r="D1083" s="13" t="s">
        <v>60</v>
      </c>
      <c r="E1083" s="13" t="s">
        <v>53</v>
      </c>
      <c r="F1083" s="13" t="s">
        <v>54</v>
      </c>
      <c r="G1083" s="13" t="s">
        <v>55</v>
      </c>
      <c r="H1083" s="13" t="s">
        <v>56</v>
      </c>
      <c r="I1083" s="13" t="s">
        <v>57</v>
      </c>
      <c r="J1083" s="25">
        <v>242</v>
      </c>
      <c r="K1083" s="30">
        <v>346.06</v>
      </c>
    </row>
    <row r="1084" spans="1:11" x14ac:dyDescent="0.3">
      <c r="A1084" s="9" t="s">
        <v>76</v>
      </c>
      <c r="B1084" s="10">
        <v>2021</v>
      </c>
      <c r="C1084" s="10" t="s">
        <v>38</v>
      </c>
      <c r="D1084" s="10" t="s">
        <v>60</v>
      </c>
      <c r="E1084" s="10" t="s">
        <v>53</v>
      </c>
      <c r="F1084" s="10" t="s">
        <v>54</v>
      </c>
      <c r="G1084" s="10" t="s">
        <v>55</v>
      </c>
      <c r="H1084" s="10" t="s">
        <v>56</v>
      </c>
      <c r="I1084" s="10" t="s">
        <v>57</v>
      </c>
      <c r="J1084" s="24">
        <v>290</v>
      </c>
      <c r="K1084" s="29">
        <v>414.7</v>
      </c>
    </row>
    <row r="1085" spans="1:11" x14ac:dyDescent="0.3">
      <c r="A1085" s="12" t="s">
        <v>73</v>
      </c>
      <c r="B1085" s="13">
        <v>2021</v>
      </c>
      <c r="C1085" s="13" t="s">
        <v>38</v>
      </c>
      <c r="D1085" s="13" t="s">
        <v>52</v>
      </c>
      <c r="E1085" s="13" t="s">
        <v>53</v>
      </c>
      <c r="F1085" s="13" t="s">
        <v>54</v>
      </c>
      <c r="G1085" s="13" t="s">
        <v>55</v>
      </c>
      <c r="H1085" s="13" t="s">
        <v>56</v>
      </c>
      <c r="I1085" s="13" t="s">
        <v>57</v>
      </c>
      <c r="J1085" s="25">
        <v>218</v>
      </c>
      <c r="K1085" s="30">
        <v>311.74</v>
      </c>
    </row>
    <row r="1086" spans="1:11" x14ac:dyDescent="0.3">
      <c r="A1086" s="9" t="s">
        <v>73</v>
      </c>
      <c r="B1086" s="10">
        <v>2021</v>
      </c>
      <c r="C1086" s="10" t="s">
        <v>38</v>
      </c>
      <c r="D1086" s="10" t="s">
        <v>52</v>
      </c>
      <c r="E1086" s="10" t="s">
        <v>53</v>
      </c>
      <c r="F1086" s="10" t="s">
        <v>54</v>
      </c>
      <c r="G1086" s="10" t="s">
        <v>55</v>
      </c>
      <c r="H1086" s="10" t="s">
        <v>56</v>
      </c>
      <c r="I1086" s="10" t="s">
        <v>57</v>
      </c>
      <c r="J1086" s="24">
        <v>244</v>
      </c>
      <c r="K1086" s="29">
        <v>526.24</v>
      </c>
    </row>
    <row r="1087" spans="1:11" x14ac:dyDescent="0.3">
      <c r="A1087" s="12" t="s">
        <v>72</v>
      </c>
      <c r="B1087" s="13">
        <v>2021</v>
      </c>
      <c r="C1087" s="13" t="s">
        <v>38</v>
      </c>
      <c r="D1087" s="13" t="s">
        <v>52</v>
      </c>
      <c r="E1087" s="13" t="s">
        <v>53</v>
      </c>
      <c r="F1087" s="13" t="s">
        <v>54</v>
      </c>
      <c r="G1087" s="13" t="s">
        <v>55</v>
      </c>
      <c r="H1087" s="13" t="s">
        <v>56</v>
      </c>
      <c r="I1087" s="13" t="s">
        <v>57</v>
      </c>
      <c r="J1087" s="25">
        <v>292</v>
      </c>
      <c r="K1087" s="30">
        <v>526.24</v>
      </c>
    </row>
    <row r="1088" spans="1:11" x14ac:dyDescent="0.3">
      <c r="A1088" s="9" t="s">
        <v>73</v>
      </c>
      <c r="B1088" s="10">
        <v>2021</v>
      </c>
      <c r="C1088" s="10" t="s">
        <v>38</v>
      </c>
      <c r="D1088" s="10" t="s">
        <v>52</v>
      </c>
      <c r="E1088" s="10" t="s">
        <v>53</v>
      </c>
      <c r="F1088" s="10" t="s">
        <v>54</v>
      </c>
      <c r="G1088" s="10" t="s">
        <v>55</v>
      </c>
      <c r="H1088" s="10" t="s">
        <v>56</v>
      </c>
      <c r="I1088" s="10" t="s">
        <v>57</v>
      </c>
      <c r="J1088" s="24">
        <v>1003</v>
      </c>
      <c r="K1088" s="29">
        <v>1434.29</v>
      </c>
    </row>
    <row r="1089" spans="1:11" x14ac:dyDescent="0.3">
      <c r="A1089" s="12" t="s">
        <v>73</v>
      </c>
      <c r="B1089" s="13">
        <v>2021</v>
      </c>
      <c r="C1089" s="13" t="s">
        <v>38</v>
      </c>
      <c r="D1089" s="13" t="s">
        <v>52</v>
      </c>
      <c r="E1089" s="13" t="s">
        <v>53</v>
      </c>
      <c r="F1089" s="13" t="s">
        <v>54</v>
      </c>
      <c r="G1089" s="13" t="s">
        <v>55</v>
      </c>
      <c r="H1089" s="13" t="s">
        <v>56</v>
      </c>
      <c r="I1089" s="13" t="s">
        <v>57</v>
      </c>
      <c r="J1089" s="25">
        <v>1037</v>
      </c>
      <c r="K1089" s="30">
        <v>1482.9099999999999</v>
      </c>
    </row>
    <row r="1090" spans="1:11" x14ac:dyDescent="0.3">
      <c r="A1090" s="9" t="s">
        <v>72</v>
      </c>
      <c r="B1090" s="10">
        <v>2021</v>
      </c>
      <c r="C1090" s="10" t="s">
        <v>38</v>
      </c>
      <c r="D1090" s="10" t="s">
        <v>52</v>
      </c>
      <c r="E1090" s="10" t="s">
        <v>53</v>
      </c>
      <c r="F1090" s="10" t="s">
        <v>54</v>
      </c>
      <c r="G1090" s="10" t="s">
        <v>55</v>
      </c>
      <c r="H1090" s="10" t="s">
        <v>56</v>
      </c>
      <c r="I1090" s="10" t="s">
        <v>57</v>
      </c>
      <c r="J1090" s="24">
        <v>216</v>
      </c>
      <c r="K1090" s="29">
        <v>308.88</v>
      </c>
    </row>
    <row r="1091" spans="1:11" x14ac:dyDescent="0.3">
      <c r="A1091" s="12" t="s">
        <v>72</v>
      </c>
      <c r="B1091" s="13">
        <v>2021</v>
      </c>
      <c r="C1091" s="13" t="s">
        <v>38</v>
      </c>
      <c r="D1091" s="13" t="s">
        <v>52</v>
      </c>
      <c r="E1091" s="13" t="s">
        <v>53</v>
      </c>
      <c r="F1091" s="13" t="s">
        <v>54</v>
      </c>
      <c r="G1091" s="13" t="s">
        <v>55</v>
      </c>
      <c r="H1091" s="13" t="s">
        <v>56</v>
      </c>
      <c r="I1091" s="13" t="s">
        <v>57</v>
      </c>
      <c r="J1091" s="25">
        <v>243</v>
      </c>
      <c r="K1091" s="30">
        <v>347.49</v>
      </c>
    </row>
    <row r="1092" spans="1:11" x14ac:dyDescent="0.3">
      <c r="A1092" s="9" t="s">
        <v>72</v>
      </c>
      <c r="B1092" s="10">
        <v>2021</v>
      </c>
      <c r="C1092" s="10" t="s">
        <v>38</v>
      </c>
      <c r="D1092" s="10" t="s">
        <v>52</v>
      </c>
      <c r="E1092" s="10" t="s">
        <v>53</v>
      </c>
      <c r="F1092" s="10" t="s">
        <v>54</v>
      </c>
      <c r="G1092" s="10" t="s">
        <v>55</v>
      </c>
      <c r="H1092" s="10" t="s">
        <v>56</v>
      </c>
      <c r="I1092" s="10" t="s">
        <v>57</v>
      </c>
      <c r="J1092" s="24">
        <v>291</v>
      </c>
      <c r="K1092" s="29">
        <v>416.13</v>
      </c>
    </row>
    <row r="1093" spans="1:11" x14ac:dyDescent="0.3">
      <c r="A1093" s="12" t="s">
        <v>73</v>
      </c>
      <c r="B1093" s="13">
        <v>2021</v>
      </c>
      <c r="C1093" s="13" t="s">
        <v>38</v>
      </c>
      <c r="D1093" s="13" t="s">
        <v>52</v>
      </c>
      <c r="E1093" s="13" t="s">
        <v>53</v>
      </c>
      <c r="F1093" s="13" t="s">
        <v>54</v>
      </c>
      <c r="G1093" s="13" t="s">
        <v>55</v>
      </c>
      <c r="H1093" s="13" t="s">
        <v>56</v>
      </c>
      <c r="I1093" s="13" t="s">
        <v>57</v>
      </c>
      <c r="J1093" s="25">
        <v>219</v>
      </c>
      <c r="K1093" s="30">
        <v>313.17</v>
      </c>
    </row>
    <row r="1094" spans="1:11" x14ac:dyDescent="0.3">
      <c r="A1094" s="9" t="s">
        <v>72</v>
      </c>
      <c r="B1094" s="10">
        <v>2021</v>
      </c>
      <c r="C1094" s="10" t="s">
        <v>38</v>
      </c>
      <c r="D1094" s="10" t="s">
        <v>52</v>
      </c>
      <c r="E1094" s="10" t="s">
        <v>53</v>
      </c>
      <c r="F1094" s="10" t="s">
        <v>54</v>
      </c>
      <c r="G1094" s="10" t="s">
        <v>55</v>
      </c>
      <c r="H1094" s="10" t="s">
        <v>56</v>
      </c>
      <c r="I1094" s="10" t="s">
        <v>57</v>
      </c>
      <c r="J1094" s="24">
        <v>818</v>
      </c>
      <c r="K1094" s="29">
        <v>1169.74</v>
      </c>
    </row>
    <row r="1095" spans="1:11" x14ac:dyDescent="0.3">
      <c r="A1095" s="12" t="s">
        <v>73</v>
      </c>
      <c r="B1095" s="13">
        <v>2021</v>
      </c>
      <c r="C1095" s="13" t="s">
        <v>38</v>
      </c>
      <c r="D1095" s="13" t="s">
        <v>52</v>
      </c>
      <c r="E1095" s="13" t="s">
        <v>53</v>
      </c>
      <c r="F1095" s="13" t="s">
        <v>54</v>
      </c>
      <c r="G1095" s="13" t="s">
        <v>55</v>
      </c>
      <c r="H1095" s="13" t="s">
        <v>56</v>
      </c>
      <c r="I1095" s="13" t="s">
        <v>57</v>
      </c>
      <c r="J1095" s="25">
        <v>871</v>
      </c>
      <c r="K1095" s="30">
        <v>1245.53</v>
      </c>
    </row>
    <row r="1096" spans="1:11" x14ac:dyDescent="0.3">
      <c r="A1096" s="9" t="s">
        <v>73</v>
      </c>
      <c r="B1096" s="10">
        <v>2021</v>
      </c>
      <c r="C1096" s="10" t="s">
        <v>38</v>
      </c>
      <c r="D1096" s="10" t="s">
        <v>52</v>
      </c>
      <c r="E1096" s="10" t="s">
        <v>53</v>
      </c>
      <c r="F1096" s="10" t="s">
        <v>54</v>
      </c>
      <c r="G1096" s="10" t="s">
        <v>55</v>
      </c>
      <c r="H1096" s="10" t="s">
        <v>56</v>
      </c>
      <c r="I1096" s="10" t="s">
        <v>57</v>
      </c>
      <c r="J1096" s="24">
        <v>245</v>
      </c>
      <c r="K1096" s="29">
        <v>350.35</v>
      </c>
    </row>
    <row r="1097" spans="1:11" x14ac:dyDescent="0.3">
      <c r="A1097" s="12" t="s">
        <v>72</v>
      </c>
      <c r="B1097" s="13">
        <v>2021</v>
      </c>
      <c r="C1097" s="13" t="s">
        <v>38</v>
      </c>
      <c r="D1097" s="13" t="s">
        <v>52</v>
      </c>
      <c r="E1097" s="13" t="s">
        <v>53</v>
      </c>
      <c r="F1097" s="13" t="s">
        <v>54</v>
      </c>
      <c r="G1097" s="13" t="s">
        <v>55</v>
      </c>
      <c r="H1097" s="13" t="s">
        <v>56</v>
      </c>
      <c r="I1097" s="13" t="s">
        <v>57</v>
      </c>
      <c r="J1097" s="25">
        <v>293</v>
      </c>
      <c r="K1097" s="30">
        <v>418.99</v>
      </c>
    </row>
    <row r="1098" spans="1:11" x14ac:dyDescent="0.3">
      <c r="A1098" s="9" t="s">
        <v>72</v>
      </c>
      <c r="B1098" s="10">
        <v>2021</v>
      </c>
      <c r="C1098" s="10" t="s">
        <v>38</v>
      </c>
      <c r="D1098" s="10" t="s">
        <v>52</v>
      </c>
      <c r="E1098" s="10" t="s">
        <v>53</v>
      </c>
      <c r="F1098" s="10" t="s">
        <v>54</v>
      </c>
      <c r="G1098" s="10" t="s">
        <v>55</v>
      </c>
      <c r="H1098" s="10" t="s">
        <v>56</v>
      </c>
      <c r="I1098" s="10" t="s">
        <v>57</v>
      </c>
      <c r="J1098" s="24">
        <v>215</v>
      </c>
      <c r="K1098" s="29">
        <v>307.45</v>
      </c>
    </row>
    <row r="1099" spans="1:11" x14ac:dyDescent="0.3">
      <c r="A1099" s="12" t="s">
        <v>72</v>
      </c>
      <c r="B1099" s="13">
        <v>2021</v>
      </c>
      <c r="C1099" s="13" t="s">
        <v>42</v>
      </c>
      <c r="D1099" s="13" t="s">
        <v>52</v>
      </c>
      <c r="E1099" s="13" t="s">
        <v>53</v>
      </c>
      <c r="F1099" s="13" t="s">
        <v>54</v>
      </c>
      <c r="G1099" s="13" t="s">
        <v>55</v>
      </c>
      <c r="H1099" s="13" t="s">
        <v>56</v>
      </c>
      <c r="I1099" s="13" t="s">
        <v>58</v>
      </c>
      <c r="J1099" s="25">
        <v>248</v>
      </c>
      <c r="K1099" s="30">
        <v>354.64</v>
      </c>
    </row>
    <row r="1100" spans="1:11" x14ac:dyDescent="0.3">
      <c r="A1100" s="9" t="s">
        <v>75</v>
      </c>
      <c r="B1100" s="10">
        <v>2021</v>
      </c>
      <c r="C1100" s="10" t="s">
        <v>42</v>
      </c>
      <c r="D1100" s="10" t="s">
        <v>52</v>
      </c>
      <c r="E1100" s="10" t="s">
        <v>53</v>
      </c>
      <c r="F1100" s="10" t="s">
        <v>54</v>
      </c>
      <c r="G1100" s="10" t="s">
        <v>55</v>
      </c>
      <c r="H1100" s="10" t="s">
        <v>56</v>
      </c>
      <c r="I1100" s="10" t="s">
        <v>58</v>
      </c>
      <c r="J1100" s="24">
        <v>242</v>
      </c>
      <c r="K1100" s="29">
        <v>346.06</v>
      </c>
    </row>
    <row r="1101" spans="1:11" x14ac:dyDescent="0.3">
      <c r="A1101" s="12" t="s">
        <v>73</v>
      </c>
      <c r="B1101" s="13">
        <v>2021</v>
      </c>
      <c r="C1101" s="13" t="s">
        <v>42</v>
      </c>
      <c r="D1101" s="13" t="s">
        <v>52</v>
      </c>
      <c r="E1101" s="13" t="s">
        <v>53</v>
      </c>
      <c r="F1101" s="13" t="s">
        <v>54</v>
      </c>
      <c r="G1101" s="13" t="s">
        <v>55</v>
      </c>
      <c r="H1101" s="13" t="s">
        <v>56</v>
      </c>
      <c r="I1101" s="13" t="s">
        <v>58</v>
      </c>
      <c r="J1101" s="25">
        <v>236</v>
      </c>
      <c r="K1101" s="30">
        <v>337.48</v>
      </c>
    </row>
    <row r="1102" spans="1:11" x14ac:dyDescent="0.3">
      <c r="A1102" s="9" t="s">
        <v>73</v>
      </c>
      <c r="B1102" s="10">
        <v>2021</v>
      </c>
      <c r="C1102" s="10" t="s">
        <v>42</v>
      </c>
      <c r="D1102" s="10" t="s">
        <v>52</v>
      </c>
      <c r="E1102" s="10" t="s">
        <v>53</v>
      </c>
      <c r="F1102" s="10" t="s">
        <v>54</v>
      </c>
      <c r="G1102" s="10" t="s">
        <v>55</v>
      </c>
      <c r="H1102" s="10" t="s">
        <v>56</v>
      </c>
      <c r="I1102" s="10" t="s">
        <v>57</v>
      </c>
      <c r="J1102" s="24">
        <v>224</v>
      </c>
      <c r="K1102" s="29">
        <v>320.32</v>
      </c>
    </row>
    <row r="1103" spans="1:11" x14ac:dyDescent="0.3">
      <c r="A1103" s="12" t="s">
        <v>72</v>
      </c>
      <c r="B1103" s="13">
        <v>2021</v>
      </c>
      <c r="C1103" s="13" t="s">
        <v>42</v>
      </c>
      <c r="D1103" s="13" t="s">
        <v>52</v>
      </c>
      <c r="E1103" s="13" t="s">
        <v>53</v>
      </c>
      <c r="F1103" s="13" t="s">
        <v>54</v>
      </c>
      <c r="G1103" s="13" t="s">
        <v>55</v>
      </c>
      <c r="H1103" s="13" t="s">
        <v>56</v>
      </c>
      <c r="I1103" s="13" t="s">
        <v>57</v>
      </c>
      <c r="J1103" s="25">
        <v>250</v>
      </c>
      <c r="K1103" s="30">
        <v>357.5</v>
      </c>
    </row>
    <row r="1104" spans="1:11" x14ac:dyDescent="0.3">
      <c r="A1104" s="9" t="s">
        <v>74</v>
      </c>
      <c r="B1104" s="10">
        <v>2021</v>
      </c>
      <c r="C1104" s="10" t="s">
        <v>42</v>
      </c>
      <c r="D1104" s="10" t="s">
        <v>52</v>
      </c>
      <c r="E1104" s="10" t="s">
        <v>53</v>
      </c>
      <c r="F1104" s="10" t="s">
        <v>54</v>
      </c>
      <c r="G1104" s="10" t="s">
        <v>55</v>
      </c>
      <c r="H1104" s="10" t="s">
        <v>56</v>
      </c>
      <c r="I1104" s="10" t="s">
        <v>57</v>
      </c>
      <c r="J1104" s="24">
        <v>244</v>
      </c>
      <c r="K1104" s="29">
        <v>348.92</v>
      </c>
    </row>
    <row r="1105" spans="1:11" x14ac:dyDescent="0.3">
      <c r="A1105" s="12" t="s">
        <v>74</v>
      </c>
      <c r="B1105" s="13">
        <v>2021</v>
      </c>
      <c r="C1105" s="13" t="s">
        <v>42</v>
      </c>
      <c r="D1105" s="13" t="s">
        <v>52</v>
      </c>
      <c r="E1105" s="13" t="s">
        <v>53</v>
      </c>
      <c r="F1105" s="13" t="s">
        <v>54</v>
      </c>
      <c r="G1105" s="13" t="s">
        <v>55</v>
      </c>
      <c r="H1105" s="13" t="s">
        <v>56</v>
      </c>
      <c r="I1105" s="13" t="s">
        <v>57</v>
      </c>
      <c r="J1105" s="25">
        <v>238</v>
      </c>
      <c r="K1105" s="30">
        <v>340.34000000000003</v>
      </c>
    </row>
    <row r="1106" spans="1:11" x14ac:dyDescent="0.3">
      <c r="A1106" s="9" t="s">
        <v>73</v>
      </c>
      <c r="B1106" s="10">
        <v>2021</v>
      </c>
      <c r="C1106" s="10" t="s">
        <v>42</v>
      </c>
      <c r="D1106" s="10" t="s">
        <v>52</v>
      </c>
      <c r="E1106" s="10" t="s">
        <v>53</v>
      </c>
      <c r="F1106" s="10" t="s">
        <v>54</v>
      </c>
      <c r="G1106" s="10" t="s">
        <v>55</v>
      </c>
      <c r="H1106" s="10" t="s">
        <v>56</v>
      </c>
      <c r="I1106" s="10" t="s">
        <v>57</v>
      </c>
      <c r="J1106" s="24">
        <v>220</v>
      </c>
      <c r="K1106" s="29">
        <v>526.24</v>
      </c>
    </row>
    <row r="1107" spans="1:11" x14ac:dyDescent="0.3">
      <c r="A1107" s="12" t="s">
        <v>73</v>
      </c>
      <c r="B1107" s="13">
        <v>2021</v>
      </c>
      <c r="C1107" s="13" t="s">
        <v>42</v>
      </c>
      <c r="D1107" s="13" t="s">
        <v>52</v>
      </c>
      <c r="E1107" s="13" t="s">
        <v>53</v>
      </c>
      <c r="F1107" s="13" t="s">
        <v>54</v>
      </c>
      <c r="G1107" s="13" t="s">
        <v>55</v>
      </c>
      <c r="H1107" s="13" t="s">
        <v>56</v>
      </c>
      <c r="I1107" s="13" t="s">
        <v>57</v>
      </c>
      <c r="J1107" s="25">
        <v>268</v>
      </c>
      <c r="K1107" s="30">
        <v>526.24</v>
      </c>
    </row>
    <row r="1108" spans="1:11" x14ac:dyDescent="0.3">
      <c r="A1108" s="9" t="s">
        <v>73</v>
      </c>
      <c r="B1108" s="10">
        <v>2021</v>
      </c>
      <c r="C1108" s="10" t="s">
        <v>42</v>
      </c>
      <c r="D1108" s="10" t="s">
        <v>52</v>
      </c>
      <c r="E1108" s="10" t="s">
        <v>53</v>
      </c>
      <c r="F1108" s="10" t="s">
        <v>54</v>
      </c>
      <c r="G1108" s="10" t="s">
        <v>55</v>
      </c>
      <c r="H1108" s="10" t="s">
        <v>56</v>
      </c>
      <c r="I1108" s="10" t="s">
        <v>57</v>
      </c>
      <c r="J1108" s="24">
        <v>1007</v>
      </c>
      <c r="K1108" s="29">
        <v>1440.01</v>
      </c>
    </row>
    <row r="1109" spans="1:11" x14ac:dyDescent="0.3">
      <c r="A1109" s="12" t="s">
        <v>73</v>
      </c>
      <c r="B1109" s="13">
        <v>2021</v>
      </c>
      <c r="C1109" s="13" t="s">
        <v>42</v>
      </c>
      <c r="D1109" s="13" t="s">
        <v>52</v>
      </c>
      <c r="E1109" s="13" t="s">
        <v>53</v>
      </c>
      <c r="F1109" s="13" t="s">
        <v>54</v>
      </c>
      <c r="G1109" s="13" t="s">
        <v>55</v>
      </c>
      <c r="H1109" s="13" t="s">
        <v>56</v>
      </c>
      <c r="I1109" s="13" t="s">
        <v>57</v>
      </c>
      <c r="J1109" s="25">
        <v>1040</v>
      </c>
      <c r="K1109" s="30">
        <v>1487.2</v>
      </c>
    </row>
    <row r="1110" spans="1:11" x14ac:dyDescent="0.3">
      <c r="A1110" s="9" t="s">
        <v>72</v>
      </c>
      <c r="B1110" s="10">
        <v>2021</v>
      </c>
      <c r="C1110" s="10" t="s">
        <v>42</v>
      </c>
      <c r="D1110" s="10" t="s">
        <v>52</v>
      </c>
      <c r="E1110" s="10" t="s">
        <v>53</v>
      </c>
      <c r="F1110" s="10" t="s">
        <v>54</v>
      </c>
      <c r="G1110" s="10" t="s">
        <v>55</v>
      </c>
      <c r="H1110" s="10" t="s">
        <v>56</v>
      </c>
      <c r="I1110" s="10" t="s">
        <v>57</v>
      </c>
      <c r="J1110" s="24">
        <v>225</v>
      </c>
      <c r="K1110" s="29">
        <v>321.75</v>
      </c>
    </row>
    <row r="1111" spans="1:11" x14ac:dyDescent="0.3">
      <c r="A1111" s="12" t="s">
        <v>72</v>
      </c>
      <c r="B1111" s="13">
        <v>2021</v>
      </c>
      <c r="C1111" s="13" t="s">
        <v>42</v>
      </c>
      <c r="D1111" s="13" t="s">
        <v>52</v>
      </c>
      <c r="E1111" s="13" t="s">
        <v>53</v>
      </c>
      <c r="F1111" s="13" t="s">
        <v>54</v>
      </c>
      <c r="G1111" s="13" t="s">
        <v>55</v>
      </c>
      <c r="H1111" s="13" t="s">
        <v>56</v>
      </c>
      <c r="I1111" s="13" t="s">
        <v>57</v>
      </c>
      <c r="J1111" s="25">
        <v>267</v>
      </c>
      <c r="K1111" s="30">
        <v>381.81</v>
      </c>
    </row>
    <row r="1112" spans="1:11" x14ac:dyDescent="0.3">
      <c r="A1112" s="9" t="s">
        <v>73</v>
      </c>
      <c r="B1112" s="10">
        <v>2021</v>
      </c>
      <c r="C1112" s="10" t="s">
        <v>42</v>
      </c>
      <c r="D1112" s="10" t="s">
        <v>52</v>
      </c>
      <c r="E1112" s="10" t="s">
        <v>53</v>
      </c>
      <c r="F1112" s="10" t="s">
        <v>54</v>
      </c>
      <c r="G1112" s="10" t="s">
        <v>55</v>
      </c>
      <c r="H1112" s="10" t="s">
        <v>56</v>
      </c>
      <c r="I1112" s="10" t="s">
        <v>57</v>
      </c>
      <c r="J1112" s="24">
        <v>247</v>
      </c>
      <c r="K1112" s="29">
        <v>353.21</v>
      </c>
    </row>
    <row r="1113" spans="1:11" x14ac:dyDescent="0.3">
      <c r="A1113" s="12" t="s">
        <v>73</v>
      </c>
      <c r="B1113" s="13">
        <v>2021</v>
      </c>
      <c r="C1113" s="13" t="s">
        <v>42</v>
      </c>
      <c r="D1113" s="13" t="s">
        <v>52</v>
      </c>
      <c r="E1113" s="13" t="s">
        <v>53</v>
      </c>
      <c r="F1113" s="13" t="s">
        <v>54</v>
      </c>
      <c r="G1113" s="13" t="s">
        <v>55</v>
      </c>
      <c r="H1113" s="13" t="s">
        <v>56</v>
      </c>
      <c r="I1113" s="13" t="s">
        <v>57</v>
      </c>
      <c r="J1113" s="25">
        <v>241</v>
      </c>
      <c r="K1113" s="30">
        <v>344.63</v>
      </c>
    </row>
    <row r="1114" spans="1:11" x14ac:dyDescent="0.3">
      <c r="A1114" s="9" t="s">
        <v>73</v>
      </c>
      <c r="B1114" s="10">
        <v>2021</v>
      </c>
      <c r="C1114" s="10" t="s">
        <v>42</v>
      </c>
      <c r="D1114" s="10" t="s">
        <v>52</v>
      </c>
      <c r="E1114" s="10" t="s">
        <v>53</v>
      </c>
      <c r="F1114" s="10" t="s">
        <v>54</v>
      </c>
      <c r="G1114" s="10" t="s">
        <v>55</v>
      </c>
      <c r="H1114" s="10" t="s">
        <v>56</v>
      </c>
      <c r="I1114" s="10" t="s">
        <v>57</v>
      </c>
      <c r="J1114" s="24">
        <v>235</v>
      </c>
      <c r="K1114" s="29">
        <v>336.05</v>
      </c>
    </row>
    <row r="1115" spans="1:11" x14ac:dyDescent="0.3">
      <c r="A1115" s="12" t="s">
        <v>74</v>
      </c>
      <c r="B1115" s="13">
        <v>2021</v>
      </c>
      <c r="C1115" s="13" t="s">
        <v>42</v>
      </c>
      <c r="D1115" s="13" t="s">
        <v>52</v>
      </c>
      <c r="E1115" s="13" t="s">
        <v>53</v>
      </c>
      <c r="F1115" s="13" t="s">
        <v>54</v>
      </c>
      <c r="G1115" s="13" t="s">
        <v>55</v>
      </c>
      <c r="H1115" s="13" t="s">
        <v>56</v>
      </c>
      <c r="I1115" s="13" t="s">
        <v>57</v>
      </c>
      <c r="J1115" s="25">
        <v>788</v>
      </c>
      <c r="K1115" s="30">
        <v>1126.8399999999999</v>
      </c>
    </row>
    <row r="1116" spans="1:11" x14ac:dyDescent="0.3">
      <c r="A1116" s="9" t="s">
        <v>73</v>
      </c>
      <c r="B1116" s="10">
        <v>2021</v>
      </c>
      <c r="C1116" s="10" t="s">
        <v>42</v>
      </c>
      <c r="D1116" s="10" t="s">
        <v>52</v>
      </c>
      <c r="E1116" s="10" t="s">
        <v>53</v>
      </c>
      <c r="F1116" s="10" t="s">
        <v>54</v>
      </c>
      <c r="G1116" s="10" t="s">
        <v>55</v>
      </c>
      <c r="H1116" s="10" t="s">
        <v>56</v>
      </c>
      <c r="I1116" s="10" t="s">
        <v>57</v>
      </c>
      <c r="J1116" s="24">
        <v>821</v>
      </c>
      <c r="K1116" s="29">
        <v>1174.03</v>
      </c>
    </row>
    <row r="1117" spans="1:11" x14ac:dyDescent="0.3">
      <c r="A1117" s="12" t="s">
        <v>72</v>
      </c>
      <c r="B1117" s="13">
        <v>2021</v>
      </c>
      <c r="C1117" s="13" t="s">
        <v>42</v>
      </c>
      <c r="D1117" s="13" t="s">
        <v>52</v>
      </c>
      <c r="E1117" s="13" t="s">
        <v>53</v>
      </c>
      <c r="F1117" s="13" t="s">
        <v>54</v>
      </c>
      <c r="G1117" s="13" t="s">
        <v>55</v>
      </c>
      <c r="H1117" s="13" t="s">
        <v>56</v>
      </c>
      <c r="I1117" s="13" t="s">
        <v>58</v>
      </c>
      <c r="J1117" s="25">
        <v>245</v>
      </c>
      <c r="K1117" s="30">
        <v>350.35</v>
      </c>
    </row>
    <row r="1118" spans="1:11" x14ac:dyDescent="0.3">
      <c r="A1118" s="9" t="s">
        <v>72</v>
      </c>
      <c r="B1118" s="10">
        <v>2021</v>
      </c>
      <c r="C1118" s="10" t="s">
        <v>42</v>
      </c>
      <c r="D1118" s="10" t="s">
        <v>52</v>
      </c>
      <c r="E1118" s="10" t="s">
        <v>53</v>
      </c>
      <c r="F1118" s="10" t="s">
        <v>54</v>
      </c>
      <c r="G1118" s="10" t="s">
        <v>55</v>
      </c>
      <c r="H1118" s="10" t="s">
        <v>56</v>
      </c>
      <c r="I1118" s="10" t="s">
        <v>58</v>
      </c>
      <c r="J1118" s="24">
        <v>239</v>
      </c>
      <c r="K1118" s="29">
        <v>341.77</v>
      </c>
    </row>
    <row r="1119" spans="1:11" x14ac:dyDescent="0.3">
      <c r="A1119" s="12" t="s">
        <v>74</v>
      </c>
      <c r="B1119" s="13">
        <v>2021</v>
      </c>
      <c r="C1119" s="13" t="s">
        <v>42</v>
      </c>
      <c r="D1119" s="13" t="s">
        <v>52</v>
      </c>
      <c r="E1119" s="13" t="s">
        <v>53</v>
      </c>
      <c r="F1119" s="13" t="s">
        <v>54</v>
      </c>
      <c r="G1119" s="13" t="s">
        <v>55</v>
      </c>
      <c r="H1119" s="13" t="s">
        <v>56</v>
      </c>
      <c r="I1119" s="13" t="s">
        <v>57</v>
      </c>
      <c r="J1119" s="25">
        <v>221</v>
      </c>
      <c r="K1119" s="30">
        <v>316.02999999999997</v>
      </c>
    </row>
    <row r="1120" spans="1:11" x14ac:dyDescent="0.3">
      <c r="A1120" s="9" t="s">
        <v>72</v>
      </c>
      <c r="B1120" s="10">
        <v>2021</v>
      </c>
      <c r="C1120" s="10" t="s">
        <v>42</v>
      </c>
      <c r="D1120" s="10" t="s">
        <v>52</v>
      </c>
      <c r="E1120" s="10" t="s">
        <v>53</v>
      </c>
      <c r="F1120" s="10" t="s">
        <v>54</v>
      </c>
      <c r="G1120" s="10" t="s">
        <v>55</v>
      </c>
      <c r="H1120" s="10" t="s">
        <v>56</v>
      </c>
      <c r="I1120" s="10" t="s">
        <v>57</v>
      </c>
      <c r="J1120" s="24">
        <v>269</v>
      </c>
      <c r="K1120" s="29">
        <v>384.67</v>
      </c>
    </row>
    <row r="1121" spans="1:11" x14ac:dyDescent="0.3">
      <c r="A1121" s="12" t="s">
        <v>72</v>
      </c>
      <c r="B1121" s="13">
        <v>2021</v>
      </c>
      <c r="C1121" s="13" t="s">
        <v>31</v>
      </c>
      <c r="D1121" s="13" t="s">
        <v>52</v>
      </c>
      <c r="E1121" s="13" t="s">
        <v>53</v>
      </c>
      <c r="F1121" s="13" t="s">
        <v>54</v>
      </c>
      <c r="G1121" s="13" t="s">
        <v>55</v>
      </c>
      <c r="H1121" s="13" t="s">
        <v>56</v>
      </c>
      <c r="I1121" s="13" t="s">
        <v>57</v>
      </c>
      <c r="J1121" s="25">
        <v>278</v>
      </c>
      <c r="K1121" s="30">
        <v>397.53999999999996</v>
      </c>
    </row>
    <row r="1122" spans="1:11" x14ac:dyDescent="0.3">
      <c r="A1122" s="9" t="s">
        <v>73</v>
      </c>
      <c r="B1122" s="10">
        <v>2021</v>
      </c>
      <c r="C1122" s="10" t="s">
        <v>31</v>
      </c>
      <c r="D1122" s="10" t="s">
        <v>52</v>
      </c>
      <c r="E1122" s="10" t="s">
        <v>53</v>
      </c>
      <c r="F1122" s="10" t="s">
        <v>54</v>
      </c>
      <c r="G1122" s="10" t="s">
        <v>55</v>
      </c>
      <c r="H1122" s="10" t="s">
        <v>56</v>
      </c>
      <c r="I1122" s="10" t="s">
        <v>57</v>
      </c>
      <c r="J1122" s="24">
        <v>320</v>
      </c>
      <c r="K1122" s="29">
        <v>457.6</v>
      </c>
    </row>
    <row r="1123" spans="1:11" x14ac:dyDescent="0.3">
      <c r="A1123" s="12" t="s">
        <v>73</v>
      </c>
      <c r="B1123" s="13">
        <v>2021</v>
      </c>
      <c r="C1123" s="13" t="s">
        <v>31</v>
      </c>
      <c r="D1123" s="13" t="s">
        <v>52</v>
      </c>
      <c r="E1123" s="13" t="s">
        <v>53</v>
      </c>
      <c r="F1123" s="13" t="s">
        <v>54</v>
      </c>
      <c r="G1123" s="13" t="s">
        <v>55</v>
      </c>
      <c r="H1123" s="13" t="s">
        <v>56</v>
      </c>
      <c r="I1123" s="13" t="s">
        <v>57</v>
      </c>
      <c r="J1123" s="25">
        <v>248</v>
      </c>
      <c r="K1123" s="30">
        <v>354.64</v>
      </c>
    </row>
    <row r="1124" spans="1:11" x14ac:dyDescent="0.3">
      <c r="A1124" s="9" t="s">
        <v>72</v>
      </c>
      <c r="B1124" s="10">
        <v>2021</v>
      </c>
      <c r="C1124" s="10" t="s">
        <v>31</v>
      </c>
      <c r="D1124" s="10" t="s">
        <v>52</v>
      </c>
      <c r="E1124" s="10" t="s">
        <v>53</v>
      </c>
      <c r="F1124" s="10" t="s">
        <v>54</v>
      </c>
      <c r="G1124" s="10" t="s">
        <v>55</v>
      </c>
      <c r="H1124" s="10" t="s">
        <v>56</v>
      </c>
      <c r="I1124" s="10" t="s">
        <v>57</v>
      </c>
      <c r="J1124" s="24">
        <v>274</v>
      </c>
      <c r="K1124" s="29">
        <v>526.24</v>
      </c>
    </row>
    <row r="1125" spans="1:11" x14ac:dyDescent="0.3">
      <c r="A1125" s="12" t="s">
        <v>73</v>
      </c>
      <c r="B1125" s="13">
        <v>2021</v>
      </c>
      <c r="C1125" s="13" t="s">
        <v>31</v>
      </c>
      <c r="D1125" s="13" t="s">
        <v>52</v>
      </c>
      <c r="E1125" s="13" t="s">
        <v>53</v>
      </c>
      <c r="F1125" s="13" t="s">
        <v>54</v>
      </c>
      <c r="G1125" s="13" t="s">
        <v>55</v>
      </c>
      <c r="H1125" s="13" t="s">
        <v>56</v>
      </c>
      <c r="I1125" s="13" t="s">
        <v>57</v>
      </c>
      <c r="J1125" s="25">
        <v>322</v>
      </c>
      <c r="K1125" s="30">
        <v>526.24</v>
      </c>
    </row>
    <row r="1126" spans="1:11" x14ac:dyDescent="0.3">
      <c r="A1126" s="9" t="s">
        <v>73</v>
      </c>
      <c r="B1126" s="10">
        <v>2021</v>
      </c>
      <c r="C1126" s="10" t="s">
        <v>31</v>
      </c>
      <c r="D1126" s="10" t="s">
        <v>52</v>
      </c>
      <c r="E1126" s="10" t="s">
        <v>53</v>
      </c>
      <c r="F1126" s="10" t="s">
        <v>54</v>
      </c>
      <c r="G1126" s="10" t="s">
        <v>55</v>
      </c>
      <c r="H1126" s="10" t="s">
        <v>56</v>
      </c>
      <c r="I1126" s="10" t="s">
        <v>57</v>
      </c>
      <c r="J1126" s="24">
        <v>250</v>
      </c>
      <c r="K1126" s="29">
        <v>526.24</v>
      </c>
    </row>
    <row r="1127" spans="1:11" x14ac:dyDescent="0.3">
      <c r="A1127" s="12" t="s">
        <v>76</v>
      </c>
      <c r="B1127" s="13">
        <v>2021</v>
      </c>
      <c r="C1127" s="13" t="s">
        <v>31</v>
      </c>
      <c r="D1127" s="13" t="s">
        <v>52</v>
      </c>
      <c r="E1127" s="13" t="s">
        <v>53</v>
      </c>
      <c r="F1127" s="13" t="s">
        <v>54</v>
      </c>
      <c r="G1127" s="13" t="s">
        <v>55</v>
      </c>
      <c r="H1127" s="13" t="s">
        <v>56</v>
      </c>
      <c r="I1127" s="13" t="s">
        <v>57</v>
      </c>
      <c r="J1127" s="25">
        <v>998</v>
      </c>
      <c r="K1127" s="30">
        <v>1427.1399999999999</v>
      </c>
    </row>
    <row r="1128" spans="1:11" x14ac:dyDescent="0.3">
      <c r="A1128" s="9" t="s">
        <v>73</v>
      </c>
      <c r="B1128" s="10">
        <v>2021</v>
      </c>
      <c r="C1128" s="10" t="s">
        <v>31</v>
      </c>
      <c r="D1128" s="10" t="s">
        <v>52</v>
      </c>
      <c r="E1128" s="10" t="s">
        <v>53</v>
      </c>
      <c r="F1128" s="10" t="s">
        <v>54</v>
      </c>
      <c r="G1128" s="10" t="s">
        <v>55</v>
      </c>
      <c r="H1128" s="10" t="s">
        <v>56</v>
      </c>
      <c r="I1128" s="10" t="s">
        <v>57</v>
      </c>
      <c r="J1128" s="24">
        <v>1031</v>
      </c>
      <c r="K1128" s="29">
        <v>1474.33</v>
      </c>
    </row>
    <row r="1129" spans="1:11" x14ac:dyDescent="0.3">
      <c r="A1129" s="12" t="s">
        <v>72</v>
      </c>
      <c r="B1129" s="13">
        <v>2021</v>
      </c>
      <c r="C1129" s="13" t="s">
        <v>31</v>
      </c>
      <c r="D1129" s="13" t="s">
        <v>52</v>
      </c>
      <c r="E1129" s="13" t="s">
        <v>53</v>
      </c>
      <c r="F1129" s="13" t="s">
        <v>54</v>
      </c>
      <c r="G1129" s="13" t="s">
        <v>55</v>
      </c>
      <c r="H1129" s="13" t="s">
        <v>56</v>
      </c>
      <c r="I1129" s="13" t="s">
        <v>57</v>
      </c>
      <c r="J1129" s="25">
        <v>321</v>
      </c>
      <c r="K1129" s="30">
        <v>459.03</v>
      </c>
    </row>
    <row r="1130" spans="1:11" x14ac:dyDescent="0.3">
      <c r="A1130" s="9" t="s">
        <v>76</v>
      </c>
      <c r="B1130" s="10">
        <v>2021</v>
      </c>
      <c r="C1130" s="10" t="s">
        <v>31</v>
      </c>
      <c r="D1130" s="10" t="s">
        <v>52</v>
      </c>
      <c r="E1130" s="10" t="s">
        <v>53</v>
      </c>
      <c r="F1130" s="10" t="s">
        <v>54</v>
      </c>
      <c r="G1130" s="10" t="s">
        <v>55</v>
      </c>
      <c r="H1130" s="10" t="s">
        <v>56</v>
      </c>
      <c r="I1130" s="10" t="s">
        <v>57</v>
      </c>
      <c r="J1130" s="24">
        <v>249</v>
      </c>
      <c r="K1130" s="29">
        <v>356.07</v>
      </c>
    </row>
    <row r="1131" spans="1:11" x14ac:dyDescent="0.3">
      <c r="A1131" s="12" t="s">
        <v>73</v>
      </c>
      <c r="B1131" s="13">
        <v>2021</v>
      </c>
      <c r="C1131" s="13" t="s">
        <v>31</v>
      </c>
      <c r="D1131" s="13" t="s">
        <v>52</v>
      </c>
      <c r="E1131" s="13" t="s">
        <v>53</v>
      </c>
      <c r="F1131" s="13" t="s">
        <v>54</v>
      </c>
      <c r="G1131" s="13" t="s">
        <v>55</v>
      </c>
      <c r="H1131" s="13" t="s">
        <v>56</v>
      </c>
      <c r="I1131" s="13" t="s">
        <v>57</v>
      </c>
      <c r="J1131" s="25">
        <v>779</v>
      </c>
      <c r="K1131" s="30">
        <v>1113.97</v>
      </c>
    </row>
    <row r="1132" spans="1:11" x14ac:dyDescent="0.3">
      <c r="A1132" s="9" t="s">
        <v>72</v>
      </c>
      <c r="B1132" s="10">
        <v>2021</v>
      </c>
      <c r="C1132" s="10" t="s">
        <v>31</v>
      </c>
      <c r="D1132" s="10" t="s">
        <v>52</v>
      </c>
      <c r="E1132" s="10" t="s">
        <v>53</v>
      </c>
      <c r="F1132" s="10" t="s">
        <v>54</v>
      </c>
      <c r="G1132" s="10" t="s">
        <v>55</v>
      </c>
      <c r="H1132" s="10" t="s">
        <v>56</v>
      </c>
      <c r="I1132" s="10" t="s">
        <v>57</v>
      </c>
      <c r="J1132" s="24">
        <v>812</v>
      </c>
      <c r="K1132" s="29">
        <v>1161.1599999999999</v>
      </c>
    </row>
    <row r="1133" spans="1:11" x14ac:dyDescent="0.3">
      <c r="A1133" s="12" t="s">
        <v>72</v>
      </c>
      <c r="B1133" s="13">
        <v>2021</v>
      </c>
      <c r="C1133" s="13" t="s">
        <v>31</v>
      </c>
      <c r="D1133" s="13" t="s">
        <v>52</v>
      </c>
      <c r="E1133" s="13" t="s">
        <v>53</v>
      </c>
      <c r="F1133" s="13" t="s">
        <v>54</v>
      </c>
      <c r="G1133" s="13" t="s">
        <v>55</v>
      </c>
      <c r="H1133" s="13" t="s">
        <v>56</v>
      </c>
      <c r="I1133" s="13" t="s">
        <v>57</v>
      </c>
      <c r="J1133" s="25">
        <v>866</v>
      </c>
      <c r="K1133" s="30">
        <v>1238.3800000000001</v>
      </c>
    </row>
    <row r="1134" spans="1:11" x14ac:dyDescent="0.3">
      <c r="A1134" s="9" t="s">
        <v>73</v>
      </c>
      <c r="B1134" s="10">
        <v>2021</v>
      </c>
      <c r="C1134" s="10" t="s">
        <v>31</v>
      </c>
      <c r="D1134" s="10" t="s">
        <v>52</v>
      </c>
      <c r="E1134" s="10" t="s">
        <v>53</v>
      </c>
      <c r="F1134" s="10" t="s">
        <v>54</v>
      </c>
      <c r="G1134" s="10" t="s">
        <v>55</v>
      </c>
      <c r="H1134" s="10" t="s">
        <v>56</v>
      </c>
      <c r="I1134" s="10" t="s">
        <v>57</v>
      </c>
      <c r="J1134" s="24">
        <v>275</v>
      </c>
      <c r="K1134" s="29">
        <v>393.25</v>
      </c>
    </row>
    <row r="1135" spans="1:11" x14ac:dyDescent="0.3">
      <c r="A1135" s="12" t="s">
        <v>73</v>
      </c>
      <c r="B1135" s="13">
        <v>2021</v>
      </c>
      <c r="C1135" s="13" t="s">
        <v>31</v>
      </c>
      <c r="D1135" s="13" t="s">
        <v>52</v>
      </c>
      <c r="E1135" s="13" t="s">
        <v>53</v>
      </c>
      <c r="F1135" s="13" t="s">
        <v>54</v>
      </c>
      <c r="G1135" s="13" t="s">
        <v>55</v>
      </c>
      <c r="H1135" s="13" t="s">
        <v>56</v>
      </c>
      <c r="I1135" s="13" t="s">
        <v>57</v>
      </c>
      <c r="J1135" s="25">
        <v>323</v>
      </c>
      <c r="K1135" s="30">
        <v>461.89</v>
      </c>
    </row>
    <row r="1136" spans="1:11" x14ac:dyDescent="0.3">
      <c r="A1136" s="9" t="s">
        <v>72</v>
      </c>
      <c r="B1136" s="10">
        <v>2021</v>
      </c>
      <c r="C1136" s="10" t="s">
        <v>31</v>
      </c>
      <c r="D1136" s="10" t="s">
        <v>52</v>
      </c>
      <c r="E1136" s="10" t="s">
        <v>53</v>
      </c>
      <c r="F1136" s="10" t="s">
        <v>54</v>
      </c>
      <c r="G1136" s="10" t="s">
        <v>55</v>
      </c>
      <c r="H1136" s="10" t="s">
        <v>56</v>
      </c>
      <c r="I1136" s="10" t="s">
        <v>57</v>
      </c>
      <c r="J1136" s="24">
        <v>251</v>
      </c>
      <c r="K1136" s="29">
        <v>358.93</v>
      </c>
    </row>
    <row r="1137" spans="1:11" x14ac:dyDescent="0.3">
      <c r="A1137" s="12" t="s">
        <v>72</v>
      </c>
      <c r="B1137" s="13">
        <v>2021</v>
      </c>
      <c r="C1137" s="13" t="s">
        <v>9</v>
      </c>
      <c r="D1137" s="13" t="s">
        <v>52</v>
      </c>
      <c r="E1137" s="13" t="s">
        <v>53</v>
      </c>
      <c r="F1137" s="13" t="s">
        <v>54</v>
      </c>
      <c r="G1137" s="13" t="s">
        <v>55</v>
      </c>
      <c r="H1137" s="13" t="s">
        <v>56</v>
      </c>
      <c r="I1137" s="13" t="s">
        <v>57</v>
      </c>
      <c r="J1137" s="25">
        <v>326</v>
      </c>
      <c r="K1137" s="30">
        <v>466.18</v>
      </c>
    </row>
    <row r="1138" spans="1:11" x14ac:dyDescent="0.3">
      <c r="A1138" s="9" t="s">
        <v>72</v>
      </c>
      <c r="B1138" s="10">
        <v>2021</v>
      </c>
      <c r="C1138" s="10" t="s">
        <v>9</v>
      </c>
      <c r="D1138" s="10" t="s">
        <v>52</v>
      </c>
      <c r="E1138" s="10" t="s">
        <v>53</v>
      </c>
      <c r="F1138" s="10" t="s">
        <v>54</v>
      </c>
      <c r="G1138" s="10" t="s">
        <v>55</v>
      </c>
      <c r="H1138" s="10" t="s">
        <v>56</v>
      </c>
      <c r="I1138" s="10" t="s">
        <v>57</v>
      </c>
      <c r="J1138" s="24">
        <v>254</v>
      </c>
      <c r="K1138" s="29">
        <v>363.22</v>
      </c>
    </row>
    <row r="1139" spans="1:11" x14ac:dyDescent="0.3">
      <c r="A1139" s="12" t="s">
        <v>74</v>
      </c>
      <c r="B1139" s="13">
        <v>2021</v>
      </c>
      <c r="C1139" s="13" t="s">
        <v>9</v>
      </c>
      <c r="D1139" s="13" t="s">
        <v>52</v>
      </c>
      <c r="E1139" s="13" t="s">
        <v>53</v>
      </c>
      <c r="F1139" s="13" t="s">
        <v>54</v>
      </c>
      <c r="G1139" s="13" t="s">
        <v>55</v>
      </c>
      <c r="H1139" s="13" t="s">
        <v>56</v>
      </c>
      <c r="I1139" s="13" t="s">
        <v>57</v>
      </c>
      <c r="J1139" s="25">
        <v>280</v>
      </c>
      <c r="K1139" s="30">
        <v>526.24</v>
      </c>
    </row>
    <row r="1140" spans="1:11" x14ac:dyDescent="0.3">
      <c r="A1140" s="9" t="s">
        <v>73</v>
      </c>
      <c r="B1140" s="10">
        <v>2021</v>
      </c>
      <c r="C1140" s="10" t="s">
        <v>9</v>
      </c>
      <c r="D1140" s="10" t="s">
        <v>52</v>
      </c>
      <c r="E1140" s="10" t="s">
        <v>53</v>
      </c>
      <c r="F1140" s="10" t="s">
        <v>54</v>
      </c>
      <c r="G1140" s="10" t="s">
        <v>55</v>
      </c>
      <c r="H1140" s="10" t="s">
        <v>56</v>
      </c>
      <c r="I1140" s="10" t="s">
        <v>57</v>
      </c>
      <c r="J1140" s="24">
        <v>328</v>
      </c>
      <c r="K1140" s="29">
        <v>526.24</v>
      </c>
    </row>
    <row r="1141" spans="1:11" x14ac:dyDescent="0.3">
      <c r="A1141" s="12" t="s">
        <v>74</v>
      </c>
      <c r="B1141" s="13">
        <v>2021</v>
      </c>
      <c r="C1141" s="13" t="s">
        <v>9</v>
      </c>
      <c r="D1141" s="13" t="s">
        <v>52</v>
      </c>
      <c r="E1141" s="13" t="s">
        <v>53</v>
      </c>
      <c r="F1141" s="13" t="s">
        <v>54</v>
      </c>
      <c r="G1141" s="13" t="s">
        <v>55</v>
      </c>
      <c r="H1141" s="13" t="s">
        <v>56</v>
      </c>
      <c r="I1141" s="13" t="s">
        <v>57</v>
      </c>
      <c r="J1141" s="25">
        <v>256</v>
      </c>
      <c r="K1141" s="30">
        <v>526.24</v>
      </c>
    </row>
    <row r="1142" spans="1:11" x14ac:dyDescent="0.3">
      <c r="A1142" s="9" t="s">
        <v>74</v>
      </c>
      <c r="B1142" s="10">
        <v>2021</v>
      </c>
      <c r="C1142" s="10" t="s">
        <v>9</v>
      </c>
      <c r="D1142" s="10" t="s">
        <v>52</v>
      </c>
      <c r="E1142" s="10" t="s">
        <v>53</v>
      </c>
      <c r="F1142" s="10" t="s">
        <v>54</v>
      </c>
      <c r="G1142" s="10" t="s">
        <v>55</v>
      </c>
      <c r="H1142" s="10" t="s">
        <v>56</v>
      </c>
      <c r="I1142" s="10" t="s">
        <v>57</v>
      </c>
      <c r="J1142" s="24">
        <v>997</v>
      </c>
      <c r="K1142" s="29">
        <v>1425.71</v>
      </c>
    </row>
    <row r="1143" spans="1:11" x14ac:dyDescent="0.3">
      <c r="A1143" s="12" t="s">
        <v>75</v>
      </c>
      <c r="B1143" s="13">
        <v>2021</v>
      </c>
      <c r="C1143" s="13" t="s">
        <v>9</v>
      </c>
      <c r="D1143" s="13" t="s">
        <v>52</v>
      </c>
      <c r="E1143" s="13" t="s">
        <v>53</v>
      </c>
      <c r="F1143" s="13" t="s">
        <v>54</v>
      </c>
      <c r="G1143" s="13" t="s">
        <v>55</v>
      </c>
      <c r="H1143" s="13" t="s">
        <v>56</v>
      </c>
      <c r="I1143" s="13" t="s">
        <v>57</v>
      </c>
      <c r="J1143" s="25">
        <v>1030</v>
      </c>
      <c r="K1143" s="30">
        <v>1472.9</v>
      </c>
    </row>
    <row r="1144" spans="1:11" x14ac:dyDescent="0.3">
      <c r="A1144" s="9" t="s">
        <v>75</v>
      </c>
      <c r="B1144" s="10">
        <v>2021</v>
      </c>
      <c r="C1144" s="10" t="s">
        <v>9</v>
      </c>
      <c r="D1144" s="10" t="s">
        <v>52</v>
      </c>
      <c r="E1144" s="10" t="s">
        <v>53</v>
      </c>
      <c r="F1144" s="10" t="s">
        <v>54</v>
      </c>
      <c r="G1144" s="10" t="s">
        <v>55</v>
      </c>
      <c r="H1144" s="10" t="s">
        <v>56</v>
      </c>
      <c r="I1144" s="10" t="s">
        <v>57</v>
      </c>
      <c r="J1144" s="24">
        <v>252</v>
      </c>
      <c r="K1144" s="29">
        <v>360.36</v>
      </c>
    </row>
    <row r="1145" spans="1:11" x14ac:dyDescent="0.3">
      <c r="A1145" s="12" t="s">
        <v>75</v>
      </c>
      <c r="B1145" s="13">
        <v>2021</v>
      </c>
      <c r="C1145" s="13" t="s">
        <v>9</v>
      </c>
      <c r="D1145" s="13" t="s">
        <v>52</v>
      </c>
      <c r="E1145" s="13" t="s">
        <v>53</v>
      </c>
      <c r="F1145" s="13" t="s">
        <v>54</v>
      </c>
      <c r="G1145" s="13" t="s">
        <v>55</v>
      </c>
      <c r="H1145" s="13" t="s">
        <v>56</v>
      </c>
      <c r="I1145" s="13" t="s">
        <v>57</v>
      </c>
      <c r="J1145" s="25">
        <v>279</v>
      </c>
      <c r="K1145" s="30">
        <v>398.97</v>
      </c>
    </row>
    <row r="1146" spans="1:11" x14ac:dyDescent="0.3">
      <c r="A1146" s="9" t="s">
        <v>73</v>
      </c>
      <c r="B1146" s="10">
        <v>2021</v>
      </c>
      <c r="C1146" s="10" t="s">
        <v>9</v>
      </c>
      <c r="D1146" s="10" t="s">
        <v>52</v>
      </c>
      <c r="E1146" s="10" t="s">
        <v>53</v>
      </c>
      <c r="F1146" s="10" t="s">
        <v>54</v>
      </c>
      <c r="G1146" s="10" t="s">
        <v>55</v>
      </c>
      <c r="H1146" s="10" t="s">
        <v>56</v>
      </c>
      <c r="I1146" s="10" t="s">
        <v>57</v>
      </c>
      <c r="J1146" s="24">
        <v>327</v>
      </c>
      <c r="K1146" s="29">
        <v>467.61</v>
      </c>
    </row>
    <row r="1147" spans="1:11" x14ac:dyDescent="0.3">
      <c r="A1147" s="12" t="s">
        <v>74</v>
      </c>
      <c r="B1147" s="13">
        <v>2021</v>
      </c>
      <c r="C1147" s="13" t="s">
        <v>9</v>
      </c>
      <c r="D1147" s="13" t="s">
        <v>52</v>
      </c>
      <c r="E1147" s="13" t="s">
        <v>53</v>
      </c>
      <c r="F1147" s="13" t="s">
        <v>54</v>
      </c>
      <c r="G1147" s="13" t="s">
        <v>55</v>
      </c>
      <c r="H1147" s="13" t="s">
        <v>56</v>
      </c>
      <c r="I1147" s="13" t="s">
        <v>57</v>
      </c>
      <c r="J1147" s="25">
        <v>255</v>
      </c>
      <c r="K1147" s="30">
        <v>364.65</v>
      </c>
    </row>
    <row r="1148" spans="1:11" x14ac:dyDescent="0.3">
      <c r="A1148" s="9" t="s">
        <v>74</v>
      </c>
      <c r="B1148" s="10">
        <v>2021</v>
      </c>
      <c r="C1148" s="10" t="s">
        <v>9</v>
      </c>
      <c r="D1148" s="10" t="s">
        <v>52</v>
      </c>
      <c r="E1148" s="10" t="s">
        <v>53</v>
      </c>
      <c r="F1148" s="10" t="s">
        <v>54</v>
      </c>
      <c r="G1148" s="10" t="s">
        <v>55</v>
      </c>
      <c r="H1148" s="10" t="s">
        <v>56</v>
      </c>
      <c r="I1148" s="10" t="s">
        <v>57</v>
      </c>
      <c r="J1148" s="24">
        <v>778</v>
      </c>
      <c r="K1148" s="29">
        <v>1112.54</v>
      </c>
    </row>
    <row r="1149" spans="1:11" x14ac:dyDescent="0.3">
      <c r="A1149" s="12" t="s">
        <v>74</v>
      </c>
      <c r="B1149" s="13">
        <v>2021</v>
      </c>
      <c r="C1149" s="13" t="s">
        <v>9</v>
      </c>
      <c r="D1149" s="13" t="s">
        <v>52</v>
      </c>
      <c r="E1149" s="13" t="s">
        <v>53</v>
      </c>
      <c r="F1149" s="13" t="s">
        <v>54</v>
      </c>
      <c r="G1149" s="13" t="s">
        <v>55</v>
      </c>
      <c r="H1149" s="13" t="s">
        <v>56</v>
      </c>
      <c r="I1149" s="13" t="s">
        <v>57</v>
      </c>
      <c r="J1149" s="25">
        <v>865</v>
      </c>
      <c r="K1149" s="30">
        <v>1236.95</v>
      </c>
    </row>
    <row r="1150" spans="1:11" x14ac:dyDescent="0.3">
      <c r="A1150" s="9" t="s">
        <v>72</v>
      </c>
      <c r="B1150" s="10">
        <v>2021</v>
      </c>
      <c r="C1150" s="10" t="s">
        <v>9</v>
      </c>
      <c r="D1150" s="10" t="s">
        <v>52</v>
      </c>
      <c r="E1150" s="10" t="s">
        <v>53</v>
      </c>
      <c r="F1150" s="10" t="s">
        <v>54</v>
      </c>
      <c r="G1150" s="10" t="s">
        <v>55</v>
      </c>
      <c r="H1150" s="10" t="s">
        <v>56</v>
      </c>
      <c r="I1150" s="10" t="s">
        <v>57</v>
      </c>
      <c r="J1150" s="24">
        <v>281</v>
      </c>
      <c r="K1150" s="29">
        <v>401.83</v>
      </c>
    </row>
    <row r="1151" spans="1:11" x14ac:dyDescent="0.3">
      <c r="A1151" s="12" t="s">
        <v>74</v>
      </c>
      <c r="B1151" s="13">
        <v>2021</v>
      </c>
      <c r="C1151" s="13" t="s">
        <v>9</v>
      </c>
      <c r="D1151" s="13" t="s">
        <v>52</v>
      </c>
      <c r="E1151" s="13" t="s">
        <v>53</v>
      </c>
      <c r="F1151" s="13" t="s">
        <v>54</v>
      </c>
      <c r="G1151" s="13" t="s">
        <v>55</v>
      </c>
      <c r="H1151" s="13" t="s">
        <v>56</v>
      </c>
      <c r="I1151" s="13" t="s">
        <v>57</v>
      </c>
      <c r="J1151" s="25">
        <v>329</v>
      </c>
      <c r="K1151" s="30">
        <v>470.47</v>
      </c>
    </row>
    <row r="1152" spans="1:11" x14ac:dyDescent="0.3">
      <c r="A1152" s="9" t="s">
        <v>72</v>
      </c>
      <c r="B1152" s="10">
        <v>2021</v>
      </c>
      <c r="C1152" s="10" t="s">
        <v>37</v>
      </c>
      <c r="D1152" s="10" t="s">
        <v>52</v>
      </c>
      <c r="E1152" s="10" t="s">
        <v>53</v>
      </c>
      <c r="F1152" s="10" t="s">
        <v>54</v>
      </c>
      <c r="G1152" s="10" t="s">
        <v>55</v>
      </c>
      <c r="H1152" s="10" t="s">
        <v>56</v>
      </c>
      <c r="I1152" s="10" t="s">
        <v>57</v>
      </c>
      <c r="J1152" s="24">
        <v>248</v>
      </c>
      <c r="K1152" s="29">
        <v>354.64</v>
      </c>
    </row>
    <row r="1153" spans="1:11" x14ac:dyDescent="0.3">
      <c r="A1153" s="12" t="s">
        <v>72</v>
      </c>
      <c r="B1153" s="13">
        <v>2021</v>
      </c>
      <c r="C1153" s="13" t="s">
        <v>37</v>
      </c>
      <c r="D1153" s="13" t="s">
        <v>52</v>
      </c>
      <c r="E1153" s="13" t="s">
        <v>53</v>
      </c>
      <c r="F1153" s="13" t="s">
        <v>54</v>
      </c>
      <c r="G1153" s="13" t="s">
        <v>55</v>
      </c>
      <c r="H1153" s="13" t="s">
        <v>56</v>
      </c>
      <c r="I1153" s="13" t="s">
        <v>57</v>
      </c>
      <c r="J1153" s="25">
        <v>296</v>
      </c>
      <c r="K1153" s="30">
        <v>423.28</v>
      </c>
    </row>
    <row r="1154" spans="1:11" x14ac:dyDescent="0.3">
      <c r="A1154" s="9" t="s">
        <v>72</v>
      </c>
      <c r="B1154" s="10">
        <v>2021</v>
      </c>
      <c r="C1154" s="10" t="s">
        <v>37</v>
      </c>
      <c r="D1154" s="10" t="s">
        <v>52</v>
      </c>
      <c r="E1154" s="10" t="s">
        <v>53</v>
      </c>
      <c r="F1154" s="10" t="s">
        <v>54</v>
      </c>
      <c r="G1154" s="10" t="s">
        <v>55</v>
      </c>
      <c r="H1154" s="10" t="s">
        <v>56</v>
      </c>
      <c r="I1154" s="10" t="s">
        <v>57</v>
      </c>
      <c r="J1154" s="24">
        <v>224</v>
      </c>
      <c r="K1154" s="29">
        <v>320.32</v>
      </c>
    </row>
    <row r="1155" spans="1:11" x14ac:dyDescent="0.3">
      <c r="A1155" s="12" t="s">
        <v>72</v>
      </c>
      <c r="B1155" s="13">
        <v>2021</v>
      </c>
      <c r="C1155" s="13" t="s">
        <v>37</v>
      </c>
      <c r="D1155" s="13" t="s">
        <v>52</v>
      </c>
      <c r="E1155" s="13" t="s">
        <v>53</v>
      </c>
      <c r="F1155" s="13" t="s">
        <v>54</v>
      </c>
      <c r="G1155" s="13" t="s">
        <v>55</v>
      </c>
      <c r="H1155" s="13" t="s">
        <v>56</v>
      </c>
      <c r="I1155" s="13" t="s">
        <v>57</v>
      </c>
      <c r="J1155" s="25">
        <v>250</v>
      </c>
      <c r="K1155" s="30">
        <v>526.24</v>
      </c>
    </row>
    <row r="1156" spans="1:11" x14ac:dyDescent="0.3">
      <c r="A1156" s="9" t="s">
        <v>72</v>
      </c>
      <c r="B1156" s="10">
        <v>2021</v>
      </c>
      <c r="C1156" s="10" t="s">
        <v>37</v>
      </c>
      <c r="D1156" s="10" t="s">
        <v>52</v>
      </c>
      <c r="E1156" s="10" t="s">
        <v>53</v>
      </c>
      <c r="F1156" s="10" t="s">
        <v>54</v>
      </c>
      <c r="G1156" s="10" t="s">
        <v>55</v>
      </c>
      <c r="H1156" s="10" t="s">
        <v>56</v>
      </c>
      <c r="I1156" s="10" t="s">
        <v>57</v>
      </c>
      <c r="J1156" s="24">
        <v>298</v>
      </c>
      <c r="K1156" s="29">
        <v>526.24</v>
      </c>
    </row>
    <row r="1157" spans="1:11" x14ac:dyDescent="0.3">
      <c r="A1157" s="12" t="s">
        <v>73</v>
      </c>
      <c r="B1157" s="13">
        <v>2021</v>
      </c>
      <c r="C1157" s="13" t="s">
        <v>37</v>
      </c>
      <c r="D1157" s="13" t="s">
        <v>52</v>
      </c>
      <c r="E1157" s="13" t="s">
        <v>53</v>
      </c>
      <c r="F1157" s="13" t="s">
        <v>54</v>
      </c>
      <c r="G1157" s="13" t="s">
        <v>55</v>
      </c>
      <c r="H1157" s="13" t="s">
        <v>56</v>
      </c>
      <c r="I1157" s="13" t="s">
        <v>57</v>
      </c>
      <c r="J1157" s="25">
        <v>220</v>
      </c>
      <c r="K1157" s="30">
        <v>526.24</v>
      </c>
    </row>
    <row r="1158" spans="1:11" x14ac:dyDescent="0.3">
      <c r="A1158" s="9" t="s">
        <v>76</v>
      </c>
      <c r="B1158" s="10">
        <v>2021</v>
      </c>
      <c r="C1158" s="10" t="s">
        <v>37</v>
      </c>
      <c r="D1158" s="10" t="s">
        <v>52</v>
      </c>
      <c r="E1158" s="10" t="s">
        <v>53</v>
      </c>
      <c r="F1158" s="10" t="s">
        <v>54</v>
      </c>
      <c r="G1158" s="10" t="s">
        <v>55</v>
      </c>
      <c r="H1158" s="10" t="s">
        <v>56</v>
      </c>
      <c r="I1158" s="10" t="s">
        <v>57</v>
      </c>
      <c r="J1158" s="24">
        <v>1036</v>
      </c>
      <c r="K1158" s="29">
        <v>1481.48</v>
      </c>
    </row>
    <row r="1159" spans="1:11" x14ac:dyDescent="0.3">
      <c r="A1159" s="12" t="s">
        <v>75</v>
      </c>
      <c r="B1159" s="13">
        <v>2021</v>
      </c>
      <c r="C1159" s="13" t="s">
        <v>37</v>
      </c>
      <c r="D1159" s="13" t="s">
        <v>52</v>
      </c>
      <c r="E1159" s="13" t="s">
        <v>53</v>
      </c>
      <c r="F1159" s="13" t="s">
        <v>54</v>
      </c>
      <c r="G1159" s="13" t="s">
        <v>55</v>
      </c>
      <c r="H1159" s="13" t="s">
        <v>56</v>
      </c>
      <c r="I1159" s="13" t="s">
        <v>57</v>
      </c>
      <c r="J1159" s="25">
        <v>222</v>
      </c>
      <c r="K1159" s="30">
        <v>317.45999999999998</v>
      </c>
    </row>
    <row r="1160" spans="1:11" x14ac:dyDescent="0.3">
      <c r="A1160" s="9" t="s">
        <v>75</v>
      </c>
      <c r="B1160" s="10">
        <v>2021</v>
      </c>
      <c r="C1160" s="10" t="s">
        <v>37</v>
      </c>
      <c r="D1160" s="10" t="s">
        <v>52</v>
      </c>
      <c r="E1160" s="10" t="s">
        <v>53</v>
      </c>
      <c r="F1160" s="10" t="s">
        <v>54</v>
      </c>
      <c r="G1160" s="10" t="s">
        <v>55</v>
      </c>
      <c r="H1160" s="10" t="s">
        <v>56</v>
      </c>
      <c r="I1160" s="10" t="s">
        <v>57</v>
      </c>
      <c r="J1160" s="24">
        <v>249</v>
      </c>
      <c r="K1160" s="29">
        <v>356.07</v>
      </c>
    </row>
    <row r="1161" spans="1:11" x14ac:dyDescent="0.3">
      <c r="A1161" s="12" t="s">
        <v>72</v>
      </c>
      <c r="B1161" s="13">
        <v>2021</v>
      </c>
      <c r="C1161" s="13" t="s">
        <v>37</v>
      </c>
      <c r="D1161" s="13" t="s">
        <v>52</v>
      </c>
      <c r="E1161" s="13" t="s">
        <v>53</v>
      </c>
      <c r="F1161" s="13" t="s">
        <v>54</v>
      </c>
      <c r="G1161" s="13" t="s">
        <v>55</v>
      </c>
      <c r="H1161" s="13" t="s">
        <v>56</v>
      </c>
      <c r="I1161" s="13" t="s">
        <v>57</v>
      </c>
      <c r="J1161" s="25">
        <v>297</v>
      </c>
      <c r="K1161" s="30">
        <v>424.71</v>
      </c>
    </row>
    <row r="1162" spans="1:11" x14ac:dyDescent="0.3">
      <c r="A1162" s="9" t="s">
        <v>73</v>
      </c>
      <c r="B1162" s="10">
        <v>2021</v>
      </c>
      <c r="C1162" s="10" t="s">
        <v>37</v>
      </c>
      <c r="D1162" s="10" t="s">
        <v>52</v>
      </c>
      <c r="E1162" s="10" t="s">
        <v>53</v>
      </c>
      <c r="F1162" s="10" t="s">
        <v>54</v>
      </c>
      <c r="G1162" s="10" t="s">
        <v>55</v>
      </c>
      <c r="H1162" s="10" t="s">
        <v>56</v>
      </c>
      <c r="I1162" s="10" t="s">
        <v>57</v>
      </c>
      <c r="J1162" s="24">
        <v>784</v>
      </c>
      <c r="K1162" s="29">
        <v>1121.1199999999999</v>
      </c>
    </row>
    <row r="1163" spans="1:11" x14ac:dyDescent="0.3">
      <c r="A1163" s="12" t="s">
        <v>72</v>
      </c>
      <c r="B1163" s="13">
        <v>2021</v>
      </c>
      <c r="C1163" s="13" t="s">
        <v>37</v>
      </c>
      <c r="D1163" s="13" t="s">
        <v>52</v>
      </c>
      <c r="E1163" s="13" t="s">
        <v>53</v>
      </c>
      <c r="F1163" s="13" t="s">
        <v>54</v>
      </c>
      <c r="G1163" s="13" t="s">
        <v>55</v>
      </c>
      <c r="H1163" s="13" t="s">
        <v>56</v>
      </c>
      <c r="I1163" s="13" t="s">
        <v>57</v>
      </c>
      <c r="J1163" s="25">
        <v>817</v>
      </c>
      <c r="K1163" s="30">
        <v>1168.31</v>
      </c>
    </row>
    <row r="1164" spans="1:11" x14ac:dyDescent="0.3">
      <c r="A1164" s="9" t="s">
        <v>72</v>
      </c>
      <c r="B1164" s="10">
        <v>2021</v>
      </c>
      <c r="C1164" s="10" t="s">
        <v>37</v>
      </c>
      <c r="D1164" s="10" t="s">
        <v>52</v>
      </c>
      <c r="E1164" s="10" t="s">
        <v>53</v>
      </c>
      <c r="F1164" s="10" t="s">
        <v>54</v>
      </c>
      <c r="G1164" s="10" t="s">
        <v>55</v>
      </c>
      <c r="H1164" s="10" t="s">
        <v>56</v>
      </c>
      <c r="I1164" s="10" t="s">
        <v>57</v>
      </c>
      <c r="J1164" s="24">
        <v>870</v>
      </c>
      <c r="K1164" s="29">
        <v>1244.0999999999999</v>
      </c>
    </row>
    <row r="1165" spans="1:11" x14ac:dyDescent="0.3">
      <c r="A1165" s="12" t="s">
        <v>72</v>
      </c>
      <c r="B1165" s="13">
        <v>2021</v>
      </c>
      <c r="C1165" s="13" t="s">
        <v>37</v>
      </c>
      <c r="D1165" s="13" t="s">
        <v>52</v>
      </c>
      <c r="E1165" s="13" t="s">
        <v>53</v>
      </c>
      <c r="F1165" s="13" t="s">
        <v>54</v>
      </c>
      <c r="G1165" s="13" t="s">
        <v>55</v>
      </c>
      <c r="H1165" s="13" t="s">
        <v>56</v>
      </c>
      <c r="I1165" s="13" t="s">
        <v>57</v>
      </c>
      <c r="J1165" s="25">
        <v>251</v>
      </c>
      <c r="K1165" s="30">
        <v>358.93</v>
      </c>
    </row>
    <row r="1166" spans="1:11" x14ac:dyDescent="0.3">
      <c r="A1166" s="9" t="s">
        <v>72</v>
      </c>
      <c r="B1166" s="10">
        <v>2021</v>
      </c>
      <c r="C1166" s="10" t="s">
        <v>37</v>
      </c>
      <c r="D1166" s="10" t="s">
        <v>52</v>
      </c>
      <c r="E1166" s="10" t="s">
        <v>53</v>
      </c>
      <c r="F1166" s="10" t="s">
        <v>54</v>
      </c>
      <c r="G1166" s="10" t="s">
        <v>55</v>
      </c>
      <c r="H1166" s="10" t="s">
        <v>56</v>
      </c>
      <c r="I1166" s="10" t="s">
        <v>57</v>
      </c>
      <c r="J1166" s="24">
        <v>221</v>
      </c>
      <c r="K1166" s="29">
        <v>316.02999999999997</v>
      </c>
    </row>
    <row r="1167" spans="1:11" x14ac:dyDescent="0.3">
      <c r="A1167" s="12" t="s">
        <v>73</v>
      </c>
      <c r="B1167" s="13">
        <v>2021</v>
      </c>
      <c r="C1167" s="13" t="s">
        <v>36</v>
      </c>
      <c r="D1167" s="13" t="s">
        <v>52</v>
      </c>
      <c r="E1167" s="13" t="s">
        <v>53</v>
      </c>
      <c r="F1167" s="13" t="s">
        <v>54</v>
      </c>
      <c r="G1167" s="13" t="s">
        <v>55</v>
      </c>
      <c r="H1167" s="13" t="s">
        <v>56</v>
      </c>
      <c r="I1167" s="13" t="s">
        <v>57</v>
      </c>
      <c r="J1167" s="25">
        <v>254</v>
      </c>
      <c r="K1167" s="30">
        <v>363.22</v>
      </c>
    </row>
    <row r="1168" spans="1:11" x14ac:dyDescent="0.3">
      <c r="A1168" s="9" t="s">
        <v>72</v>
      </c>
      <c r="B1168" s="10">
        <v>2021</v>
      </c>
      <c r="C1168" s="10" t="s">
        <v>36</v>
      </c>
      <c r="D1168" s="10" t="s">
        <v>52</v>
      </c>
      <c r="E1168" s="10" t="s">
        <v>53</v>
      </c>
      <c r="F1168" s="10" t="s">
        <v>54</v>
      </c>
      <c r="G1168" s="10" t="s">
        <v>55</v>
      </c>
      <c r="H1168" s="10" t="s">
        <v>56</v>
      </c>
      <c r="I1168" s="10" t="s">
        <v>57</v>
      </c>
      <c r="J1168" s="24">
        <v>302</v>
      </c>
      <c r="K1168" s="29">
        <v>431.86</v>
      </c>
    </row>
    <row r="1169" spans="1:11" x14ac:dyDescent="0.3">
      <c r="A1169" s="12" t="s">
        <v>76</v>
      </c>
      <c r="B1169" s="13">
        <v>2021</v>
      </c>
      <c r="C1169" s="13" t="s">
        <v>36</v>
      </c>
      <c r="D1169" s="13" t="s">
        <v>52</v>
      </c>
      <c r="E1169" s="13" t="s">
        <v>53</v>
      </c>
      <c r="F1169" s="13" t="s">
        <v>54</v>
      </c>
      <c r="G1169" s="13" t="s">
        <v>55</v>
      </c>
      <c r="H1169" s="13" t="s">
        <v>56</v>
      </c>
      <c r="I1169" s="13" t="s">
        <v>57</v>
      </c>
      <c r="J1169" s="25">
        <v>230</v>
      </c>
      <c r="K1169" s="30">
        <v>328.9</v>
      </c>
    </row>
    <row r="1170" spans="1:11" x14ac:dyDescent="0.3">
      <c r="A1170" s="9" t="s">
        <v>73</v>
      </c>
      <c r="B1170" s="10">
        <v>2021</v>
      </c>
      <c r="C1170" s="10" t="s">
        <v>36</v>
      </c>
      <c r="D1170" s="10" t="s">
        <v>52</v>
      </c>
      <c r="E1170" s="10" t="s">
        <v>53</v>
      </c>
      <c r="F1170" s="10" t="s">
        <v>54</v>
      </c>
      <c r="G1170" s="10" t="s">
        <v>55</v>
      </c>
      <c r="H1170" s="10" t="s">
        <v>56</v>
      </c>
      <c r="I1170" s="10" t="s">
        <v>57</v>
      </c>
      <c r="J1170" s="24">
        <v>256</v>
      </c>
      <c r="K1170" s="29">
        <v>526.24</v>
      </c>
    </row>
    <row r="1171" spans="1:11" x14ac:dyDescent="0.3">
      <c r="A1171" s="12" t="s">
        <v>72</v>
      </c>
      <c r="B1171" s="13">
        <v>2021</v>
      </c>
      <c r="C1171" s="13" t="s">
        <v>36</v>
      </c>
      <c r="D1171" s="13" t="s">
        <v>52</v>
      </c>
      <c r="E1171" s="13" t="s">
        <v>53</v>
      </c>
      <c r="F1171" s="13" t="s">
        <v>54</v>
      </c>
      <c r="G1171" s="13" t="s">
        <v>55</v>
      </c>
      <c r="H1171" s="13" t="s">
        <v>56</v>
      </c>
      <c r="I1171" s="13" t="s">
        <v>57</v>
      </c>
      <c r="J1171" s="25">
        <v>226</v>
      </c>
      <c r="K1171" s="30">
        <v>526.24</v>
      </c>
    </row>
    <row r="1172" spans="1:11" x14ac:dyDescent="0.3">
      <c r="A1172" s="9" t="s">
        <v>72</v>
      </c>
      <c r="B1172" s="10">
        <v>2021</v>
      </c>
      <c r="C1172" s="10" t="s">
        <v>36</v>
      </c>
      <c r="D1172" s="10" t="s">
        <v>52</v>
      </c>
      <c r="E1172" s="10" t="s">
        <v>53</v>
      </c>
      <c r="F1172" s="10" t="s">
        <v>54</v>
      </c>
      <c r="G1172" s="10" t="s">
        <v>55</v>
      </c>
      <c r="H1172" s="10" t="s">
        <v>56</v>
      </c>
      <c r="I1172" s="10" t="s">
        <v>57</v>
      </c>
      <c r="J1172" s="24">
        <v>1002</v>
      </c>
      <c r="K1172" s="29">
        <v>1432.8600000000001</v>
      </c>
    </row>
    <row r="1173" spans="1:11" x14ac:dyDescent="0.3">
      <c r="A1173" s="12" t="s">
        <v>74</v>
      </c>
      <c r="B1173" s="13">
        <v>2021</v>
      </c>
      <c r="C1173" s="13" t="s">
        <v>36</v>
      </c>
      <c r="D1173" s="13" t="s">
        <v>52</v>
      </c>
      <c r="E1173" s="13" t="s">
        <v>53</v>
      </c>
      <c r="F1173" s="13" t="s">
        <v>54</v>
      </c>
      <c r="G1173" s="13" t="s">
        <v>55</v>
      </c>
      <c r="H1173" s="13" t="s">
        <v>56</v>
      </c>
      <c r="I1173" s="13" t="s">
        <v>57</v>
      </c>
      <c r="J1173" s="25">
        <v>1035</v>
      </c>
      <c r="K1173" s="30">
        <v>1480.05</v>
      </c>
    </row>
    <row r="1174" spans="1:11" x14ac:dyDescent="0.3">
      <c r="A1174" s="9" t="s">
        <v>72</v>
      </c>
      <c r="B1174" s="10">
        <v>2021</v>
      </c>
      <c r="C1174" s="10" t="s">
        <v>36</v>
      </c>
      <c r="D1174" s="10" t="s">
        <v>52</v>
      </c>
      <c r="E1174" s="10" t="s">
        <v>53</v>
      </c>
      <c r="F1174" s="10" t="s">
        <v>54</v>
      </c>
      <c r="G1174" s="10" t="s">
        <v>55</v>
      </c>
      <c r="H1174" s="10" t="s">
        <v>56</v>
      </c>
      <c r="I1174" s="10" t="s">
        <v>57</v>
      </c>
      <c r="J1174" s="24">
        <v>228</v>
      </c>
      <c r="K1174" s="29">
        <v>326.03999999999996</v>
      </c>
    </row>
    <row r="1175" spans="1:11" x14ac:dyDescent="0.3">
      <c r="A1175" s="12" t="s">
        <v>72</v>
      </c>
      <c r="B1175" s="13">
        <v>2021</v>
      </c>
      <c r="C1175" s="13" t="s">
        <v>36</v>
      </c>
      <c r="D1175" s="13" t="s">
        <v>52</v>
      </c>
      <c r="E1175" s="13" t="s">
        <v>53</v>
      </c>
      <c r="F1175" s="13" t="s">
        <v>54</v>
      </c>
      <c r="G1175" s="13" t="s">
        <v>55</v>
      </c>
      <c r="H1175" s="13" t="s">
        <v>56</v>
      </c>
      <c r="I1175" s="13" t="s">
        <v>57</v>
      </c>
      <c r="J1175" s="25">
        <v>255</v>
      </c>
      <c r="K1175" s="30">
        <v>364.65</v>
      </c>
    </row>
    <row r="1176" spans="1:11" x14ac:dyDescent="0.3">
      <c r="A1176" s="9" t="s">
        <v>73</v>
      </c>
      <c r="B1176" s="10">
        <v>2021</v>
      </c>
      <c r="C1176" s="10" t="s">
        <v>36</v>
      </c>
      <c r="D1176" s="10" t="s">
        <v>52</v>
      </c>
      <c r="E1176" s="10" t="s">
        <v>53</v>
      </c>
      <c r="F1176" s="10" t="s">
        <v>54</v>
      </c>
      <c r="G1176" s="10" t="s">
        <v>55</v>
      </c>
      <c r="H1176" s="10" t="s">
        <v>56</v>
      </c>
      <c r="I1176" s="10" t="s">
        <v>57</v>
      </c>
      <c r="J1176" s="24">
        <v>303</v>
      </c>
      <c r="K1176" s="29">
        <v>433.28999999999996</v>
      </c>
    </row>
    <row r="1177" spans="1:11" x14ac:dyDescent="0.3">
      <c r="A1177" s="12" t="s">
        <v>72</v>
      </c>
      <c r="B1177" s="13">
        <v>2021</v>
      </c>
      <c r="C1177" s="13" t="s">
        <v>36</v>
      </c>
      <c r="D1177" s="13" t="s">
        <v>52</v>
      </c>
      <c r="E1177" s="13" t="s">
        <v>53</v>
      </c>
      <c r="F1177" s="13" t="s">
        <v>54</v>
      </c>
      <c r="G1177" s="13" t="s">
        <v>55</v>
      </c>
      <c r="H1177" s="13" t="s">
        <v>56</v>
      </c>
      <c r="I1177" s="13" t="s">
        <v>57</v>
      </c>
      <c r="J1177" s="25">
        <v>225</v>
      </c>
      <c r="K1177" s="30">
        <v>321.75</v>
      </c>
    </row>
    <row r="1178" spans="1:11" x14ac:dyDescent="0.3">
      <c r="A1178" s="9" t="s">
        <v>72</v>
      </c>
      <c r="B1178" s="10">
        <v>2021</v>
      </c>
      <c r="C1178" s="10" t="s">
        <v>36</v>
      </c>
      <c r="D1178" s="10" t="s">
        <v>52</v>
      </c>
      <c r="E1178" s="10" t="s">
        <v>53</v>
      </c>
      <c r="F1178" s="10" t="s">
        <v>54</v>
      </c>
      <c r="G1178" s="10" t="s">
        <v>55</v>
      </c>
      <c r="H1178" s="10" t="s">
        <v>56</v>
      </c>
      <c r="I1178" s="10" t="s">
        <v>57</v>
      </c>
      <c r="J1178" s="24">
        <v>783</v>
      </c>
      <c r="K1178" s="29">
        <v>1119.69</v>
      </c>
    </row>
    <row r="1179" spans="1:11" x14ac:dyDescent="0.3">
      <c r="A1179" s="12" t="s">
        <v>74</v>
      </c>
      <c r="B1179" s="13">
        <v>2021</v>
      </c>
      <c r="C1179" s="13" t="s">
        <v>36</v>
      </c>
      <c r="D1179" s="13" t="s">
        <v>52</v>
      </c>
      <c r="E1179" s="13" t="s">
        <v>53</v>
      </c>
      <c r="F1179" s="13" t="s">
        <v>54</v>
      </c>
      <c r="G1179" s="13" t="s">
        <v>55</v>
      </c>
      <c r="H1179" s="13" t="s">
        <v>56</v>
      </c>
      <c r="I1179" s="13" t="s">
        <v>57</v>
      </c>
      <c r="J1179" s="25">
        <v>816</v>
      </c>
      <c r="K1179" s="30">
        <v>1166.8800000000001</v>
      </c>
    </row>
    <row r="1180" spans="1:11" x14ac:dyDescent="0.3">
      <c r="A1180" s="9" t="s">
        <v>73</v>
      </c>
      <c r="B1180" s="10">
        <v>2021</v>
      </c>
      <c r="C1180" s="10" t="s">
        <v>36</v>
      </c>
      <c r="D1180" s="10" t="s">
        <v>52</v>
      </c>
      <c r="E1180" s="10" t="s">
        <v>53</v>
      </c>
      <c r="F1180" s="10" t="s">
        <v>54</v>
      </c>
      <c r="G1180" s="10" t="s">
        <v>55</v>
      </c>
      <c r="H1180" s="10" t="s">
        <v>56</v>
      </c>
      <c r="I1180" s="10" t="s">
        <v>57</v>
      </c>
      <c r="J1180" s="24">
        <v>869</v>
      </c>
      <c r="K1180" s="29">
        <v>1242.67</v>
      </c>
    </row>
    <row r="1181" spans="1:11" x14ac:dyDescent="0.3">
      <c r="A1181" s="12" t="s">
        <v>76</v>
      </c>
      <c r="B1181" s="13">
        <v>2021</v>
      </c>
      <c r="C1181" s="13" t="s">
        <v>36</v>
      </c>
      <c r="D1181" s="13" t="s">
        <v>52</v>
      </c>
      <c r="E1181" s="13" t="s">
        <v>53</v>
      </c>
      <c r="F1181" s="13" t="s">
        <v>54</v>
      </c>
      <c r="G1181" s="13" t="s">
        <v>55</v>
      </c>
      <c r="H1181" s="13" t="s">
        <v>56</v>
      </c>
      <c r="I1181" s="13" t="s">
        <v>57</v>
      </c>
      <c r="J1181" s="25">
        <v>257</v>
      </c>
      <c r="K1181" s="30">
        <v>367.51</v>
      </c>
    </row>
    <row r="1182" spans="1:11" x14ac:dyDescent="0.3">
      <c r="A1182" s="9" t="s">
        <v>73</v>
      </c>
      <c r="B1182" s="10">
        <v>2021</v>
      </c>
      <c r="C1182" s="10" t="s">
        <v>36</v>
      </c>
      <c r="D1182" s="10" t="s">
        <v>52</v>
      </c>
      <c r="E1182" s="10" t="s">
        <v>53</v>
      </c>
      <c r="F1182" s="10" t="s">
        <v>54</v>
      </c>
      <c r="G1182" s="10" t="s">
        <v>55</v>
      </c>
      <c r="H1182" s="10" t="s">
        <v>56</v>
      </c>
      <c r="I1182" s="10" t="s">
        <v>57</v>
      </c>
      <c r="J1182" s="24">
        <v>299</v>
      </c>
      <c r="K1182" s="29">
        <v>427.57</v>
      </c>
    </row>
    <row r="1183" spans="1:11" x14ac:dyDescent="0.3">
      <c r="A1183" s="12" t="s">
        <v>73</v>
      </c>
      <c r="B1183" s="13">
        <v>2021</v>
      </c>
      <c r="C1183" s="13" t="s">
        <v>36</v>
      </c>
      <c r="D1183" s="13" t="s">
        <v>52</v>
      </c>
      <c r="E1183" s="13" t="s">
        <v>53</v>
      </c>
      <c r="F1183" s="13" t="s">
        <v>54</v>
      </c>
      <c r="G1183" s="13" t="s">
        <v>55</v>
      </c>
      <c r="H1183" s="13" t="s">
        <v>56</v>
      </c>
      <c r="I1183" s="13" t="s">
        <v>57</v>
      </c>
      <c r="J1183" s="25">
        <v>227</v>
      </c>
      <c r="K1183" s="30">
        <v>324.61</v>
      </c>
    </row>
    <row r="1184" spans="1:11" x14ac:dyDescent="0.3">
      <c r="A1184" s="9" t="s">
        <v>72</v>
      </c>
      <c r="B1184" s="10">
        <v>2021</v>
      </c>
      <c r="C1184" s="10" t="s">
        <v>32</v>
      </c>
      <c r="D1184" s="10" t="s">
        <v>52</v>
      </c>
      <c r="E1184" s="10" t="s">
        <v>53</v>
      </c>
      <c r="F1184" s="10" t="s">
        <v>54</v>
      </c>
      <c r="G1184" s="10" t="s">
        <v>55</v>
      </c>
      <c r="H1184" s="10" t="s">
        <v>56</v>
      </c>
      <c r="I1184" s="10" t="s">
        <v>57</v>
      </c>
      <c r="J1184" s="24">
        <v>272</v>
      </c>
      <c r="K1184" s="29">
        <v>388.96</v>
      </c>
    </row>
    <row r="1185" spans="1:11" x14ac:dyDescent="0.3">
      <c r="A1185" s="12" t="s">
        <v>73</v>
      </c>
      <c r="B1185" s="13">
        <v>2021</v>
      </c>
      <c r="C1185" s="13" t="s">
        <v>32</v>
      </c>
      <c r="D1185" s="13" t="s">
        <v>52</v>
      </c>
      <c r="E1185" s="13" t="s">
        <v>53</v>
      </c>
      <c r="F1185" s="13" t="s">
        <v>54</v>
      </c>
      <c r="G1185" s="13" t="s">
        <v>55</v>
      </c>
      <c r="H1185" s="13" t="s">
        <v>56</v>
      </c>
      <c r="I1185" s="13" t="s">
        <v>57</v>
      </c>
      <c r="J1185" s="25">
        <v>242</v>
      </c>
      <c r="K1185" s="30">
        <v>346.06</v>
      </c>
    </row>
    <row r="1186" spans="1:11" x14ac:dyDescent="0.3">
      <c r="A1186" s="9" t="s">
        <v>73</v>
      </c>
      <c r="B1186" s="10">
        <v>2021</v>
      </c>
      <c r="C1186" s="10" t="s">
        <v>32</v>
      </c>
      <c r="D1186" s="10" t="s">
        <v>52</v>
      </c>
      <c r="E1186" s="10" t="s">
        <v>53</v>
      </c>
      <c r="F1186" s="10" t="s">
        <v>54</v>
      </c>
      <c r="G1186" s="10" t="s">
        <v>55</v>
      </c>
      <c r="H1186" s="10" t="s">
        <v>56</v>
      </c>
      <c r="I1186" s="10" t="s">
        <v>57</v>
      </c>
      <c r="J1186" s="24">
        <v>268</v>
      </c>
      <c r="K1186" s="29">
        <v>526.24</v>
      </c>
    </row>
    <row r="1187" spans="1:11" x14ac:dyDescent="0.3">
      <c r="A1187" s="12" t="s">
        <v>73</v>
      </c>
      <c r="B1187" s="13">
        <v>2021</v>
      </c>
      <c r="C1187" s="13" t="s">
        <v>32</v>
      </c>
      <c r="D1187" s="13" t="s">
        <v>52</v>
      </c>
      <c r="E1187" s="13" t="s">
        <v>53</v>
      </c>
      <c r="F1187" s="13" t="s">
        <v>54</v>
      </c>
      <c r="G1187" s="13" t="s">
        <v>55</v>
      </c>
      <c r="H1187" s="13" t="s">
        <v>56</v>
      </c>
      <c r="I1187" s="13" t="s">
        <v>57</v>
      </c>
      <c r="J1187" s="25">
        <v>316</v>
      </c>
      <c r="K1187" s="30">
        <v>526.24</v>
      </c>
    </row>
    <row r="1188" spans="1:11" x14ac:dyDescent="0.3">
      <c r="A1188" s="9" t="s">
        <v>72</v>
      </c>
      <c r="B1188" s="10">
        <v>2021</v>
      </c>
      <c r="C1188" s="10" t="s">
        <v>32</v>
      </c>
      <c r="D1188" s="10" t="s">
        <v>52</v>
      </c>
      <c r="E1188" s="10" t="s">
        <v>53</v>
      </c>
      <c r="F1188" s="10" t="s">
        <v>54</v>
      </c>
      <c r="G1188" s="10" t="s">
        <v>55</v>
      </c>
      <c r="H1188" s="10" t="s">
        <v>56</v>
      </c>
      <c r="I1188" s="10" t="s">
        <v>57</v>
      </c>
      <c r="J1188" s="24">
        <v>244</v>
      </c>
      <c r="K1188" s="29">
        <v>526.24</v>
      </c>
    </row>
    <row r="1189" spans="1:11" x14ac:dyDescent="0.3">
      <c r="A1189" s="12" t="s">
        <v>73</v>
      </c>
      <c r="B1189" s="13">
        <v>2021</v>
      </c>
      <c r="C1189" s="13" t="s">
        <v>32</v>
      </c>
      <c r="D1189" s="13" t="s">
        <v>52</v>
      </c>
      <c r="E1189" s="13" t="s">
        <v>53</v>
      </c>
      <c r="F1189" s="13" t="s">
        <v>54</v>
      </c>
      <c r="G1189" s="13" t="s">
        <v>55</v>
      </c>
      <c r="H1189" s="13" t="s">
        <v>56</v>
      </c>
      <c r="I1189" s="13" t="s">
        <v>57</v>
      </c>
      <c r="J1189" s="25">
        <v>999</v>
      </c>
      <c r="K1189" s="30">
        <v>1428.57</v>
      </c>
    </row>
    <row r="1190" spans="1:11" x14ac:dyDescent="0.3">
      <c r="A1190" s="9" t="s">
        <v>74</v>
      </c>
      <c r="B1190" s="10">
        <v>2021</v>
      </c>
      <c r="C1190" s="10" t="s">
        <v>32</v>
      </c>
      <c r="D1190" s="10" t="s">
        <v>52</v>
      </c>
      <c r="E1190" s="10" t="s">
        <v>53</v>
      </c>
      <c r="F1190" s="10" t="s">
        <v>54</v>
      </c>
      <c r="G1190" s="10" t="s">
        <v>55</v>
      </c>
      <c r="H1190" s="10" t="s">
        <v>56</v>
      </c>
      <c r="I1190" s="10" t="s">
        <v>57</v>
      </c>
      <c r="J1190" s="24">
        <v>1032</v>
      </c>
      <c r="K1190" s="29">
        <v>1475.76</v>
      </c>
    </row>
    <row r="1191" spans="1:11" x14ac:dyDescent="0.3">
      <c r="A1191" s="12" t="s">
        <v>73</v>
      </c>
      <c r="B1191" s="13">
        <v>2021</v>
      </c>
      <c r="C1191" s="13" t="s">
        <v>32</v>
      </c>
      <c r="D1191" s="13" t="s">
        <v>52</v>
      </c>
      <c r="E1191" s="13" t="s">
        <v>53</v>
      </c>
      <c r="F1191" s="13" t="s">
        <v>54</v>
      </c>
      <c r="G1191" s="13" t="s">
        <v>55</v>
      </c>
      <c r="H1191" s="13" t="s">
        <v>56</v>
      </c>
      <c r="I1191" s="13" t="s">
        <v>57</v>
      </c>
      <c r="J1191" s="25">
        <v>246</v>
      </c>
      <c r="K1191" s="30">
        <v>351.78</v>
      </c>
    </row>
    <row r="1192" spans="1:11" x14ac:dyDescent="0.3">
      <c r="A1192" s="9" t="s">
        <v>73</v>
      </c>
      <c r="B1192" s="10">
        <v>2021</v>
      </c>
      <c r="C1192" s="10" t="s">
        <v>32</v>
      </c>
      <c r="D1192" s="10" t="s">
        <v>52</v>
      </c>
      <c r="E1192" s="10" t="s">
        <v>53</v>
      </c>
      <c r="F1192" s="10" t="s">
        <v>54</v>
      </c>
      <c r="G1192" s="10" t="s">
        <v>55</v>
      </c>
      <c r="H1192" s="10" t="s">
        <v>56</v>
      </c>
      <c r="I1192" s="10" t="s">
        <v>57</v>
      </c>
      <c r="J1192" s="24">
        <v>273</v>
      </c>
      <c r="K1192" s="29">
        <v>390.39</v>
      </c>
    </row>
    <row r="1193" spans="1:11" x14ac:dyDescent="0.3">
      <c r="A1193" s="12" t="s">
        <v>74</v>
      </c>
      <c r="B1193" s="13">
        <v>2021</v>
      </c>
      <c r="C1193" s="13" t="s">
        <v>32</v>
      </c>
      <c r="D1193" s="13" t="s">
        <v>52</v>
      </c>
      <c r="E1193" s="13" t="s">
        <v>53</v>
      </c>
      <c r="F1193" s="13" t="s">
        <v>54</v>
      </c>
      <c r="G1193" s="13" t="s">
        <v>55</v>
      </c>
      <c r="H1193" s="13" t="s">
        <v>56</v>
      </c>
      <c r="I1193" s="13" t="s">
        <v>57</v>
      </c>
      <c r="J1193" s="25">
        <v>315</v>
      </c>
      <c r="K1193" s="30">
        <v>450.45</v>
      </c>
    </row>
    <row r="1194" spans="1:11" x14ac:dyDescent="0.3">
      <c r="A1194" s="9" t="s">
        <v>73</v>
      </c>
      <c r="B1194" s="10">
        <v>2021</v>
      </c>
      <c r="C1194" s="10" t="s">
        <v>32</v>
      </c>
      <c r="D1194" s="10" t="s">
        <v>52</v>
      </c>
      <c r="E1194" s="10" t="s">
        <v>53</v>
      </c>
      <c r="F1194" s="10" t="s">
        <v>54</v>
      </c>
      <c r="G1194" s="10" t="s">
        <v>55</v>
      </c>
      <c r="H1194" s="10" t="s">
        <v>56</v>
      </c>
      <c r="I1194" s="10" t="s">
        <v>57</v>
      </c>
      <c r="J1194" s="24">
        <v>243</v>
      </c>
      <c r="K1194" s="29">
        <v>347.49</v>
      </c>
    </row>
    <row r="1195" spans="1:11" x14ac:dyDescent="0.3">
      <c r="A1195" s="12" t="s">
        <v>72</v>
      </c>
      <c r="B1195" s="13">
        <v>2021</v>
      </c>
      <c r="C1195" s="13" t="s">
        <v>32</v>
      </c>
      <c r="D1195" s="13" t="s">
        <v>52</v>
      </c>
      <c r="E1195" s="13" t="s">
        <v>53</v>
      </c>
      <c r="F1195" s="13" t="s">
        <v>54</v>
      </c>
      <c r="G1195" s="13" t="s">
        <v>55</v>
      </c>
      <c r="H1195" s="13" t="s">
        <v>56</v>
      </c>
      <c r="I1195" s="13" t="s">
        <v>57</v>
      </c>
      <c r="J1195" s="25">
        <v>780</v>
      </c>
      <c r="K1195" s="30">
        <v>1115.4000000000001</v>
      </c>
    </row>
    <row r="1196" spans="1:11" x14ac:dyDescent="0.3">
      <c r="A1196" s="9" t="s">
        <v>74</v>
      </c>
      <c r="B1196" s="10">
        <v>2021</v>
      </c>
      <c r="C1196" s="10" t="s">
        <v>32</v>
      </c>
      <c r="D1196" s="10" t="s">
        <v>52</v>
      </c>
      <c r="E1196" s="10" t="s">
        <v>53</v>
      </c>
      <c r="F1196" s="10" t="s">
        <v>54</v>
      </c>
      <c r="G1196" s="10" t="s">
        <v>55</v>
      </c>
      <c r="H1196" s="10" t="s">
        <v>56</v>
      </c>
      <c r="I1196" s="10" t="s">
        <v>57</v>
      </c>
      <c r="J1196" s="24">
        <v>813</v>
      </c>
      <c r="K1196" s="29">
        <v>1162.5899999999999</v>
      </c>
    </row>
    <row r="1197" spans="1:11" x14ac:dyDescent="0.3">
      <c r="A1197" s="12" t="s">
        <v>73</v>
      </c>
      <c r="B1197" s="13">
        <v>2021</v>
      </c>
      <c r="C1197" s="13" t="s">
        <v>32</v>
      </c>
      <c r="D1197" s="13" t="s">
        <v>52</v>
      </c>
      <c r="E1197" s="13" t="s">
        <v>53</v>
      </c>
      <c r="F1197" s="13" t="s">
        <v>54</v>
      </c>
      <c r="G1197" s="13" t="s">
        <v>55</v>
      </c>
      <c r="H1197" s="13" t="s">
        <v>56</v>
      </c>
      <c r="I1197" s="13" t="s">
        <v>57</v>
      </c>
      <c r="J1197" s="25">
        <v>867</v>
      </c>
      <c r="K1197" s="30">
        <v>1239.81</v>
      </c>
    </row>
    <row r="1198" spans="1:11" x14ac:dyDescent="0.3">
      <c r="A1198" s="9" t="s">
        <v>73</v>
      </c>
      <c r="B1198" s="10">
        <v>2021</v>
      </c>
      <c r="C1198" s="10" t="s">
        <v>32</v>
      </c>
      <c r="D1198" s="10" t="s">
        <v>52</v>
      </c>
      <c r="E1198" s="10" t="s">
        <v>53</v>
      </c>
      <c r="F1198" s="10" t="s">
        <v>54</v>
      </c>
      <c r="G1198" s="10" t="s">
        <v>55</v>
      </c>
      <c r="H1198" s="10" t="s">
        <v>56</v>
      </c>
      <c r="I1198" s="10" t="s">
        <v>57</v>
      </c>
      <c r="J1198" s="24">
        <v>269</v>
      </c>
      <c r="K1198" s="29">
        <v>384.67</v>
      </c>
    </row>
    <row r="1199" spans="1:11" x14ac:dyDescent="0.3">
      <c r="A1199" s="12" t="s">
        <v>72</v>
      </c>
      <c r="B1199" s="13">
        <v>2021</v>
      </c>
      <c r="C1199" s="13" t="s">
        <v>32</v>
      </c>
      <c r="D1199" s="13" t="s">
        <v>52</v>
      </c>
      <c r="E1199" s="13" t="s">
        <v>53</v>
      </c>
      <c r="F1199" s="13" t="s">
        <v>54</v>
      </c>
      <c r="G1199" s="13" t="s">
        <v>55</v>
      </c>
      <c r="H1199" s="13" t="s">
        <v>56</v>
      </c>
      <c r="I1199" s="13" t="s">
        <v>57</v>
      </c>
      <c r="J1199" s="25">
        <v>317</v>
      </c>
      <c r="K1199" s="30">
        <v>453.31</v>
      </c>
    </row>
    <row r="1200" spans="1:11" x14ac:dyDescent="0.3">
      <c r="A1200" s="9" t="s">
        <v>72</v>
      </c>
      <c r="B1200" s="10">
        <v>2021</v>
      </c>
      <c r="C1200" s="10" t="s">
        <v>32</v>
      </c>
      <c r="D1200" s="10" t="s">
        <v>52</v>
      </c>
      <c r="E1200" s="10" t="s">
        <v>53</v>
      </c>
      <c r="F1200" s="10" t="s">
        <v>54</v>
      </c>
      <c r="G1200" s="10" t="s">
        <v>55</v>
      </c>
      <c r="H1200" s="10" t="s">
        <v>56</v>
      </c>
      <c r="I1200" s="10" t="s">
        <v>57</v>
      </c>
      <c r="J1200" s="24">
        <v>245</v>
      </c>
      <c r="K1200" s="29">
        <v>350.35</v>
      </c>
    </row>
    <row r="1201" spans="1:11" x14ac:dyDescent="0.3">
      <c r="A1201" s="12" t="s">
        <v>72</v>
      </c>
      <c r="B1201" s="13">
        <v>2021</v>
      </c>
      <c r="C1201" s="13" t="s">
        <v>35</v>
      </c>
      <c r="D1201" s="13" t="s">
        <v>52</v>
      </c>
      <c r="E1201" s="13" t="s">
        <v>53</v>
      </c>
      <c r="F1201" s="13" t="s">
        <v>54</v>
      </c>
      <c r="G1201" s="13" t="s">
        <v>55</v>
      </c>
      <c r="H1201" s="13" t="s">
        <v>56</v>
      </c>
      <c r="I1201" s="13" t="s">
        <v>57</v>
      </c>
      <c r="J1201" s="25">
        <v>260</v>
      </c>
      <c r="K1201" s="30">
        <v>371.8</v>
      </c>
    </row>
    <row r="1202" spans="1:11" x14ac:dyDescent="0.3">
      <c r="A1202" s="9" t="s">
        <v>72</v>
      </c>
      <c r="B1202" s="10">
        <v>2021</v>
      </c>
      <c r="C1202" s="10" t="s">
        <v>35</v>
      </c>
      <c r="D1202" s="10" t="s">
        <v>52</v>
      </c>
      <c r="E1202" s="10" t="s">
        <v>53</v>
      </c>
      <c r="F1202" s="10" t="s">
        <v>54</v>
      </c>
      <c r="G1202" s="10" t="s">
        <v>55</v>
      </c>
      <c r="H1202" s="10" t="s">
        <v>56</v>
      </c>
      <c r="I1202" s="10" t="s">
        <v>57</v>
      </c>
      <c r="J1202" s="24">
        <v>308</v>
      </c>
      <c r="K1202" s="29">
        <v>440.44</v>
      </c>
    </row>
    <row r="1203" spans="1:11" x14ac:dyDescent="0.3">
      <c r="A1203" s="12" t="s">
        <v>74</v>
      </c>
      <c r="B1203" s="13">
        <v>2021</v>
      </c>
      <c r="C1203" s="13" t="s">
        <v>35</v>
      </c>
      <c r="D1203" s="13" t="s">
        <v>52</v>
      </c>
      <c r="E1203" s="13" t="s">
        <v>53</v>
      </c>
      <c r="F1203" s="13" t="s">
        <v>54</v>
      </c>
      <c r="G1203" s="13" t="s">
        <v>55</v>
      </c>
      <c r="H1203" s="13" t="s">
        <v>56</v>
      </c>
      <c r="I1203" s="13" t="s">
        <v>57</v>
      </c>
      <c r="J1203" s="25">
        <v>262</v>
      </c>
      <c r="K1203" s="30">
        <v>526.24</v>
      </c>
    </row>
    <row r="1204" spans="1:11" x14ac:dyDescent="0.3">
      <c r="A1204" s="9" t="s">
        <v>75</v>
      </c>
      <c r="B1204" s="10">
        <v>2021</v>
      </c>
      <c r="C1204" s="10" t="s">
        <v>35</v>
      </c>
      <c r="D1204" s="10" t="s">
        <v>52</v>
      </c>
      <c r="E1204" s="10" t="s">
        <v>53</v>
      </c>
      <c r="F1204" s="10" t="s">
        <v>54</v>
      </c>
      <c r="G1204" s="10" t="s">
        <v>55</v>
      </c>
      <c r="H1204" s="10" t="s">
        <v>56</v>
      </c>
      <c r="I1204" s="10" t="s">
        <v>57</v>
      </c>
      <c r="J1204" s="24">
        <v>304</v>
      </c>
      <c r="K1204" s="29">
        <v>526.24</v>
      </c>
    </row>
    <row r="1205" spans="1:11" x14ac:dyDescent="0.3">
      <c r="A1205" s="12" t="s">
        <v>73</v>
      </c>
      <c r="B1205" s="13">
        <v>2021</v>
      </c>
      <c r="C1205" s="13" t="s">
        <v>35</v>
      </c>
      <c r="D1205" s="13" t="s">
        <v>52</v>
      </c>
      <c r="E1205" s="13" t="s">
        <v>53</v>
      </c>
      <c r="F1205" s="13" t="s">
        <v>54</v>
      </c>
      <c r="G1205" s="13" t="s">
        <v>55</v>
      </c>
      <c r="H1205" s="13" t="s">
        <v>56</v>
      </c>
      <c r="I1205" s="13" t="s">
        <v>57</v>
      </c>
      <c r="J1205" s="25">
        <v>232</v>
      </c>
      <c r="K1205" s="30">
        <v>526.24</v>
      </c>
    </row>
    <row r="1206" spans="1:11" x14ac:dyDescent="0.3">
      <c r="A1206" s="9" t="s">
        <v>73</v>
      </c>
      <c r="B1206" s="10">
        <v>2021</v>
      </c>
      <c r="C1206" s="10" t="s">
        <v>35</v>
      </c>
      <c r="D1206" s="10" t="s">
        <v>52</v>
      </c>
      <c r="E1206" s="10" t="s">
        <v>53</v>
      </c>
      <c r="F1206" s="10" t="s">
        <v>54</v>
      </c>
      <c r="G1206" s="10" t="s">
        <v>55</v>
      </c>
      <c r="H1206" s="10" t="s">
        <v>56</v>
      </c>
      <c r="I1206" s="10" t="s">
        <v>57</v>
      </c>
      <c r="J1206" s="24">
        <v>1001</v>
      </c>
      <c r="K1206" s="29">
        <v>1431.43</v>
      </c>
    </row>
    <row r="1207" spans="1:11" x14ac:dyDescent="0.3">
      <c r="A1207" s="12" t="s">
        <v>73</v>
      </c>
      <c r="B1207" s="13">
        <v>2021</v>
      </c>
      <c r="C1207" s="13" t="s">
        <v>35</v>
      </c>
      <c r="D1207" s="13" t="s">
        <v>52</v>
      </c>
      <c r="E1207" s="13" t="s">
        <v>53</v>
      </c>
      <c r="F1207" s="13" t="s">
        <v>54</v>
      </c>
      <c r="G1207" s="13" t="s">
        <v>55</v>
      </c>
      <c r="H1207" s="13" t="s">
        <v>56</v>
      </c>
      <c r="I1207" s="13" t="s">
        <v>57</v>
      </c>
      <c r="J1207" s="25">
        <v>1034</v>
      </c>
      <c r="K1207" s="30">
        <v>1478.62</v>
      </c>
    </row>
    <row r="1208" spans="1:11" x14ac:dyDescent="0.3">
      <c r="A1208" s="9" t="s">
        <v>72</v>
      </c>
      <c r="B1208" s="10">
        <v>2021</v>
      </c>
      <c r="C1208" s="10" t="s">
        <v>35</v>
      </c>
      <c r="D1208" s="10" t="s">
        <v>52</v>
      </c>
      <c r="E1208" s="10" t="s">
        <v>53</v>
      </c>
      <c r="F1208" s="10" t="s">
        <v>54</v>
      </c>
      <c r="G1208" s="10" t="s">
        <v>55</v>
      </c>
      <c r="H1208" s="10" t="s">
        <v>56</v>
      </c>
      <c r="I1208" s="10" t="s">
        <v>57</v>
      </c>
      <c r="J1208" s="24">
        <v>234</v>
      </c>
      <c r="K1208" s="29">
        <v>334.62</v>
      </c>
    </row>
    <row r="1209" spans="1:11" x14ac:dyDescent="0.3">
      <c r="A1209" s="12" t="s">
        <v>72</v>
      </c>
      <c r="B1209" s="13">
        <v>2021</v>
      </c>
      <c r="C1209" s="13" t="s">
        <v>35</v>
      </c>
      <c r="D1209" s="13" t="s">
        <v>52</v>
      </c>
      <c r="E1209" s="13" t="s">
        <v>53</v>
      </c>
      <c r="F1209" s="13" t="s">
        <v>54</v>
      </c>
      <c r="G1209" s="13" t="s">
        <v>55</v>
      </c>
      <c r="H1209" s="13" t="s">
        <v>56</v>
      </c>
      <c r="I1209" s="13" t="s">
        <v>57</v>
      </c>
      <c r="J1209" s="25">
        <v>261</v>
      </c>
      <c r="K1209" s="30">
        <v>373.23</v>
      </c>
    </row>
    <row r="1210" spans="1:11" x14ac:dyDescent="0.3">
      <c r="A1210" s="9" t="s">
        <v>74</v>
      </c>
      <c r="B1210" s="10">
        <v>2021</v>
      </c>
      <c r="C1210" s="10" t="s">
        <v>35</v>
      </c>
      <c r="D1210" s="10" t="s">
        <v>52</v>
      </c>
      <c r="E1210" s="10" t="s">
        <v>53</v>
      </c>
      <c r="F1210" s="10" t="s">
        <v>54</v>
      </c>
      <c r="G1210" s="10" t="s">
        <v>55</v>
      </c>
      <c r="H1210" s="10" t="s">
        <v>56</v>
      </c>
      <c r="I1210" s="10" t="s">
        <v>57</v>
      </c>
      <c r="J1210" s="24">
        <v>309</v>
      </c>
      <c r="K1210" s="29">
        <v>441.87</v>
      </c>
    </row>
    <row r="1211" spans="1:11" x14ac:dyDescent="0.3">
      <c r="A1211" s="12" t="s">
        <v>73</v>
      </c>
      <c r="B1211" s="13">
        <v>2021</v>
      </c>
      <c r="C1211" s="13" t="s">
        <v>35</v>
      </c>
      <c r="D1211" s="13" t="s">
        <v>52</v>
      </c>
      <c r="E1211" s="13" t="s">
        <v>53</v>
      </c>
      <c r="F1211" s="13" t="s">
        <v>54</v>
      </c>
      <c r="G1211" s="13" t="s">
        <v>55</v>
      </c>
      <c r="H1211" s="13" t="s">
        <v>56</v>
      </c>
      <c r="I1211" s="13" t="s">
        <v>57</v>
      </c>
      <c r="J1211" s="25">
        <v>231</v>
      </c>
      <c r="K1211" s="30">
        <v>330.33</v>
      </c>
    </row>
    <row r="1212" spans="1:11" x14ac:dyDescent="0.3">
      <c r="A1212" s="9" t="s">
        <v>73</v>
      </c>
      <c r="B1212" s="10">
        <v>2021</v>
      </c>
      <c r="C1212" s="10" t="s">
        <v>35</v>
      </c>
      <c r="D1212" s="10" t="s">
        <v>52</v>
      </c>
      <c r="E1212" s="10" t="s">
        <v>53</v>
      </c>
      <c r="F1212" s="10" t="s">
        <v>54</v>
      </c>
      <c r="G1212" s="10" t="s">
        <v>55</v>
      </c>
      <c r="H1212" s="10" t="s">
        <v>56</v>
      </c>
      <c r="I1212" s="10" t="s">
        <v>57</v>
      </c>
      <c r="J1212" s="24">
        <v>782</v>
      </c>
      <c r="K1212" s="29">
        <v>1118.26</v>
      </c>
    </row>
    <row r="1213" spans="1:11" x14ac:dyDescent="0.3">
      <c r="A1213" s="12" t="s">
        <v>72</v>
      </c>
      <c r="B1213" s="13">
        <v>2021</v>
      </c>
      <c r="C1213" s="13" t="s">
        <v>35</v>
      </c>
      <c r="D1213" s="13" t="s">
        <v>52</v>
      </c>
      <c r="E1213" s="13" t="s">
        <v>53</v>
      </c>
      <c r="F1213" s="13" t="s">
        <v>54</v>
      </c>
      <c r="G1213" s="13" t="s">
        <v>55</v>
      </c>
      <c r="H1213" s="13" t="s">
        <v>56</v>
      </c>
      <c r="I1213" s="13" t="s">
        <v>57</v>
      </c>
      <c r="J1213" s="25">
        <v>815</v>
      </c>
      <c r="K1213" s="30">
        <v>1165.45</v>
      </c>
    </row>
    <row r="1214" spans="1:11" x14ac:dyDescent="0.3">
      <c r="A1214" s="9" t="s">
        <v>74</v>
      </c>
      <c r="B1214" s="10">
        <v>2021</v>
      </c>
      <c r="C1214" s="10" t="s">
        <v>35</v>
      </c>
      <c r="D1214" s="10" t="s">
        <v>52</v>
      </c>
      <c r="E1214" s="10" t="s">
        <v>53</v>
      </c>
      <c r="F1214" s="10" t="s">
        <v>54</v>
      </c>
      <c r="G1214" s="10" t="s">
        <v>55</v>
      </c>
      <c r="H1214" s="10" t="s">
        <v>56</v>
      </c>
      <c r="I1214" s="10" t="s">
        <v>57</v>
      </c>
      <c r="J1214" s="24">
        <v>868</v>
      </c>
      <c r="K1214" s="29">
        <v>1241.24</v>
      </c>
    </row>
    <row r="1215" spans="1:11" x14ac:dyDescent="0.3">
      <c r="A1215" s="12" t="s">
        <v>72</v>
      </c>
      <c r="B1215" s="13">
        <v>2021</v>
      </c>
      <c r="C1215" s="13" t="s">
        <v>35</v>
      </c>
      <c r="D1215" s="13" t="s">
        <v>52</v>
      </c>
      <c r="E1215" s="13" t="s">
        <v>53</v>
      </c>
      <c r="F1215" s="13" t="s">
        <v>54</v>
      </c>
      <c r="G1215" s="13" t="s">
        <v>55</v>
      </c>
      <c r="H1215" s="13" t="s">
        <v>56</v>
      </c>
      <c r="I1215" s="13" t="s">
        <v>57</v>
      </c>
      <c r="J1215" s="25">
        <v>305</v>
      </c>
      <c r="K1215" s="30">
        <v>436.15</v>
      </c>
    </row>
    <row r="1216" spans="1:11" x14ac:dyDescent="0.3">
      <c r="A1216" s="9" t="s">
        <v>72</v>
      </c>
      <c r="B1216" s="10">
        <v>2021</v>
      </c>
      <c r="C1216" s="10" t="s">
        <v>35</v>
      </c>
      <c r="D1216" s="10" t="s">
        <v>52</v>
      </c>
      <c r="E1216" s="10" t="s">
        <v>53</v>
      </c>
      <c r="F1216" s="10" t="s">
        <v>54</v>
      </c>
      <c r="G1216" s="10" t="s">
        <v>55</v>
      </c>
      <c r="H1216" s="10" t="s">
        <v>56</v>
      </c>
      <c r="I1216" s="10" t="s">
        <v>57</v>
      </c>
      <c r="J1216" s="24">
        <v>233</v>
      </c>
      <c r="K1216" s="29">
        <v>333.19</v>
      </c>
    </row>
    <row r="1217" spans="1:11" x14ac:dyDescent="0.3">
      <c r="A1217" s="12" t="s">
        <v>73</v>
      </c>
      <c r="B1217" s="13">
        <v>2021</v>
      </c>
      <c r="C1217" s="13" t="s">
        <v>41</v>
      </c>
      <c r="D1217" s="13" t="s">
        <v>60</v>
      </c>
      <c r="E1217" s="13" t="s">
        <v>53</v>
      </c>
      <c r="F1217" s="13" t="s">
        <v>54</v>
      </c>
      <c r="G1217" s="13" t="s">
        <v>55</v>
      </c>
      <c r="H1217" s="13" t="s">
        <v>56</v>
      </c>
      <c r="I1217" s="13" t="s">
        <v>58</v>
      </c>
      <c r="J1217" s="25">
        <v>266</v>
      </c>
      <c r="K1217" s="30">
        <v>380.38</v>
      </c>
    </row>
    <row r="1218" spans="1:11" x14ac:dyDescent="0.3">
      <c r="A1218" s="9" t="s">
        <v>73</v>
      </c>
      <c r="B1218" s="10">
        <v>2021</v>
      </c>
      <c r="C1218" s="10" t="s">
        <v>41</v>
      </c>
      <c r="D1218" s="10" t="s">
        <v>60</v>
      </c>
      <c r="E1218" s="10" t="s">
        <v>53</v>
      </c>
      <c r="F1218" s="10" t="s">
        <v>54</v>
      </c>
      <c r="G1218" s="10" t="s">
        <v>55</v>
      </c>
      <c r="H1218" s="10" t="s">
        <v>56</v>
      </c>
      <c r="I1218" s="10" t="s">
        <v>58</v>
      </c>
      <c r="J1218" s="24">
        <v>260</v>
      </c>
      <c r="K1218" s="29">
        <v>371.8</v>
      </c>
    </row>
    <row r="1219" spans="1:11" x14ac:dyDescent="0.3">
      <c r="A1219" s="12" t="s">
        <v>72</v>
      </c>
      <c r="B1219" s="13">
        <v>2021</v>
      </c>
      <c r="C1219" s="13" t="s">
        <v>41</v>
      </c>
      <c r="D1219" s="13" t="s">
        <v>60</v>
      </c>
      <c r="E1219" s="13" t="s">
        <v>53</v>
      </c>
      <c r="F1219" s="13" t="s">
        <v>54</v>
      </c>
      <c r="G1219" s="13" t="s">
        <v>55</v>
      </c>
      <c r="H1219" s="13" t="s">
        <v>56</v>
      </c>
      <c r="I1219" s="13" t="s">
        <v>58</v>
      </c>
      <c r="J1219" s="25">
        <v>254</v>
      </c>
      <c r="K1219" s="30">
        <v>363.22</v>
      </c>
    </row>
    <row r="1220" spans="1:11" x14ac:dyDescent="0.3">
      <c r="A1220" s="9" t="s">
        <v>72</v>
      </c>
      <c r="B1220" s="10">
        <v>2021</v>
      </c>
      <c r="C1220" s="10" t="s">
        <v>41</v>
      </c>
      <c r="D1220" s="10" t="s">
        <v>60</v>
      </c>
      <c r="E1220" s="10" t="s">
        <v>53</v>
      </c>
      <c r="F1220" s="10" t="s">
        <v>54</v>
      </c>
      <c r="G1220" s="10" t="s">
        <v>55</v>
      </c>
      <c r="H1220" s="10" t="s">
        <v>56</v>
      </c>
      <c r="I1220" s="10" t="s">
        <v>57</v>
      </c>
      <c r="J1220" s="24">
        <v>230</v>
      </c>
      <c r="K1220" s="29">
        <v>328.9</v>
      </c>
    </row>
    <row r="1221" spans="1:11" x14ac:dyDescent="0.3">
      <c r="A1221" s="12" t="s">
        <v>72</v>
      </c>
      <c r="B1221" s="13">
        <v>2021</v>
      </c>
      <c r="C1221" s="13" t="s">
        <v>41</v>
      </c>
      <c r="D1221" s="13" t="s">
        <v>60</v>
      </c>
      <c r="E1221" s="13" t="s">
        <v>53</v>
      </c>
      <c r="F1221" s="13" t="s">
        <v>54</v>
      </c>
      <c r="G1221" s="13" t="s">
        <v>55</v>
      </c>
      <c r="H1221" s="13" t="s">
        <v>56</v>
      </c>
      <c r="I1221" s="13" t="s">
        <v>57</v>
      </c>
      <c r="J1221" s="25">
        <v>272</v>
      </c>
      <c r="K1221" s="30">
        <v>388.96</v>
      </c>
    </row>
    <row r="1222" spans="1:11" x14ac:dyDescent="0.3">
      <c r="A1222" s="9" t="s">
        <v>74</v>
      </c>
      <c r="B1222" s="10">
        <v>2021</v>
      </c>
      <c r="C1222" s="10" t="s">
        <v>41</v>
      </c>
      <c r="D1222" s="10" t="s">
        <v>60</v>
      </c>
      <c r="E1222" s="10" t="s">
        <v>53</v>
      </c>
      <c r="F1222" s="10" t="s">
        <v>54</v>
      </c>
      <c r="G1222" s="10" t="s">
        <v>55</v>
      </c>
      <c r="H1222" s="10" t="s">
        <v>56</v>
      </c>
      <c r="I1222" s="10" t="s">
        <v>57</v>
      </c>
      <c r="J1222" s="24">
        <v>262</v>
      </c>
      <c r="K1222" s="29">
        <v>374.65999999999997</v>
      </c>
    </row>
    <row r="1223" spans="1:11" x14ac:dyDescent="0.3">
      <c r="A1223" s="12" t="s">
        <v>73</v>
      </c>
      <c r="B1223" s="13">
        <v>2021</v>
      </c>
      <c r="C1223" s="13" t="s">
        <v>41</v>
      </c>
      <c r="D1223" s="13" t="s">
        <v>60</v>
      </c>
      <c r="E1223" s="13" t="s">
        <v>53</v>
      </c>
      <c r="F1223" s="13" t="s">
        <v>54</v>
      </c>
      <c r="G1223" s="13" t="s">
        <v>55</v>
      </c>
      <c r="H1223" s="13" t="s">
        <v>56</v>
      </c>
      <c r="I1223" s="13" t="s">
        <v>57</v>
      </c>
      <c r="J1223" s="25">
        <v>256</v>
      </c>
      <c r="K1223" s="30">
        <v>366.08</v>
      </c>
    </row>
    <row r="1224" spans="1:11" x14ac:dyDescent="0.3">
      <c r="A1224" s="9" t="s">
        <v>74</v>
      </c>
      <c r="B1224" s="10">
        <v>2021</v>
      </c>
      <c r="C1224" s="10" t="s">
        <v>41</v>
      </c>
      <c r="D1224" s="10" t="s">
        <v>60</v>
      </c>
      <c r="E1224" s="10" t="s">
        <v>53</v>
      </c>
      <c r="F1224" s="10" t="s">
        <v>54</v>
      </c>
      <c r="G1224" s="10" t="s">
        <v>55</v>
      </c>
      <c r="H1224" s="10" t="s">
        <v>56</v>
      </c>
      <c r="I1224" s="10" t="s">
        <v>57</v>
      </c>
      <c r="J1224" s="24">
        <v>226</v>
      </c>
      <c r="K1224" s="29">
        <v>526.24</v>
      </c>
    </row>
    <row r="1225" spans="1:11" x14ac:dyDescent="0.3">
      <c r="A1225" s="12" t="s">
        <v>74</v>
      </c>
      <c r="B1225" s="13">
        <v>2021</v>
      </c>
      <c r="C1225" s="13" t="s">
        <v>41</v>
      </c>
      <c r="D1225" s="13" t="s">
        <v>60</v>
      </c>
      <c r="E1225" s="13" t="s">
        <v>53</v>
      </c>
      <c r="F1225" s="13" t="s">
        <v>54</v>
      </c>
      <c r="G1225" s="13" t="s">
        <v>55</v>
      </c>
      <c r="H1225" s="13" t="s">
        <v>56</v>
      </c>
      <c r="I1225" s="13" t="s">
        <v>57</v>
      </c>
      <c r="J1225" s="25">
        <v>274</v>
      </c>
      <c r="K1225" s="30">
        <v>526.24</v>
      </c>
    </row>
    <row r="1226" spans="1:11" x14ac:dyDescent="0.3">
      <c r="A1226" s="9" t="s">
        <v>76</v>
      </c>
      <c r="B1226" s="10">
        <v>2021</v>
      </c>
      <c r="C1226" s="10" t="s">
        <v>41</v>
      </c>
      <c r="D1226" s="10" t="s">
        <v>60</v>
      </c>
      <c r="E1226" s="10" t="s">
        <v>53</v>
      </c>
      <c r="F1226" s="10" t="s">
        <v>54</v>
      </c>
      <c r="G1226" s="10" t="s">
        <v>55</v>
      </c>
      <c r="H1226" s="10" t="s">
        <v>56</v>
      </c>
      <c r="I1226" s="10" t="s">
        <v>57</v>
      </c>
      <c r="J1226" s="24">
        <v>1006</v>
      </c>
      <c r="K1226" s="29">
        <v>1438.58</v>
      </c>
    </row>
    <row r="1227" spans="1:11" x14ac:dyDescent="0.3">
      <c r="A1227" s="12" t="s">
        <v>75</v>
      </c>
      <c r="B1227" s="13">
        <v>2021</v>
      </c>
      <c r="C1227" s="13" t="s">
        <v>41</v>
      </c>
      <c r="D1227" s="13" t="s">
        <v>60</v>
      </c>
      <c r="E1227" s="13" t="s">
        <v>53</v>
      </c>
      <c r="F1227" s="13" t="s">
        <v>54</v>
      </c>
      <c r="G1227" s="13" t="s">
        <v>55</v>
      </c>
      <c r="H1227" s="13" t="s">
        <v>56</v>
      </c>
      <c r="I1227" s="13" t="s">
        <v>57</v>
      </c>
      <c r="J1227" s="25">
        <v>1039</v>
      </c>
      <c r="K1227" s="30">
        <v>1485.77</v>
      </c>
    </row>
    <row r="1228" spans="1:11" x14ac:dyDescent="0.3">
      <c r="A1228" s="9" t="s">
        <v>75</v>
      </c>
      <c r="B1228" s="10">
        <v>2021</v>
      </c>
      <c r="C1228" s="10" t="s">
        <v>41</v>
      </c>
      <c r="D1228" s="10" t="s">
        <v>60</v>
      </c>
      <c r="E1228" s="10" t="s">
        <v>53</v>
      </c>
      <c r="F1228" s="10" t="s">
        <v>54</v>
      </c>
      <c r="G1228" s="10" t="s">
        <v>55</v>
      </c>
      <c r="H1228" s="10" t="s">
        <v>56</v>
      </c>
      <c r="I1228" s="10" t="s">
        <v>57</v>
      </c>
      <c r="J1228" s="24">
        <v>273</v>
      </c>
      <c r="K1228" s="29">
        <v>390.39</v>
      </c>
    </row>
    <row r="1229" spans="1:11" x14ac:dyDescent="0.3">
      <c r="A1229" s="12" t="s">
        <v>72</v>
      </c>
      <c r="B1229" s="13">
        <v>2021</v>
      </c>
      <c r="C1229" s="13" t="s">
        <v>41</v>
      </c>
      <c r="D1229" s="13" t="s">
        <v>60</v>
      </c>
      <c r="E1229" s="13" t="s">
        <v>53</v>
      </c>
      <c r="F1229" s="13" t="s">
        <v>54</v>
      </c>
      <c r="G1229" s="13" t="s">
        <v>55</v>
      </c>
      <c r="H1229" s="13" t="s">
        <v>56</v>
      </c>
      <c r="I1229" s="13" t="s">
        <v>57</v>
      </c>
      <c r="J1229" s="25">
        <v>265</v>
      </c>
      <c r="K1229" s="30">
        <v>378.95</v>
      </c>
    </row>
    <row r="1230" spans="1:11" x14ac:dyDescent="0.3">
      <c r="A1230" s="9" t="s">
        <v>76</v>
      </c>
      <c r="B1230" s="10">
        <v>2021</v>
      </c>
      <c r="C1230" s="10" t="s">
        <v>41</v>
      </c>
      <c r="D1230" s="10" t="s">
        <v>60</v>
      </c>
      <c r="E1230" s="10" t="s">
        <v>53</v>
      </c>
      <c r="F1230" s="10" t="s">
        <v>54</v>
      </c>
      <c r="G1230" s="10" t="s">
        <v>55</v>
      </c>
      <c r="H1230" s="10" t="s">
        <v>56</v>
      </c>
      <c r="I1230" s="10" t="s">
        <v>57</v>
      </c>
      <c r="J1230" s="24">
        <v>259</v>
      </c>
      <c r="K1230" s="29">
        <v>370.37</v>
      </c>
    </row>
    <row r="1231" spans="1:11" x14ac:dyDescent="0.3">
      <c r="A1231" s="12" t="s">
        <v>74</v>
      </c>
      <c r="B1231" s="13">
        <v>2021</v>
      </c>
      <c r="C1231" s="13" t="s">
        <v>41</v>
      </c>
      <c r="D1231" s="13" t="s">
        <v>60</v>
      </c>
      <c r="E1231" s="13" t="s">
        <v>53</v>
      </c>
      <c r="F1231" s="13" t="s">
        <v>54</v>
      </c>
      <c r="G1231" s="13" t="s">
        <v>55</v>
      </c>
      <c r="H1231" s="13" t="s">
        <v>56</v>
      </c>
      <c r="I1231" s="13" t="s">
        <v>57</v>
      </c>
      <c r="J1231" s="25">
        <v>253</v>
      </c>
      <c r="K1231" s="30">
        <v>361.78999999999996</v>
      </c>
    </row>
    <row r="1232" spans="1:11" x14ac:dyDescent="0.3">
      <c r="A1232" s="9" t="s">
        <v>74</v>
      </c>
      <c r="B1232" s="10">
        <v>2021</v>
      </c>
      <c r="C1232" s="10" t="s">
        <v>41</v>
      </c>
      <c r="D1232" s="10" t="s">
        <v>60</v>
      </c>
      <c r="E1232" s="10" t="s">
        <v>53</v>
      </c>
      <c r="F1232" s="10" t="s">
        <v>54</v>
      </c>
      <c r="G1232" s="10" t="s">
        <v>55</v>
      </c>
      <c r="H1232" s="10" t="s">
        <v>56</v>
      </c>
      <c r="I1232" s="10" t="s">
        <v>57</v>
      </c>
      <c r="J1232" s="24">
        <v>787</v>
      </c>
      <c r="K1232" s="29">
        <v>1125.4099999999999</v>
      </c>
    </row>
    <row r="1233" spans="1:11" x14ac:dyDescent="0.3">
      <c r="A1233" s="12" t="s">
        <v>74</v>
      </c>
      <c r="B1233" s="13">
        <v>2021</v>
      </c>
      <c r="C1233" s="13" t="s">
        <v>41</v>
      </c>
      <c r="D1233" s="13" t="s">
        <v>60</v>
      </c>
      <c r="E1233" s="13" t="s">
        <v>53</v>
      </c>
      <c r="F1233" s="13" t="s">
        <v>54</v>
      </c>
      <c r="G1233" s="13" t="s">
        <v>55</v>
      </c>
      <c r="H1233" s="13" t="s">
        <v>56</v>
      </c>
      <c r="I1233" s="13" t="s">
        <v>57</v>
      </c>
      <c r="J1233" s="25">
        <v>820</v>
      </c>
      <c r="K1233" s="30">
        <v>1172.5999999999999</v>
      </c>
    </row>
    <row r="1234" spans="1:11" x14ac:dyDescent="0.3">
      <c r="A1234" s="9" t="s">
        <v>72</v>
      </c>
      <c r="B1234" s="10">
        <v>2021</v>
      </c>
      <c r="C1234" s="10" t="s">
        <v>41</v>
      </c>
      <c r="D1234" s="10" t="s">
        <v>60</v>
      </c>
      <c r="E1234" s="10" t="s">
        <v>53</v>
      </c>
      <c r="F1234" s="10" t="s">
        <v>54</v>
      </c>
      <c r="G1234" s="10" t="s">
        <v>55</v>
      </c>
      <c r="H1234" s="10" t="s">
        <v>56</v>
      </c>
      <c r="I1234" s="10" t="s">
        <v>58</v>
      </c>
      <c r="J1234" s="24">
        <v>263</v>
      </c>
      <c r="K1234" s="29">
        <v>376.09000000000003</v>
      </c>
    </row>
    <row r="1235" spans="1:11" x14ac:dyDescent="0.3">
      <c r="A1235" s="12" t="s">
        <v>73</v>
      </c>
      <c r="B1235" s="13">
        <v>2021</v>
      </c>
      <c r="C1235" s="13" t="s">
        <v>41</v>
      </c>
      <c r="D1235" s="13" t="s">
        <v>60</v>
      </c>
      <c r="E1235" s="13" t="s">
        <v>53</v>
      </c>
      <c r="F1235" s="13" t="s">
        <v>54</v>
      </c>
      <c r="G1235" s="13" t="s">
        <v>55</v>
      </c>
      <c r="H1235" s="13" t="s">
        <v>56</v>
      </c>
      <c r="I1235" s="13" t="s">
        <v>58</v>
      </c>
      <c r="J1235" s="25">
        <v>257</v>
      </c>
      <c r="K1235" s="30">
        <v>367.51</v>
      </c>
    </row>
    <row r="1236" spans="1:11" x14ac:dyDescent="0.3">
      <c r="A1236" s="9" t="s">
        <v>72</v>
      </c>
      <c r="B1236" s="10">
        <v>2021</v>
      </c>
      <c r="C1236" s="10" t="s">
        <v>41</v>
      </c>
      <c r="D1236" s="10" t="s">
        <v>60</v>
      </c>
      <c r="E1236" s="10" t="s">
        <v>53</v>
      </c>
      <c r="F1236" s="10" t="s">
        <v>54</v>
      </c>
      <c r="G1236" s="10" t="s">
        <v>55</v>
      </c>
      <c r="H1236" s="10" t="s">
        <v>56</v>
      </c>
      <c r="I1236" s="10" t="s">
        <v>58</v>
      </c>
      <c r="J1236" s="24">
        <v>251</v>
      </c>
      <c r="K1236" s="29">
        <v>358.93</v>
      </c>
    </row>
    <row r="1237" spans="1:11" x14ac:dyDescent="0.3">
      <c r="A1237" s="12" t="s">
        <v>73</v>
      </c>
      <c r="B1237" s="13">
        <v>2021</v>
      </c>
      <c r="C1237" s="13" t="s">
        <v>41</v>
      </c>
      <c r="D1237" s="13" t="s">
        <v>60</v>
      </c>
      <c r="E1237" s="13" t="s">
        <v>53</v>
      </c>
      <c r="F1237" s="13" t="s">
        <v>54</v>
      </c>
      <c r="G1237" s="13" t="s">
        <v>55</v>
      </c>
      <c r="H1237" s="13" t="s">
        <v>56</v>
      </c>
      <c r="I1237" s="13" t="s">
        <v>57</v>
      </c>
      <c r="J1237" s="25">
        <v>227</v>
      </c>
      <c r="K1237" s="30">
        <v>324.61</v>
      </c>
    </row>
    <row r="1238" spans="1:11" x14ac:dyDescent="0.3">
      <c r="A1238" s="9" t="s">
        <v>73</v>
      </c>
      <c r="B1238" s="10">
        <v>2021</v>
      </c>
      <c r="C1238" s="10" t="s">
        <v>41</v>
      </c>
      <c r="D1238" s="10" t="s">
        <v>60</v>
      </c>
      <c r="E1238" s="10" t="s">
        <v>53</v>
      </c>
      <c r="F1238" s="10" t="s">
        <v>54</v>
      </c>
      <c r="G1238" s="10" t="s">
        <v>55</v>
      </c>
      <c r="H1238" s="10" t="s">
        <v>56</v>
      </c>
      <c r="I1238" s="10" t="s">
        <v>57</v>
      </c>
      <c r="J1238" s="24">
        <v>275</v>
      </c>
      <c r="K1238" s="29">
        <v>393.25</v>
      </c>
    </row>
    <row r="1239" spans="1:11" x14ac:dyDescent="0.3">
      <c r="A1239" s="12" t="s">
        <v>74</v>
      </c>
      <c r="B1239" s="13">
        <v>2021</v>
      </c>
      <c r="C1239" s="13" t="s">
        <v>40</v>
      </c>
      <c r="D1239" s="13" t="s">
        <v>60</v>
      </c>
      <c r="E1239" s="13" t="s">
        <v>53</v>
      </c>
      <c r="F1239" s="13" t="s">
        <v>54</v>
      </c>
      <c r="G1239" s="13" t="s">
        <v>55</v>
      </c>
      <c r="H1239" s="13" t="s">
        <v>56</v>
      </c>
      <c r="I1239" s="13" t="s">
        <v>58</v>
      </c>
      <c r="J1239" s="25">
        <v>278</v>
      </c>
      <c r="K1239" s="30">
        <v>397.53999999999996</v>
      </c>
    </row>
    <row r="1240" spans="1:11" x14ac:dyDescent="0.3">
      <c r="A1240" s="9" t="s">
        <v>73</v>
      </c>
      <c r="B1240" s="10">
        <v>2021</v>
      </c>
      <c r="C1240" s="10" t="s">
        <v>40</v>
      </c>
      <c r="D1240" s="10" t="s">
        <v>60</v>
      </c>
      <c r="E1240" s="10" t="s">
        <v>53</v>
      </c>
      <c r="F1240" s="10" t="s">
        <v>54</v>
      </c>
      <c r="G1240" s="10" t="s">
        <v>55</v>
      </c>
      <c r="H1240" s="10" t="s">
        <v>56</v>
      </c>
      <c r="I1240" s="10" t="s">
        <v>58</v>
      </c>
      <c r="J1240" s="24">
        <v>272</v>
      </c>
      <c r="K1240" s="29">
        <v>388.96</v>
      </c>
    </row>
    <row r="1241" spans="1:11" x14ac:dyDescent="0.3">
      <c r="A1241" s="12" t="s">
        <v>72</v>
      </c>
      <c r="B1241" s="13">
        <v>2021</v>
      </c>
      <c r="C1241" s="13" t="s">
        <v>40</v>
      </c>
      <c r="D1241" s="13" t="s">
        <v>60</v>
      </c>
      <c r="E1241" s="13" t="s">
        <v>53</v>
      </c>
      <c r="F1241" s="13" t="s">
        <v>54</v>
      </c>
      <c r="G1241" s="13" t="s">
        <v>55</v>
      </c>
      <c r="H1241" s="13" t="s">
        <v>56</v>
      </c>
      <c r="I1241" s="13" t="s">
        <v>57</v>
      </c>
      <c r="J1241" s="25">
        <v>278</v>
      </c>
      <c r="K1241" s="30">
        <v>397.53999999999996</v>
      </c>
    </row>
    <row r="1242" spans="1:11" x14ac:dyDescent="0.3">
      <c r="A1242" s="9" t="s">
        <v>73</v>
      </c>
      <c r="B1242" s="10">
        <v>2021</v>
      </c>
      <c r="C1242" s="10" t="s">
        <v>40</v>
      </c>
      <c r="D1242" s="10" t="s">
        <v>60</v>
      </c>
      <c r="E1242" s="10" t="s">
        <v>53</v>
      </c>
      <c r="F1242" s="10" t="s">
        <v>54</v>
      </c>
      <c r="G1242" s="10" t="s">
        <v>55</v>
      </c>
      <c r="H1242" s="10" t="s">
        <v>56</v>
      </c>
      <c r="I1242" s="10" t="s">
        <v>57</v>
      </c>
      <c r="J1242" s="24">
        <v>280</v>
      </c>
      <c r="K1242" s="29">
        <v>400.4</v>
      </c>
    </row>
    <row r="1243" spans="1:11" x14ac:dyDescent="0.3">
      <c r="A1243" s="12" t="s">
        <v>73</v>
      </c>
      <c r="B1243" s="13">
        <v>2021</v>
      </c>
      <c r="C1243" s="13" t="s">
        <v>40</v>
      </c>
      <c r="D1243" s="13" t="s">
        <v>60</v>
      </c>
      <c r="E1243" s="13" t="s">
        <v>53</v>
      </c>
      <c r="F1243" s="13" t="s">
        <v>54</v>
      </c>
      <c r="G1243" s="13" t="s">
        <v>55</v>
      </c>
      <c r="H1243" s="13" t="s">
        <v>56</v>
      </c>
      <c r="I1243" s="13" t="s">
        <v>57</v>
      </c>
      <c r="J1243" s="25">
        <v>274</v>
      </c>
      <c r="K1243" s="30">
        <v>391.82</v>
      </c>
    </row>
    <row r="1244" spans="1:11" x14ac:dyDescent="0.3">
      <c r="A1244" s="9" t="s">
        <v>72</v>
      </c>
      <c r="B1244" s="10">
        <v>2021</v>
      </c>
      <c r="C1244" s="10" t="s">
        <v>40</v>
      </c>
      <c r="D1244" s="10" t="s">
        <v>60</v>
      </c>
      <c r="E1244" s="10" t="s">
        <v>53</v>
      </c>
      <c r="F1244" s="10" t="s">
        <v>54</v>
      </c>
      <c r="G1244" s="10" t="s">
        <v>55</v>
      </c>
      <c r="H1244" s="10" t="s">
        <v>56</v>
      </c>
      <c r="I1244" s="10" t="s">
        <v>57</v>
      </c>
      <c r="J1244" s="24">
        <v>268</v>
      </c>
      <c r="K1244" s="29">
        <v>383.24</v>
      </c>
    </row>
    <row r="1245" spans="1:11" x14ac:dyDescent="0.3">
      <c r="A1245" s="12" t="s">
        <v>74</v>
      </c>
      <c r="B1245" s="13">
        <v>2021</v>
      </c>
      <c r="C1245" s="13" t="s">
        <v>40</v>
      </c>
      <c r="D1245" s="13" t="s">
        <v>60</v>
      </c>
      <c r="E1245" s="13" t="s">
        <v>53</v>
      </c>
      <c r="F1245" s="13" t="s">
        <v>54</v>
      </c>
      <c r="G1245" s="13" t="s">
        <v>55</v>
      </c>
      <c r="H1245" s="13" t="s">
        <v>56</v>
      </c>
      <c r="I1245" s="13" t="s">
        <v>57</v>
      </c>
      <c r="J1245" s="25">
        <v>232</v>
      </c>
      <c r="K1245" s="30">
        <v>526.24</v>
      </c>
    </row>
    <row r="1246" spans="1:11" x14ac:dyDescent="0.3">
      <c r="A1246" s="9" t="s">
        <v>72</v>
      </c>
      <c r="B1246" s="10">
        <v>2021</v>
      </c>
      <c r="C1246" s="10" t="s">
        <v>40</v>
      </c>
      <c r="D1246" s="10" t="s">
        <v>60</v>
      </c>
      <c r="E1246" s="10" t="s">
        <v>53</v>
      </c>
      <c r="F1246" s="10" t="s">
        <v>54</v>
      </c>
      <c r="G1246" s="10" t="s">
        <v>55</v>
      </c>
      <c r="H1246" s="10" t="s">
        <v>56</v>
      </c>
      <c r="I1246" s="10" t="s">
        <v>57</v>
      </c>
      <c r="J1246" s="24">
        <v>280</v>
      </c>
      <c r="K1246" s="29">
        <v>526.24</v>
      </c>
    </row>
    <row r="1247" spans="1:11" x14ac:dyDescent="0.3">
      <c r="A1247" s="12" t="s">
        <v>75</v>
      </c>
      <c r="B1247" s="13">
        <v>2021</v>
      </c>
      <c r="C1247" s="13" t="s">
        <v>40</v>
      </c>
      <c r="D1247" s="13" t="s">
        <v>60</v>
      </c>
      <c r="E1247" s="13" t="s">
        <v>53</v>
      </c>
      <c r="F1247" s="13" t="s">
        <v>54</v>
      </c>
      <c r="G1247" s="13" t="s">
        <v>55</v>
      </c>
      <c r="H1247" s="13" t="s">
        <v>56</v>
      </c>
      <c r="I1247" s="13" t="s">
        <v>57</v>
      </c>
      <c r="J1247" s="25">
        <v>1005</v>
      </c>
      <c r="K1247" s="30">
        <v>1437.15</v>
      </c>
    </row>
    <row r="1248" spans="1:11" x14ac:dyDescent="0.3">
      <c r="A1248" s="9" t="s">
        <v>73</v>
      </c>
      <c r="B1248" s="10">
        <v>2021</v>
      </c>
      <c r="C1248" s="10" t="s">
        <v>40</v>
      </c>
      <c r="D1248" s="10" t="s">
        <v>60</v>
      </c>
      <c r="E1248" s="10" t="s">
        <v>53</v>
      </c>
      <c r="F1248" s="10" t="s">
        <v>54</v>
      </c>
      <c r="G1248" s="10" t="s">
        <v>55</v>
      </c>
      <c r="H1248" s="10" t="s">
        <v>56</v>
      </c>
      <c r="I1248" s="10" t="s">
        <v>57</v>
      </c>
      <c r="J1248" s="24">
        <v>1038</v>
      </c>
      <c r="K1248" s="29">
        <v>1484.34</v>
      </c>
    </row>
    <row r="1249" spans="1:11" x14ac:dyDescent="0.3">
      <c r="A1249" s="12" t="s">
        <v>72</v>
      </c>
      <c r="B1249" s="13">
        <v>2021</v>
      </c>
      <c r="C1249" s="13" t="s">
        <v>40</v>
      </c>
      <c r="D1249" s="13" t="s">
        <v>60</v>
      </c>
      <c r="E1249" s="13" t="s">
        <v>53</v>
      </c>
      <c r="F1249" s="13" t="s">
        <v>54</v>
      </c>
      <c r="G1249" s="13" t="s">
        <v>55</v>
      </c>
      <c r="H1249" s="13" t="s">
        <v>56</v>
      </c>
      <c r="I1249" s="13" t="s">
        <v>57</v>
      </c>
      <c r="J1249" s="25">
        <v>231</v>
      </c>
      <c r="K1249" s="30">
        <v>330.33</v>
      </c>
    </row>
    <row r="1250" spans="1:11" x14ac:dyDescent="0.3">
      <c r="A1250" s="9" t="s">
        <v>73</v>
      </c>
      <c r="B1250" s="10">
        <v>2021</v>
      </c>
      <c r="C1250" s="10" t="s">
        <v>40</v>
      </c>
      <c r="D1250" s="10" t="s">
        <v>60</v>
      </c>
      <c r="E1250" s="10" t="s">
        <v>53</v>
      </c>
      <c r="F1250" s="10" t="s">
        <v>54</v>
      </c>
      <c r="G1250" s="10" t="s">
        <v>55</v>
      </c>
      <c r="H1250" s="10" t="s">
        <v>56</v>
      </c>
      <c r="I1250" s="10" t="s">
        <v>57</v>
      </c>
      <c r="J1250" s="24">
        <v>279</v>
      </c>
      <c r="K1250" s="29">
        <v>398.97</v>
      </c>
    </row>
    <row r="1251" spans="1:11" x14ac:dyDescent="0.3">
      <c r="A1251" s="12" t="s">
        <v>75</v>
      </c>
      <c r="B1251" s="13">
        <v>2021</v>
      </c>
      <c r="C1251" s="13" t="s">
        <v>40</v>
      </c>
      <c r="D1251" s="13" t="s">
        <v>60</v>
      </c>
      <c r="E1251" s="13" t="s">
        <v>53</v>
      </c>
      <c r="F1251" s="13" t="s">
        <v>54</v>
      </c>
      <c r="G1251" s="13" t="s">
        <v>55</v>
      </c>
      <c r="H1251" s="13" t="s">
        <v>56</v>
      </c>
      <c r="I1251" s="13" t="s">
        <v>57</v>
      </c>
      <c r="J1251" s="25">
        <v>277</v>
      </c>
      <c r="K1251" s="30">
        <v>396.11</v>
      </c>
    </row>
    <row r="1252" spans="1:11" x14ac:dyDescent="0.3">
      <c r="A1252" s="9" t="s">
        <v>74</v>
      </c>
      <c r="B1252" s="10">
        <v>2021</v>
      </c>
      <c r="C1252" s="10" t="s">
        <v>40</v>
      </c>
      <c r="D1252" s="10" t="s">
        <v>60</v>
      </c>
      <c r="E1252" s="10" t="s">
        <v>53</v>
      </c>
      <c r="F1252" s="10" t="s">
        <v>54</v>
      </c>
      <c r="G1252" s="10" t="s">
        <v>55</v>
      </c>
      <c r="H1252" s="10" t="s">
        <v>56</v>
      </c>
      <c r="I1252" s="10" t="s">
        <v>57</v>
      </c>
      <c r="J1252" s="24">
        <v>271</v>
      </c>
      <c r="K1252" s="29">
        <v>387.53</v>
      </c>
    </row>
    <row r="1253" spans="1:11" x14ac:dyDescent="0.3">
      <c r="A1253" s="12" t="s">
        <v>73</v>
      </c>
      <c r="B1253" s="13">
        <v>2021</v>
      </c>
      <c r="C1253" s="13" t="s">
        <v>40</v>
      </c>
      <c r="D1253" s="13" t="s">
        <v>60</v>
      </c>
      <c r="E1253" s="13" t="s">
        <v>53</v>
      </c>
      <c r="F1253" s="13" t="s">
        <v>54</v>
      </c>
      <c r="G1253" s="13" t="s">
        <v>55</v>
      </c>
      <c r="H1253" s="13" t="s">
        <v>56</v>
      </c>
      <c r="I1253" s="13" t="s">
        <v>57</v>
      </c>
      <c r="J1253" s="25">
        <v>786</v>
      </c>
      <c r="K1253" s="30">
        <v>1123.98</v>
      </c>
    </row>
    <row r="1254" spans="1:11" x14ac:dyDescent="0.3">
      <c r="A1254" s="9" t="s">
        <v>73</v>
      </c>
      <c r="B1254" s="10">
        <v>2021</v>
      </c>
      <c r="C1254" s="10" t="s">
        <v>40</v>
      </c>
      <c r="D1254" s="10" t="s">
        <v>60</v>
      </c>
      <c r="E1254" s="10" t="s">
        <v>53</v>
      </c>
      <c r="F1254" s="10" t="s">
        <v>54</v>
      </c>
      <c r="G1254" s="10" t="s">
        <v>55</v>
      </c>
      <c r="H1254" s="10" t="s">
        <v>56</v>
      </c>
      <c r="I1254" s="10" t="s">
        <v>58</v>
      </c>
      <c r="J1254" s="24">
        <v>281</v>
      </c>
      <c r="K1254" s="29">
        <v>401.83</v>
      </c>
    </row>
    <row r="1255" spans="1:11" x14ac:dyDescent="0.3">
      <c r="A1255" s="12" t="s">
        <v>73</v>
      </c>
      <c r="B1255" s="13">
        <v>2021</v>
      </c>
      <c r="C1255" s="13" t="s">
        <v>40</v>
      </c>
      <c r="D1255" s="13" t="s">
        <v>60</v>
      </c>
      <c r="E1255" s="13" t="s">
        <v>53</v>
      </c>
      <c r="F1255" s="13" t="s">
        <v>54</v>
      </c>
      <c r="G1255" s="13" t="s">
        <v>55</v>
      </c>
      <c r="H1255" s="13" t="s">
        <v>56</v>
      </c>
      <c r="I1255" s="13" t="s">
        <v>58</v>
      </c>
      <c r="J1255" s="25">
        <v>275</v>
      </c>
      <c r="K1255" s="30">
        <v>393.25</v>
      </c>
    </row>
    <row r="1256" spans="1:11" x14ac:dyDescent="0.3">
      <c r="A1256" s="9" t="s">
        <v>76</v>
      </c>
      <c r="B1256" s="10">
        <v>2021</v>
      </c>
      <c r="C1256" s="10" t="s">
        <v>40</v>
      </c>
      <c r="D1256" s="10" t="s">
        <v>60</v>
      </c>
      <c r="E1256" s="10" t="s">
        <v>53</v>
      </c>
      <c r="F1256" s="10" t="s">
        <v>54</v>
      </c>
      <c r="G1256" s="10" t="s">
        <v>55</v>
      </c>
      <c r="H1256" s="10" t="s">
        <v>56</v>
      </c>
      <c r="I1256" s="10" t="s">
        <v>58</v>
      </c>
      <c r="J1256" s="24">
        <v>269</v>
      </c>
      <c r="K1256" s="29">
        <v>384.67</v>
      </c>
    </row>
    <row r="1257" spans="1:11" x14ac:dyDescent="0.3">
      <c r="A1257" s="12" t="s">
        <v>73</v>
      </c>
      <c r="B1257" s="13">
        <v>2021</v>
      </c>
      <c r="C1257" s="13" t="s">
        <v>40</v>
      </c>
      <c r="D1257" s="13" t="s">
        <v>60</v>
      </c>
      <c r="E1257" s="13" t="s">
        <v>53</v>
      </c>
      <c r="F1257" s="13" t="s">
        <v>54</v>
      </c>
      <c r="G1257" s="13" t="s">
        <v>55</v>
      </c>
      <c r="H1257" s="13" t="s">
        <v>56</v>
      </c>
      <c r="I1257" s="13" t="s">
        <v>57</v>
      </c>
      <c r="J1257" s="25">
        <v>233</v>
      </c>
      <c r="K1257" s="30">
        <v>333.19</v>
      </c>
    </row>
    <row r="1258" spans="1:11" x14ac:dyDescent="0.3">
      <c r="A1258" s="9" t="s">
        <v>74</v>
      </c>
      <c r="B1258" s="10">
        <v>2021</v>
      </c>
      <c r="C1258" s="10" t="s">
        <v>40</v>
      </c>
      <c r="D1258" s="10" t="s">
        <v>60</v>
      </c>
      <c r="E1258" s="10" t="s">
        <v>53</v>
      </c>
      <c r="F1258" s="10" t="s">
        <v>54</v>
      </c>
      <c r="G1258" s="10" t="s">
        <v>55</v>
      </c>
      <c r="H1258" s="10" t="s">
        <v>56</v>
      </c>
      <c r="I1258" s="10" t="s">
        <v>57</v>
      </c>
      <c r="J1258" s="24">
        <v>281</v>
      </c>
      <c r="K1258" s="29">
        <v>401.83</v>
      </c>
    </row>
    <row r="1259" spans="1:11" x14ac:dyDescent="0.3">
      <c r="A1259" s="12" t="s">
        <v>74</v>
      </c>
      <c r="B1259" s="13">
        <v>2021</v>
      </c>
      <c r="C1259" s="13" t="s">
        <v>39</v>
      </c>
      <c r="D1259" s="13" t="s">
        <v>60</v>
      </c>
      <c r="E1259" s="13" t="s">
        <v>53</v>
      </c>
      <c r="F1259" s="13" t="s">
        <v>54</v>
      </c>
      <c r="G1259" s="13" t="s">
        <v>55</v>
      </c>
      <c r="H1259" s="13" t="s">
        <v>56</v>
      </c>
      <c r="I1259" s="13" t="s">
        <v>58</v>
      </c>
      <c r="J1259" s="25">
        <v>284</v>
      </c>
      <c r="K1259" s="30">
        <v>406.12</v>
      </c>
    </row>
    <row r="1260" spans="1:11" x14ac:dyDescent="0.3">
      <c r="A1260" s="9" t="s">
        <v>72</v>
      </c>
      <c r="B1260" s="10">
        <v>2021</v>
      </c>
      <c r="C1260" s="10" t="s">
        <v>39</v>
      </c>
      <c r="D1260" s="10" t="s">
        <v>60</v>
      </c>
      <c r="E1260" s="10" t="s">
        <v>53</v>
      </c>
      <c r="F1260" s="10" t="s">
        <v>54</v>
      </c>
      <c r="G1260" s="10" t="s">
        <v>55</v>
      </c>
      <c r="H1260" s="10" t="s">
        <v>56</v>
      </c>
      <c r="I1260" s="10" t="s">
        <v>57</v>
      </c>
      <c r="J1260" s="24">
        <v>236</v>
      </c>
      <c r="K1260" s="29">
        <v>337.48</v>
      </c>
    </row>
    <row r="1261" spans="1:11" x14ac:dyDescent="0.3">
      <c r="A1261" s="12" t="s">
        <v>72</v>
      </c>
      <c r="B1261" s="13">
        <v>2021</v>
      </c>
      <c r="C1261" s="13" t="s">
        <v>39</v>
      </c>
      <c r="D1261" s="13" t="s">
        <v>60</v>
      </c>
      <c r="E1261" s="13" t="s">
        <v>53</v>
      </c>
      <c r="F1261" s="13" t="s">
        <v>54</v>
      </c>
      <c r="G1261" s="13" t="s">
        <v>55</v>
      </c>
      <c r="H1261" s="13" t="s">
        <v>56</v>
      </c>
      <c r="I1261" s="13" t="s">
        <v>57</v>
      </c>
      <c r="J1261" s="25">
        <v>284</v>
      </c>
      <c r="K1261" s="30">
        <v>406.12</v>
      </c>
    </row>
    <row r="1262" spans="1:11" x14ac:dyDescent="0.3">
      <c r="A1262" s="9" t="s">
        <v>73</v>
      </c>
      <c r="B1262" s="10">
        <v>2021</v>
      </c>
      <c r="C1262" s="10" t="s">
        <v>39</v>
      </c>
      <c r="D1262" s="10" t="s">
        <v>60</v>
      </c>
      <c r="E1262" s="10" t="s">
        <v>53</v>
      </c>
      <c r="F1262" s="10" t="s">
        <v>54</v>
      </c>
      <c r="G1262" s="10" t="s">
        <v>55</v>
      </c>
      <c r="H1262" s="10" t="s">
        <v>56</v>
      </c>
      <c r="I1262" s="10" t="s">
        <v>57</v>
      </c>
      <c r="J1262" s="24">
        <v>212</v>
      </c>
      <c r="K1262" s="29">
        <v>303.15999999999997</v>
      </c>
    </row>
    <row r="1263" spans="1:11" x14ac:dyDescent="0.3">
      <c r="A1263" s="12" t="s">
        <v>74</v>
      </c>
      <c r="B1263" s="13">
        <v>2021</v>
      </c>
      <c r="C1263" s="13" t="s">
        <v>39</v>
      </c>
      <c r="D1263" s="13" t="s">
        <v>60</v>
      </c>
      <c r="E1263" s="13" t="s">
        <v>53</v>
      </c>
      <c r="F1263" s="13" t="s">
        <v>54</v>
      </c>
      <c r="G1263" s="13" t="s">
        <v>55</v>
      </c>
      <c r="H1263" s="13" t="s">
        <v>56</v>
      </c>
      <c r="I1263" s="13" t="s">
        <v>57</v>
      </c>
      <c r="J1263" s="25">
        <v>286</v>
      </c>
      <c r="K1263" s="30">
        <v>408.98</v>
      </c>
    </row>
    <row r="1264" spans="1:11" x14ac:dyDescent="0.3">
      <c r="A1264" s="9" t="s">
        <v>74</v>
      </c>
      <c r="B1264" s="10">
        <v>2021</v>
      </c>
      <c r="C1264" s="10" t="s">
        <v>39</v>
      </c>
      <c r="D1264" s="10" t="s">
        <v>60</v>
      </c>
      <c r="E1264" s="10" t="s">
        <v>53</v>
      </c>
      <c r="F1264" s="10" t="s">
        <v>54</v>
      </c>
      <c r="G1264" s="10" t="s">
        <v>55</v>
      </c>
      <c r="H1264" s="10" t="s">
        <v>56</v>
      </c>
      <c r="I1264" s="10" t="s">
        <v>57</v>
      </c>
      <c r="J1264" s="24">
        <v>238</v>
      </c>
      <c r="K1264" s="29">
        <v>526.24</v>
      </c>
    </row>
    <row r="1265" spans="1:11" x14ac:dyDescent="0.3">
      <c r="A1265" s="12" t="s">
        <v>74</v>
      </c>
      <c r="B1265" s="13">
        <v>2021</v>
      </c>
      <c r="C1265" s="13" t="s">
        <v>39</v>
      </c>
      <c r="D1265" s="13" t="s">
        <v>60</v>
      </c>
      <c r="E1265" s="13" t="s">
        <v>53</v>
      </c>
      <c r="F1265" s="13" t="s">
        <v>54</v>
      </c>
      <c r="G1265" s="13" t="s">
        <v>55</v>
      </c>
      <c r="H1265" s="13" t="s">
        <v>56</v>
      </c>
      <c r="I1265" s="13" t="s">
        <v>57</v>
      </c>
      <c r="J1265" s="25">
        <v>286</v>
      </c>
      <c r="K1265" s="30">
        <v>526.24</v>
      </c>
    </row>
    <row r="1266" spans="1:11" x14ac:dyDescent="0.3">
      <c r="A1266" s="9" t="s">
        <v>72</v>
      </c>
      <c r="B1266" s="10">
        <v>2021</v>
      </c>
      <c r="C1266" s="10" t="s">
        <v>39</v>
      </c>
      <c r="D1266" s="10" t="s">
        <v>60</v>
      </c>
      <c r="E1266" s="10" t="s">
        <v>53</v>
      </c>
      <c r="F1266" s="10" t="s">
        <v>54</v>
      </c>
      <c r="G1266" s="10" t="s">
        <v>55</v>
      </c>
      <c r="H1266" s="10" t="s">
        <v>56</v>
      </c>
      <c r="I1266" s="10" t="s">
        <v>57</v>
      </c>
      <c r="J1266" s="24">
        <v>214</v>
      </c>
      <c r="K1266" s="29">
        <v>526.24</v>
      </c>
    </row>
    <row r="1267" spans="1:11" x14ac:dyDescent="0.3">
      <c r="A1267" s="12" t="s">
        <v>72</v>
      </c>
      <c r="B1267" s="13">
        <v>2021</v>
      </c>
      <c r="C1267" s="13" t="s">
        <v>39</v>
      </c>
      <c r="D1267" s="13" t="s">
        <v>60</v>
      </c>
      <c r="E1267" s="13" t="s">
        <v>53</v>
      </c>
      <c r="F1267" s="13" t="s">
        <v>54</v>
      </c>
      <c r="G1267" s="13" t="s">
        <v>55</v>
      </c>
      <c r="H1267" s="13" t="s">
        <v>56</v>
      </c>
      <c r="I1267" s="13" t="s">
        <v>57</v>
      </c>
      <c r="J1267" s="25">
        <v>1004</v>
      </c>
      <c r="K1267" s="30">
        <v>1435.72</v>
      </c>
    </row>
    <row r="1268" spans="1:11" x14ac:dyDescent="0.3">
      <c r="A1268" s="9" t="s">
        <v>74</v>
      </c>
      <c r="B1268" s="10">
        <v>2021</v>
      </c>
      <c r="C1268" s="10" t="s">
        <v>39</v>
      </c>
      <c r="D1268" s="10" t="s">
        <v>60</v>
      </c>
      <c r="E1268" s="10" t="s">
        <v>53</v>
      </c>
      <c r="F1268" s="10" t="s">
        <v>54</v>
      </c>
      <c r="G1268" s="10" t="s">
        <v>55</v>
      </c>
      <c r="H1268" s="10" t="s">
        <v>56</v>
      </c>
      <c r="I1268" s="10" t="s">
        <v>57</v>
      </c>
      <c r="J1268" s="24">
        <v>237</v>
      </c>
      <c r="K1268" s="29">
        <v>338.90999999999997</v>
      </c>
    </row>
    <row r="1269" spans="1:11" x14ac:dyDescent="0.3">
      <c r="A1269" s="12" t="s">
        <v>74</v>
      </c>
      <c r="B1269" s="13">
        <v>2021</v>
      </c>
      <c r="C1269" s="13" t="s">
        <v>39</v>
      </c>
      <c r="D1269" s="13" t="s">
        <v>60</v>
      </c>
      <c r="E1269" s="13" t="s">
        <v>53</v>
      </c>
      <c r="F1269" s="13" t="s">
        <v>54</v>
      </c>
      <c r="G1269" s="13" t="s">
        <v>55</v>
      </c>
      <c r="H1269" s="13" t="s">
        <v>61</v>
      </c>
      <c r="I1269" s="13" t="s">
        <v>57</v>
      </c>
      <c r="J1269" s="25">
        <v>285</v>
      </c>
      <c r="K1269" s="30">
        <v>407.55</v>
      </c>
    </row>
    <row r="1270" spans="1:11" x14ac:dyDescent="0.3">
      <c r="A1270" s="9" t="s">
        <v>72</v>
      </c>
      <c r="B1270" s="10">
        <v>2021</v>
      </c>
      <c r="C1270" s="10" t="s">
        <v>39</v>
      </c>
      <c r="D1270" s="10" t="s">
        <v>60</v>
      </c>
      <c r="E1270" s="10" t="s">
        <v>53</v>
      </c>
      <c r="F1270" s="10" t="s">
        <v>54</v>
      </c>
      <c r="G1270" s="10" t="s">
        <v>55</v>
      </c>
      <c r="H1270" s="10" t="s">
        <v>61</v>
      </c>
      <c r="I1270" s="10" t="s">
        <v>57</v>
      </c>
      <c r="J1270" s="24">
        <v>213</v>
      </c>
      <c r="K1270" s="29">
        <v>304.59000000000003</v>
      </c>
    </row>
    <row r="1271" spans="1:11" x14ac:dyDescent="0.3">
      <c r="A1271" s="12" t="s">
        <v>72</v>
      </c>
      <c r="B1271" s="13">
        <v>2021</v>
      </c>
      <c r="C1271" s="13" t="s">
        <v>39</v>
      </c>
      <c r="D1271" s="13" t="s">
        <v>60</v>
      </c>
      <c r="E1271" s="13" t="s">
        <v>53</v>
      </c>
      <c r="F1271" s="13" t="s">
        <v>54</v>
      </c>
      <c r="G1271" s="13" t="s">
        <v>55</v>
      </c>
      <c r="H1271" s="13" t="s">
        <v>61</v>
      </c>
      <c r="I1271" s="13" t="s">
        <v>57</v>
      </c>
      <c r="J1271" s="25">
        <v>283</v>
      </c>
      <c r="K1271" s="30">
        <v>404.69</v>
      </c>
    </row>
    <row r="1272" spans="1:11" x14ac:dyDescent="0.3">
      <c r="A1272" s="9" t="s">
        <v>72</v>
      </c>
      <c r="B1272" s="10">
        <v>2021</v>
      </c>
      <c r="C1272" s="10" t="s">
        <v>39</v>
      </c>
      <c r="D1272" s="10" t="s">
        <v>60</v>
      </c>
      <c r="E1272" s="10" t="s">
        <v>53</v>
      </c>
      <c r="F1272" s="10" t="s">
        <v>54</v>
      </c>
      <c r="G1272" s="10" t="s">
        <v>55</v>
      </c>
      <c r="H1272" s="10" t="s">
        <v>61</v>
      </c>
      <c r="I1272" s="10" t="s">
        <v>57</v>
      </c>
      <c r="J1272" s="24">
        <v>785</v>
      </c>
      <c r="K1272" s="29">
        <v>1122.55</v>
      </c>
    </row>
    <row r="1273" spans="1:11" x14ac:dyDescent="0.3">
      <c r="A1273" s="12" t="s">
        <v>72</v>
      </c>
      <c r="B1273" s="13">
        <v>2021</v>
      </c>
      <c r="C1273" s="13" t="s">
        <v>39</v>
      </c>
      <c r="D1273" s="13" t="s">
        <v>60</v>
      </c>
      <c r="E1273" s="13" t="s">
        <v>53</v>
      </c>
      <c r="F1273" s="13" t="s">
        <v>54</v>
      </c>
      <c r="G1273" s="13" t="s">
        <v>55</v>
      </c>
      <c r="H1273" s="13" t="s">
        <v>61</v>
      </c>
      <c r="I1273" s="13" t="s">
        <v>57</v>
      </c>
      <c r="J1273" s="25">
        <v>819</v>
      </c>
      <c r="K1273" s="30">
        <v>1171.17</v>
      </c>
    </row>
    <row r="1274" spans="1:11" x14ac:dyDescent="0.3">
      <c r="A1274" s="9" t="s">
        <v>74</v>
      </c>
      <c r="B1274" s="10">
        <v>2021</v>
      </c>
      <c r="C1274" s="10" t="s">
        <v>39</v>
      </c>
      <c r="D1274" s="10" t="s">
        <v>60</v>
      </c>
      <c r="E1274" s="10" t="s">
        <v>53</v>
      </c>
      <c r="F1274" s="10" t="s">
        <v>54</v>
      </c>
      <c r="G1274" s="10" t="s">
        <v>55</v>
      </c>
      <c r="H1274" s="10" t="s">
        <v>61</v>
      </c>
      <c r="I1274" s="10" t="s">
        <v>57</v>
      </c>
      <c r="J1274" s="24">
        <v>872</v>
      </c>
      <c r="K1274" s="29">
        <v>1246.96</v>
      </c>
    </row>
    <row r="1275" spans="1:11" x14ac:dyDescent="0.3">
      <c r="A1275" s="12" t="s">
        <v>73</v>
      </c>
      <c r="B1275" s="13">
        <v>2021</v>
      </c>
      <c r="C1275" s="13" t="s">
        <v>39</v>
      </c>
      <c r="D1275" s="13" t="s">
        <v>60</v>
      </c>
      <c r="E1275" s="13" t="s">
        <v>53</v>
      </c>
      <c r="F1275" s="13" t="s">
        <v>54</v>
      </c>
      <c r="G1275" s="13" t="s">
        <v>55</v>
      </c>
      <c r="H1275" s="13" t="s">
        <v>61</v>
      </c>
      <c r="I1275" s="13" t="s">
        <v>58</v>
      </c>
      <c r="J1275" s="25">
        <v>287</v>
      </c>
      <c r="K1275" s="30">
        <v>410.40999999999997</v>
      </c>
    </row>
    <row r="1276" spans="1:11" x14ac:dyDescent="0.3">
      <c r="A1276" s="9" t="s">
        <v>73</v>
      </c>
      <c r="B1276" s="10">
        <v>2021</v>
      </c>
      <c r="C1276" s="10" t="s">
        <v>39</v>
      </c>
      <c r="D1276" s="10" t="s">
        <v>60</v>
      </c>
      <c r="E1276" s="10" t="s">
        <v>53</v>
      </c>
      <c r="F1276" s="10" t="s">
        <v>54</v>
      </c>
      <c r="G1276" s="10" t="s">
        <v>55</v>
      </c>
      <c r="H1276" s="10" t="s">
        <v>61</v>
      </c>
      <c r="I1276" s="10" t="s">
        <v>57</v>
      </c>
      <c r="J1276" s="24">
        <v>239</v>
      </c>
      <c r="K1276" s="29">
        <v>341.77</v>
      </c>
    </row>
    <row r="1277" spans="1:11" x14ac:dyDescent="0.3">
      <c r="A1277" s="12" t="s">
        <v>72</v>
      </c>
      <c r="B1277" s="13">
        <v>2021</v>
      </c>
      <c r="C1277" s="13" t="s">
        <v>39</v>
      </c>
      <c r="D1277" s="13" t="s">
        <v>60</v>
      </c>
      <c r="E1277" s="13" t="s">
        <v>53</v>
      </c>
      <c r="F1277" s="13" t="s">
        <v>54</v>
      </c>
      <c r="G1277" s="13" t="s">
        <v>55</v>
      </c>
      <c r="H1277" s="13" t="s">
        <v>61</v>
      </c>
      <c r="I1277" s="13" t="s">
        <v>57</v>
      </c>
      <c r="J1277" s="25">
        <v>287</v>
      </c>
      <c r="K1277" s="30">
        <v>410.40999999999997</v>
      </c>
    </row>
    <row r="1278" spans="1:11" x14ac:dyDescent="0.3">
      <c r="A1278" s="9" t="s">
        <v>73</v>
      </c>
      <c r="B1278" s="10">
        <v>2021</v>
      </c>
      <c r="C1278" s="10" t="s">
        <v>34</v>
      </c>
      <c r="D1278" s="10" t="s">
        <v>52</v>
      </c>
      <c r="E1278" s="10" t="s">
        <v>62</v>
      </c>
      <c r="F1278" s="10" t="s">
        <v>63</v>
      </c>
      <c r="G1278" s="10" t="s">
        <v>59</v>
      </c>
      <c r="H1278" s="10" t="s">
        <v>61</v>
      </c>
      <c r="I1278" s="10" t="s">
        <v>64</v>
      </c>
      <c r="J1278" s="24">
        <v>160</v>
      </c>
      <c r="K1278" s="29">
        <v>228.8</v>
      </c>
    </row>
    <row r="1279" spans="1:11" x14ac:dyDescent="0.3">
      <c r="A1279" s="12" t="s">
        <v>72</v>
      </c>
      <c r="B1279" s="13">
        <v>2021</v>
      </c>
      <c r="C1279" s="13" t="s">
        <v>34</v>
      </c>
      <c r="D1279" s="13" t="s">
        <v>52</v>
      </c>
      <c r="E1279" s="13" t="s">
        <v>62</v>
      </c>
      <c r="F1279" s="13" t="s">
        <v>63</v>
      </c>
      <c r="G1279" s="13" t="s">
        <v>59</v>
      </c>
      <c r="H1279" s="13" t="s">
        <v>61</v>
      </c>
      <c r="I1279" s="13" t="s">
        <v>64</v>
      </c>
      <c r="J1279" s="25">
        <v>154</v>
      </c>
      <c r="K1279" s="30">
        <v>220.22</v>
      </c>
    </row>
    <row r="1280" spans="1:11" x14ac:dyDescent="0.3">
      <c r="A1280" s="9" t="s">
        <v>73</v>
      </c>
      <c r="B1280" s="10">
        <v>2021</v>
      </c>
      <c r="C1280" s="10" t="s">
        <v>34</v>
      </c>
      <c r="D1280" s="10" t="s">
        <v>52</v>
      </c>
      <c r="E1280" s="10" t="s">
        <v>62</v>
      </c>
      <c r="F1280" s="10" t="s">
        <v>63</v>
      </c>
      <c r="G1280" s="10" t="s">
        <v>59</v>
      </c>
      <c r="H1280" s="10" t="s">
        <v>61</v>
      </c>
      <c r="I1280" s="10" t="s">
        <v>64</v>
      </c>
      <c r="J1280" s="24">
        <v>148</v>
      </c>
      <c r="K1280" s="29">
        <v>211.64</v>
      </c>
    </row>
    <row r="1281" spans="1:11" x14ac:dyDescent="0.3">
      <c r="A1281" s="12" t="s">
        <v>73</v>
      </c>
      <c r="B1281" s="13">
        <v>2021</v>
      </c>
      <c r="C1281" s="13" t="s">
        <v>34</v>
      </c>
      <c r="D1281" s="13" t="s">
        <v>52</v>
      </c>
      <c r="E1281" s="13" t="s">
        <v>62</v>
      </c>
      <c r="F1281" s="13" t="s">
        <v>63</v>
      </c>
      <c r="G1281" s="13" t="s">
        <v>59</v>
      </c>
      <c r="H1281" s="13" t="s">
        <v>61</v>
      </c>
      <c r="I1281" s="13" t="s">
        <v>64</v>
      </c>
      <c r="J1281" s="25">
        <v>157</v>
      </c>
      <c r="K1281" s="30">
        <v>224.51</v>
      </c>
    </row>
    <row r="1282" spans="1:11" x14ac:dyDescent="0.3">
      <c r="A1282" s="9" t="s">
        <v>73</v>
      </c>
      <c r="B1282" s="10">
        <v>2021</v>
      </c>
      <c r="C1282" s="10" t="s">
        <v>34</v>
      </c>
      <c r="D1282" s="10" t="s">
        <v>52</v>
      </c>
      <c r="E1282" s="10" t="s">
        <v>62</v>
      </c>
      <c r="F1282" s="10" t="s">
        <v>63</v>
      </c>
      <c r="G1282" s="10" t="s">
        <v>59</v>
      </c>
      <c r="H1282" s="10" t="s">
        <v>61</v>
      </c>
      <c r="I1282" s="10" t="s">
        <v>64</v>
      </c>
      <c r="J1282" s="24">
        <v>151</v>
      </c>
      <c r="K1282" s="29">
        <v>215.93</v>
      </c>
    </row>
    <row r="1283" spans="1:11" x14ac:dyDescent="0.3">
      <c r="A1283" s="12" t="s">
        <v>73</v>
      </c>
      <c r="B1283" s="13">
        <v>2021</v>
      </c>
      <c r="C1283" s="13" t="s">
        <v>38</v>
      </c>
      <c r="D1283" s="13" t="s">
        <v>52</v>
      </c>
      <c r="E1283" s="13" t="s">
        <v>62</v>
      </c>
      <c r="F1283" s="13" t="s">
        <v>63</v>
      </c>
      <c r="G1283" s="13" t="s">
        <v>59</v>
      </c>
      <c r="H1283" s="13" t="s">
        <v>61</v>
      </c>
      <c r="I1283" s="13" t="s">
        <v>64</v>
      </c>
      <c r="J1283" s="25">
        <v>343</v>
      </c>
      <c r="K1283" s="30">
        <v>490.49</v>
      </c>
    </row>
    <row r="1284" spans="1:11" x14ac:dyDescent="0.3">
      <c r="A1284" s="9" t="s">
        <v>74</v>
      </c>
      <c r="B1284" s="10">
        <v>2021</v>
      </c>
      <c r="C1284" s="10" t="s">
        <v>42</v>
      </c>
      <c r="D1284" s="10" t="s">
        <v>52</v>
      </c>
      <c r="E1284" s="10" t="s">
        <v>62</v>
      </c>
      <c r="F1284" s="10" t="s">
        <v>63</v>
      </c>
      <c r="G1284" s="10" t="s">
        <v>59</v>
      </c>
      <c r="H1284" s="10" t="s">
        <v>61</v>
      </c>
      <c r="I1284" s="10" t="s">
        <v>57</v>
      </c>
      <c r="J1284" s="24">
        <v>280</v>
      </c>
      <c r="K1284" s="29">
        <v>400.4</v>
      </c>
    </row>
    <row r="1285" spans="1:11" x14ac:dyDescent="0.3">
      <c r="A1285" s="12" t="s">
        <v>73</v>
      </c>
      <c r="B1285" s="13">
        <v>2021</v>
      </c>
      <c r="C1285" s="13" t="s">
        <v>42</v>
      </c>
      <c r="D1285" s="13" t="s">
        <v>52</v>
      </c>
      <c r="E1285" s="13" t="s">
        <v>62</v>
      </c>
      <c r="F1285" s="13" t="s">
        <v>63</v>
      </c>
      <c r="G1285" s="13" t="s">
        <v>59</v>
      </c>
      <c r="H1285" s="13" t="s">
        <v>61</v>
      </c>
      <c r="I1285" s="13" t="s">
        <v>57</v>
      </c>
      <c r="J1285" s="25">
        <v>274</v>
      </c>
      <c r="K1285" s="30">
        <v>391.82</v>
      </c>
    </row>
    <row r="1286" spans="1:11" x14ac:dyDescent="0.3">
      <c r="A1286" s="9" t="s">
        <v>73</v>
      </c>
      <c r="B1286" s="10">
        <v>2021</v>
      </c>
      <c r="C1286" s="10" t="s">
        <v>42</v>
      </c>
      <c r="D1286" s="10" t="s">
        <v>52</v>
      </c>
      <c r="E1286" s="10" t="s">
        <v>62</v>
      </c>
      <c r="F1286" s="10" t="s">
        <v>63</v>
      </c>
      <c r="G1286" s="10" t="s">
        <v>59</v>
      </c>
      <c r="H1286" s="10" t="s">
        <v>61</v>
      </c>
      <c r="I1286" s="10" t="s">
        <v>57</v>
      </c>
      <c r="J1286" s="24">
        <v>268</v>
      </c>
      <c r="K1286" s="29">
        <v>383.24</v>
      </c>
    </row>
    <row r="1287" spans="1:11" x14ac:dyDescent="0.3">
      <c r="A1287" s="12" t="s">
        <v>73</v>
      </c>
      <c r="B1287" s="13">
        <v>2021</v>
      </c>
      <c r="C1287" s="13" t="s">
        <v>42</v>
      </c>
      <c r="D1287" s="13" t="s">
        <v>52</v>
      </c>
      <c r="E1287" s="13" t="s">
        <v>62</v>
      </c>
      <c r="F1287" s="13" t="s">
        <v>63</v>
      </c>
      <c r="G1287" s="13" t="s">
        <v>59</v>
      </c>
      <c r="H1287" s="13" t="s">
        <v>61</v>
      </c>
      <c r="I1287" s="13" t="s">
        <v>57</v>
      </c>
      <c r="J1287" s="25">
        <v>277</v>
      </c>
      <c r="K1287" s="30">
        <v>396.11</v>
      </c>
    </row>
    <row r="1288" spans="1:11" x14ac:dyDescent="0.3">
      <c r="A1288" s="9" t="s">
        <v>73</v>
      </c>
      <c r="B1288" s="10">
        <v>2021</v>
      </c>
      <c r="C1288" s="10" t="s">
        <v>42</v>
      </c>
      <c r="D1288" s="10" t="s">
        <v>52</v>
      </c>
      <c r="E1288" s="10" t="s">
        <v>62</v>
      </c>
      <c r="F1288" s="10" t="s">
        <v>63</v>
      </c>
      <c r="G1288" s="10" t="s">
        <v>59</v>
      </c>
      <c r="H1288" s="10" t="s">
        <v>61</v>
      </c>
      <c r="I1288" s="10" t="s">
        <v>57</v>
      </c>
      <c r="J1288" s="24">
        <v>271</v>
      </c>
      <c r="K1288" s="29">
        <v>387.53</v>
      </c>
    </row>
    <row r="1289" spans="1:11" x14ac:dyDescent="0.3">
      <c r="A1289" s="12" t="s">
        <v>72</v>
      </c>
      <c r="B1289" s="13">
        <v>2021</v>
      </c>
      <c r="C1289" s="13" t="s">
        <v>42</v>
      </c>
      <c r="D1289" s="13" t="s">
        <v>52</v>
      </c>
      <c r="E1289" s="13" t="s">
        <v>62</v>
      </c>
      <c r="F1289" s="13" t="s">
        <v>63</v>
      </c>
      <c r="G1289" s="13" t="s">
        <v>59</v>
      </c>
      <c r="H1289" s="13" t="s">
        <v>56</v>
      </c>
      <c r="I1289" s="13" t="s">
        <v>57</v>
      </c>
      <c r="J1289" s="25">
        <v>265</v>
      </c>
      <c r="K1289" s="30">
        <v>378.95</v>
      </c>
    </row>
    <row r="1290" spans="1:11" x14ac:dyDescent="0.3">
      <c r="A1290" s="9" t="s">
        <v>74</v>
      </c>
      <c r="B1290" s="10">
        <v>2021</v>
      </c>
      <c r="C1290" s="10" t="s">
        <v>31</v>
      </c>
      <c r="D1290" s="10" t="s">
        <v>52</v>
      </c>
      <c r="E1290" s="10" t="s">
        <v>62</v>
      </c>
      <c r="F1290" s="10" t="s">
        <v>63</v>
      </c>
      <c r="G1290" s="10" t="s">
        <v>59</v>
      </c>
      <c r="H1290" s="10" t="s">
        <v>56</v>
      </c>
      <c r="I1290" s="10" t="s">
        <v>57</v>
      </c>
      <c r="J1290" s="24">
        <v>190</v>
      </c>
      <c r="K1290" s="29">
        <v>271.7</v>
      </c>
    </row>
    <row r="1291" spans="1:11" x14ac:dyDescent="0.3">
      <c r="A1291" s="12" t="s">
        <v>72</v>
      </c>
      <c r="B1291" s="13">
        <v>2021</v>
      </c>
      <c r="C1291" s="13" t="s">
        <v>31</v>
      </c>
      <c r="D1291" s="13" t="s">
        <v>52</v>
      </c>
      <c r="E1291" s="13" t="s">
        <v>62</v>
      </c>
      <c r="F1291" s="13" t="s">
        <v>63</v>
      </c>
      <c r="G1291" s="13" t="s">
        <v>59</v>
      </c>
      <c r="H1291" s="13" t="s">
        <v>56</v>
      </c>
      <c r="I1291" s="13" t="s">
        <v>57</v>
      </c>
      <c r="J1291" s="25">
        <v>184</v>
      </c>
      <c r="K1291" s="30">
        <v>263.12</v>
      </c>
    </row>
    <row r="1292" spans="1:11" x14ac:dyDescent="0.3">
      <c r="A1292" s="9" t="s">
        <v>74</v>
      </c>
      <c r="B1292" s="10">
        <v>2021</v>
      </c>
      <c r="C1292" s="10" t="s">
        <v>31</v>
      </c>
      <c r="D1292" s="10" t="s">
        <v>52</v>
      </c>
      <c r="E1292" s="10" t="s">
        <v>62</v>
      </c>
      <c r="F1292" s="10" t="s">
        <v>63</v>
      </c>
      <c r="G1292" s="10" t="s">
        <v>59</v>
      </c>
      <c r="H1292" s="10" t="s">
        <v>56</v>
      </c>
      <c r="I1292" s="10" t="s">
        <v>57</v>
      </c>
      <c r="J1292" s="24">
        <v>193</v>
      </c>
      <c r="K1292" s="29">
        <v>275.99</v>
      </c>
    </row>
    <row r="1293" spans="1:11" x14ac:dyDescent="0.3">
      <c r="A1293" s="12" t="s">
        <v>74</v>
      </c>
      <c r="B1293" s="13">
        <v>2021</v>
      </c>
      <c r="C1293" s="13" t="s">
        <v>31</v>
      </c>
      <c r="D1293" s="13" t="s">
        <v>52</v>
      </c>
      <c r="E1293" s="13" t="s">
        <v>62</v>
      </c>
      <c r="F1293" s="13" t="s">
        <v>63</v>
      </c>
      <c r="G1293" s="13" t="s">
        <v>59</v>
      </c>
      <c r="H1293" s="13" t="s">
        <v>56</v>
      </c>
      <c r="I1293" s="13" t="s">
        <v>57</v>
      </c>
      <c r="J1293" s="25">
        <v>187</v>
      </c>
      <c r="K1293" s="30">
        <v>267.40999999999997</v>
      </c>
    </row>
    <row r="1294" spans="1:11" x14ac:dyDescent="0.3">
      <c r="A1294" s="9" t="s">
        <v>72</v>
      </c>
      <c r="B1294" s="10">
        <v>2021</v>
      </c>
      <c r="C1294" s="10" t="s">
        <v>31</v>
      </c>
      <c r="D1294" s="10" t="s">
        <v>52</v>
      </c>
      <c r="E1294" s="10" t="s">
        <v>62</v>
      </c>
      <c r="F1294" s="10" t="s">
        <v>63</v>
      </c>
      <c r="G1294" s="10" t="s">
        <v>59</v>
      </c>
      <c r="H1294" s="10" t="s">
        <v>56</v>
      </c>
      <c r="I1294" s="10" t="s">
        <v>57</v>
      </c>
      <c r="J1294" s="24">
        <v>181</v>
      </c>
      <c r="K1294" s="29">
        <v>258.83</v>
      </c>
    </row>
    <row r="1295" spans="1:11" x14ac:dyDescent="0.3">
      <c r="A1295" s="12" t="s">
        <v>73</v>
      </c>
      <c r="B1295" s="13">
        <v>2021</v>
      </c>
      <c r="C1295" s="13" t="s">
        <v>9</v>
      </c>
      <c r="D1295" s="13" t="s">
        <v>52</v>
      </c>
      <c r="E1295" s="13" t="s">
        <v>62</v>
      </c>
      <c r="F1295" s="13" t="s">
        <v>63</v>
      </c>
      <c r="G1295" s="13" t="s">
        <v>59</v>
      </c>
      <c r="H1295" s="13" t="s">
        <v>56</v>
      </c>
      <c r="I1295" s="13" t="s">
        <v>57</v>
      </c>
      <c r="J1295" s="25">
        <v>208</v>
      </c>
      <c r="K1295" s="30">
        <v>297.44</v>
      </c>
    </row>
    <row r="1296" spans="1:11" x14ac:dyDescent="0.3">
      <c r="A1296" s="9" t="s">
        <v>72</v>
      </c>
      <c r="B1296" s="10">
        <v>2021</v>
      </c>
      <c r="C1296" s="10" t="s">
        <v>9</v>
      </c>
      <c r="D1296" s="10" t="s">
        <v>52</v>
      </c>
      <c r="E1296" s="10" t="s">
        <v>62</v>
      </c>
      <c r="F1296" s="10" t="s">
        <v>63</v>
      </c>
      <c r="G1296" s="10" t="s">
        <v>59</v>
      </c>
      <c r="H1296" s="10" t="s">
        <v>56</v>
      </c>
      <c r="I1296" s="10" t="s">
        <v>57</v>
      </c>
      <c r="J1296" s="24">
        <v>202</v>
      </c>
      <c r="K1296" s="29">
        <v>288.86</v>
      </c>
    </row>
    <row r="1297" spans="1:11" x14ac:dyDescent="0.3">
      <c r="A1297" s="12" t="s">
        <v>74</v>
      </c>
      <c r="B1297" s="13">
        <v>2021</v>
      </c>
      <c r="C1297" s="13" t="s">
        <v>9</v>
      </c>
      <c r="D1297" s="13" t="s">
        <v>52</v>
      </c>
      <c r="E1297" s="13" t="s">
        <v>62</v>
      </c>
      <c r="F1297" s="13" t="s">
        <v>63</v>
      </c>
      <c r="G1297" s="13" t="s">
        <v>59</v>
      </c>
      <c r="H1297" s="13" t="s">
        <v>56</v>
      </c>
      <c r="I1297" s="13" t="s">
        <v>57</v>
      </c>
      <c r="J1297" s="25">
        <v>196</v>
      </c>
      <c r="K1297" s="30">
        <v>280.27999999999997</v>
      </c>
    </row>
    <row r="1298" spans="1:11" x14ac:dyDescent="0.3">
      <c r="A1298" s="9" t="s">
        <v>73</v>
      </c>
      <c r="B1298" s="10">
        <v>2021</v>
      </c>
      <c r="C1298" s="10" t="s">
        <v>9</v>
      </c>
      <c r="D1298" s="10" t="s">
        <v>52</v>
      </c>
      <c r="E1298" s="10" t="s">
        <v>62</v>
      </c>
      <c r="F1298" s="10" t="s">
        <v>63</v>
      </c>
      <c r="G1298" s="10" t="s">
        <v>59</v>
      </c>
      <c r="H1298" s="10" t="s">
        <v>56</v>
      </c>
      <c r="I1298" s="10" t="s">
        <v>57</v>
      </c>
      <c r="J1298" s="24">
        <v>205</v>
      </c>
      <c r="K1298" s="29">
        <v>293.14999999999998</v>
      </c>
    </row>
    <row r="1299" spans="1:11" x14ac:dyDescent="0.3">
      <c r="A1299" s="12" t="s">
        <v>72</v>
      </c>
      <c r="B1299" s="13">
        <v>2021</v>
      </c>
      <c r="C1299" s="13" t="s">
        <v>9</v>
      </c>
      <c r="D1299" s="13" t="s">
        <v>52</v>
      </c>
      <c r="E1299" s="13" t="s">
        <v>62</v>
      </c>
      <c r="F1299" s="13" t="s">
        <v>63</v>
      </c>
      <c r="G1299" s="13" t="s">
        <v>59</v>
      </c>
      <c r="H1299" s="13" t="s">
        <v>56</v>
      </c>
      <c r="I1299" s="13" t="s">
        <v>57</v>
      </c>
      <c r="J1299" s="25">
        <v>199</v>
      </c>
      <c r="K1299" s="30">
        <v>284.57</v>
      </c>
    </row>
    <row r="1300" spans="1:11" x14ac:dyDescent="0.3">
      <c r="A1300" s="9" t="s">
        <v>75</v>
      </c>
      <c r="B1300" s="10">
        <v>2021</v>
      </c>
      <c r="C1300" s="10" t="s">
        <v>37</v>
      </c>
      <c r="D1300" s="10" t="s">
        <v>52</v>
      </c>
      <c r="E1300" s="10" t="s">
        <v>62</v>
      </c>
      <c r="F1300" s="10" t="s">
        <v>63</v>
      </c>
      <c r="G1300" s="10" t="s">
        <v>59</v>
      </c>
      <c r="H1300" s="10" t="s">
        <v>56</v>
      </c>
      <c r="I1300" s="10" t="s">
        <v>64</v>
      </c>
      <c r="J1300" s="24">
        <v>358</v>
      </c>
      <c r="K1300" s="29">
        <v>511.94</v>
      </c>
    </row>
    <row r="1301" spans="1:11" x14ac:dyDescent="0.3">
      <c r="A1301" s="12" t="s">
        <v>72</v>
      </c>
      <c r="B1301" s="13">
        <v>2021</v>
      </c>
      <c r="C1301" s="13" t="s">
        <v>37</v>
      </c>
      <c r="D1301" s="13" t="s">
        <v>52</v>
      </c>
      <c r="E1301" s="13" t="s">
        <v>62</v>
      </c>
      <c r="F1301" s="13" t="s">
        <v>63</v>
      </c>
      <c r="G1301" s="13" t="s">
        <v>59</v>
      </c>
      <c r="H1301" s="13" t="s">
        <v>56</v>
      </c>
      <c r="I1301" s="13" t="s">
        <v>64</v>
      </c>
      <c r="J1301" s="25">
        <v>352</v>
      </c>
      <c r="K1301" s="30">
        <v>503.36</v>
      </c>
    </row>
    <row r="1302" spans="1:11" x14ac:dyDescent="0.3">
      <c r="A1302" s="9" t="s">
        <v>73</v>
      </c>
      <c r="B1302" s="10">
        <v>2021</v>
      </c>
      <c r="C1302" s="10" t="s">
        <v>37</v>
      </c>
      <c r="D1302" s="10" t="s">
        <v>52</v>
      </c>
      <c r="E1302" s="10" t="s">
        <v>62</v>
      </c>
      <c r="F1302" s="10" t="s">
        <v>63</v>
      </c>
      <c r="G1302" s="10" t="s">
        <v>59</v>
      </c>
      <c r="H1302" s="10" t="s">
        <v>56</v>
      </c>
      <c r="I1302" s="10" t="s">
        <v>64</v>
      </c>
      <c r="J1302" s="24">
        <v>346</v>
      </c>
      <c r="K1302" s="29">
        <v>494.78</v>
      </c>
    </row>
    <row r="1303" spans="1:11" x14ac:dyDescent="0.3">
      <c r="A1303" s="12" t="s">
        <v>73</v>
      </c>
      <c r="B1303" s="13">
        <v>2021</v>
      </c>
      <c r="C1303" s="13" t="s">
        <v>37</v>
      </c>
      <c r="D1303" s="13" t="s">
        <v>52</v>
      </c>
      <c r="E1303" s="13" t="s">
        <v>62</v>
      </c>
      <c r="F1303" s="13" t="s">
        <v>63</v>
      </c>
      <c r="G1303" s="13" t="s">
        <v>59</v>
      </c>
      <c r="H1303" s="13" t="s">
        <v>56</v>
      </c>
      <c r="I1303" s="13" t="s">
        <v>64</v>
      </c>
      <c r="J1303" s="25">
        <v>355</v>
      </c>
      <c r="K1303" s="30">
        <v>507.65</v>
      </c>
    </row>
    <row r="1304" spans="1:11" x14ac:dyDescent="0.3">
      <c r="A1304" s="9" t="s">
        <v>74</v>
      </c>
      <c r="B1304" s="10">
        <v>2021</v>
      </c>
      <c r="C1304" s="10" t="s">
        <v>37</v>
      </c>
      <c r="D1304" s="10" t="s">
        <v>52</v>
      </c>
      <c r="E1304" s="10" t="s">
        <v>62</v>
      </c>
      <c r="F1304" s="10" t="s">
        <v>63</v>
      </c>
      <c r="G1304" s="10" t="s">
        <v>59</v>
      </c>
      <c r="H1304" s="10" t="s">
        <v>56</v>
      </c>
      <c r="I1304" s="10" t="s">
        <v>64</v>
      </c>
      <c r="J1304" s="24">
        <v>349</v>
      </c>
      <c r="K1304" s="29">
        <v>499.07</v>
      </c>
    </row>
    <row r="1305" spans="1:11" x14ac:dyDescent="0.3">
      <c r="A1305" s="12" t="s">
        <v>73</v>
      </c>
      <c r="B1305" s="13">
        <v>2021</v>
      </c>
      <c r="C1305" s="13" t="s">
        <v>36</v>
      </c>
      <c r="D1305" s="13" t="s">
        <v>52</v>
      </c>
      <c r="E1305" s="13" t="s">
        <v>62</v>
      </c>
      <c r="F1305" s="13" t="s">
        <v>63</v>
      </c>
      <c r="G1305" s="13" t="s">
        <v>59</v>
      </c>
      <c r="H1305" s="13" t="s">
        <v>56</v>
      </c>
      <c r="I1305" s="13" t="s">
        <v>64</v>
      </c>
      <c r="J1305" s="25">
        <v>130</v>
      </c>
      <c r="K1305" s="30">
        <v>185.9</v>
      </c>
    </row>
    <row r="1306" spans="1:11" x14ac:dyDescent="0.3">
      <c r="A1306" s="9" t="s">
        <v>73</v>
      </c>
      <c r="B1306" s="10">
        <v>2021</v>
      </c>
      <c r="C1306" s="10" t="s">
        <v>36</v>
      </c>
      <c r="D1306" s="10" t="s">
        <v>52</v>
      </c>
      <c r="E1306" s="10" t="s">
        <v>62</v>
      </c>
      <c r="F1306" s="10" t="s">
        <v>63</v>
      </c>
      <c r="G1306" s="10" t="s">
        <v>59</v>
      </c>
      <c r="H1306" s="10" t="s">
        <v>56</v>
      </c>
      <c r="I1306" s="10" t="s">
        <v>64</v>
      </c>
      <c r="J1306" s="24">
        <v>370</v>
      </c>
      <c r="K1306" s="29">
        <v>529.1</v>
      </c>
    </row>
    <row r="1307" spans="1:11" x14ac:dyDescent="0.3">
      <c r="A1307" s="12" t="s">
        <v>72</v>
      </c>
      <c r="B1307" s="13">
        <v>2021</v>
      </c>
      <c r="C1307" s="13" t="s">
        <v>36</v>
      </c>
      <c r="D1307" s="13" t="s">
        <v>52</v>
      </c>
      <c r="E1307" s="13" t="s">
        <v>62</v>
      </c>
      <c r="F1307" s="13" t="s">
        <v>63</v>
      </c>
      <c r="G1307" s="13" t="s">
        <v>59</v>
      </c>
      <c r="H1307" s="13" t="s">
        <v>56</v>
      </c>
      <c r="I1307" s="13" t="s">
        <v>64</v>
      </c>
      <c r="J1307" s="25">
        <v>364</v>
      </c>
      <c r="K1307" s="30">
        <v>520.52</v>
      </c>
    </row>
    <row r="1308" spans="1:11" x14ac:dyDescent="0.3">
      <c r="A1308" s="9" t="s">
        <v>72</v>
      </c>
      <c r="B1308" s="10">
        <v>2021</v>
      </c>
      <c r="C1308" s="10" t="s">
        <v>36</v>
      </c>
      <c r="D1308" s="10" t="s">
        <v>52</v>
      </c>
      <c r="E1308" s="10" t="s">
        <v>62</v>
      </c>
      <c r="F1308" s="10" t="s">
        <v>63</v>
      </c>
      <c r="G1308" s="10" t="s">
        <v>59</v>
      </c>
      <c r="H1308" s="10" t="s">
        <v>56</v>
      </c>
      <c r="I1308" s="10" t="s">
        <v>64</v>
      </c>
      <c r="J1308" s="24">
        <v>127</v>
      </c>
      <c r="K1308" s="29">
        <v>181.61</v>
      </c>
    </row>
    <row r="1309" spans="1:11" x14ac:dyDescent="0.3">
      <c r="A1309" s="12" t="s">
        <v>73</v>
      </c>
      <c r="B1309" s="13">
        <v>2021</v>
      </c>
      <c r="C1309" s="13" t="s">
        <v>36</v>
      </c>
      <c r="D1309" s="13" t="s">
        <v>52</v>
      </c>
      <c r="E1309" s="13" t="s">
        <v>62</v>
      </c>
      <c r="F1309" s="13" t="s">
        <v>63</v>
      </c>
      <c r="G1309" s="13" t="s">
        <v>59</v>
      </c>
      <c r="H1309" s="13" t="s">
        <v>56</v>
      </c>
      <c r="I1309" s="13" t="s">
        <v>64</v>
      </c>
      <c r="J1309" s="25">
        <v>367</v>
      </c>
      <c r="K1309" s="30">
        <v>524.80999999999995</v>
      </c>
    </row>
    <row r="1310" spans="1:11" x14ac:dyDescent="0.3">
      <c r="A1310" s="9" t="s">
        <v>72</v>
      </c>
      <c r="B1310" s="10">
        <v>2021</v>
      </c>
      <c r="C1310" s="10" t="s">
        <v>36</v>
      </c>
      <c r="D1310" s="10" t="s">
        <v>52</v>
      </c>
      <c r="E1310" s="10" t="s">
        <v>62</v>
      </c>
      <c r="F1310" s="10" t="s">
        <v>63</v>
      </c>
      <c r="G1310" s="10" t="s">
        <v>59</v>
      </c>
      <c r="H1310" s="10" t="s">
        <v>56</v>
      </c>
      <c r="I1310" s="10" t="s">
        <v>64</v>
      </c>
      <c r="J1310" s="24">
        <v>361</v>
      </c>
      <c r="K1310" s="29">
        <v>516.23</v>
      </c>
    </row>
    <row r="1311" spans="1:11" x14ac:dyDescent="0.3">
      <c r="A1311" s="12" t="s">
        <v>73</v>
      </c>
      <c r="B1311" s="13">
        <v>2021</v>
      </c>
      <c r="C1311" s="13" t="s">
        <v>32</v>
      </c>
      <c r="D1311" s="13" t="s">
        <v>52</v>
      </c>
      <c r="E1311" s="13" t="s">
        <v>62</v>
      </c>
      <c r="F1311" s="13" t="s">
        <v>63</v>
      </c>
      <c r="G1311" s="13" t="s">
        <v>59</v>
      </c>
      <c r="H1311" s="13" t="s">
        <v>56</v>
      </c>
      <c r="I1311" s="13" t="s">
        <v>57</v>
      </c>
      <c r="J1311" s="25">
        <v>178</v>
      </c>
      <c r="K1311" s="30">
        <v>254.54</v>
      </c>
    </row>
    <row r="1312" spans="1:11" x14ac:dyDescent="0.3">
      <c r="A1312" s="9" t="s">
        <v>73</v>
      </c>
      <c r="B1312" s="10">
        <v>2021</v>
      </c>
      <c r="C1312" s="10" t="s">
        <v>32</v>
      </c>
      <c r="D1312" s="10" t="s">
        <v>52</v>
      </c>
      <c r="E1312" s="10" t="s">
        <v>62</v>
      </c>
      <c r="F1312" s="10" t="s">
        <v>63</v>
      </c>
      <c r="G1312" s="10" t="s">
        <v>59</v>
      </c>
      <c r="H1312" s="10" t="s">
        <v>56</v>
      </c>
      <c r="I1312" s="10" t="s">
        <v>57</v>
      </c>
      <c r="J1312" s="24">
        <v>172</v>
      </c>
      <c r="K1312" s="29">
        <v>245.95999999999998</v>
      </c>
    </row>
    <row r="1313" spans="1:11" x14ac:dyDescent="0.3">
      <c r="A1313" s="12" t="s">
        <v>75</v>
      </c>
      <c r="B1313" s="13">
        <v>2021</v>
      </c>
      <c r="C1313" s="13" t="s">
        <v>32</v>
      </c>
      <c r="D1313" s="13" t="s">
        <v>52</v>
      </c>
      <c r="E1313" s="13" t="s">
        <v>62</v>
      </c>
      <c r="F1313" s="13" t="s">
        <v>63</v>
      </c>
      <c r="G1313" s="13" t="s">
        <v>59</v>
      </c>
      <c r="H1313" s="13" t="s">
        <v>56</v>
      </c>
      <c r="I1313" s="13" t="s">
        <v>57</v>
      </c>
      <c r="J1313" s="25">
        <v>166</v>
      </c>
      <c r="K1313" s="30">
        <v>237.38</v>
      </c>
    </row>
    <row r="1314" spans="1:11" x14ac:dyDescent="0.3">
      <c r="A1314" s="9" t="s">
        <v>73</v>
      </c>
      <c r="B1314" s="10">
        <v>2021</v>
      </c>
      <c r="C1314" s="10" t="s">
        <v>32</v>
      </c>
      <c r="D1314" s="10" t="s">
        <v>52</v>
      </c>
      <c r="E1314" s="10" t="s">
        <v>62</v>
      </c>
      <c r="F1314" s="10" t="s">
        <v>63</v>
      </c>
      <c r="G1314" s="10" t="s">
        <v>59</v>
      </c>
      <c r="H1314" s="10" t="s">
        <v>56</v>
      </c>
      <c r="I1314" s="10" t="s">
        <v>57</v>
      </c>
      <c r="J1314" s="24">
        <v>175</v>
      </c>
      <c r="K1314" s="29">
        <v>250.25</v>
      </c>
    </row>
    <row r="1315" spans="1:11" x14ac:dyDescent="0.3">
      <c r="A1315" s="12" t="s">
        <v>72</v>
      </c>
      <c r="B1315" s="13">
        <v>2021</v>
      </c>
      <c r="C1315" s="13" t="s">
        <v>32</v>
      </c>
      <c r="D1315" s="13" t="s">
        <v>52</v>
      </c>
      <c r="E1315" s="13" t="s">
        <v>62</v>
      </c>
      <c r="F1315" s="13" t="s">
        <v>63</v>
      </c>
      <c r="G1315" s="13" t="s">
        <v>59</v>
      </c>
      <c r="H1315" s="13" t="s">
        <v>56</v>
      </c>
      <c r="I1315" s="13" t="s">
        <v>57</v>
      </c>
      <c r="J1315" s="25">
        <v>169</v>
      </c>
      <c r="K1315" s="30">
        <v>241.67000000000002</v>
      </c>
    </row>
    <row r="1316" spans="1:11" x14ac:dyDescent="0.3">
      <c r="A1316" s="9" t="s">
        <v>73</v>
      </c>
      <c r="B1316" s="10">
        <v>2021</v>
      </c>
      <c r="C1316" s="10" t="s">
        <v>32</v>
      </c>
      <c r="D1316" s="10" t="s">
        <v>52</v>
      </c>
      <c r="E1316" s="10" t="s">
        <v>62</v>
      </c>
      <c r="F1316" s="10" t="s">
        <v>63</v>
      </c>
      <c r="G1316" s="10" t="s">
        <v>59</v>
      </c>
      <c r="H1316" s="10" t="s">
        <v>56</v>
      </c>
      <c r="I1316" s="10" t="s">
        <v>64</v>
      </c>
      <c r="J1316" s="24">
        <v>163</v>
      </c>
      <c r="K1316" s="29">
        <v>233.09</v>
      </c>
    </row>
    <row r="1317" spans="1:11" x14ac:dyDescent="0.3">
      <c r="A1317" s="12" t="s">
        <v>75</v>
      </c>
      <c r="B1317" s="13">
        <v>2021</v>
      </c>
      <c r="C1317" s="13" t="s">
        <v>35</v>
      </c>
      <c r="D1317" s="13" t="s">
        <v>52</v>
      </c>
      <c r="E1317" s="13" t="s">
        <v>62</v>
      </c>
      <c r="F1317" s="13" t="s">
        <v>63</v>
      </c>
      <c r="G1317" s="13" t="s">
        <v>59</v>
      </c>
      <c r="H1317" s="13" t="s">
        <v>56</v>
      </c>
      <c r="I1317" s="13" t="s">
        <v>64</v>
      </c>
      <c r="J1317" s="25">
        <v>142</v>
      </c>
      <c r="K1317" s="30">
        <v>203.06</v>
      </c>
    </row>
    <row r="1318" spans="1:11" x14ac:dyDescent="0.3">
      <c r="A1318" s="9" t="s">
        <v>73</v>
      </c>
      <c r="B1318" s="10">
        <v>2021</v>
      </c>
      <c r="C1318" s="10" t="s">
        <v>35</v>
      </c>
      <c r="D1318" s="10" t="s">
        <v>52</v>
      </c>
      <c r="E1318" s="10" t="s">
        <v>62</v>
      </c>
      <c r="F1318" s="10" t="s">
        <v>63</v>
      </c>
      <c r="G1318" s="10" t="s">
        <v>59</v>
      </c>
      <c r="H1318" s="10" t="s">
        <v>56</v>
      </c>
      <c r="I1318" s="10" t="s">
        <v>64</v>
      </c>
      <c r="J1318" s="24">
        <v>136</v>
      </c>
      <c r="K1318" s="29">
        <v>194.48</v>
      </c>
    </row>
    <row r="1319" spans="1:11" x14ac:dyDescent="0.3">
      <c r="A1319" s="12" t="s">
        <v>72</v>
      </c>
      <c r="B1319" s="13">
        <v>2021</v>
      </c>
      <c r="C1319" s="13" t="s">
        <v>35</v>
      </c>
      <c r="D1319" s="13" t="s">
        <v>52</v>
      </c>
      <c r="E1319" s="13" t="s">
        <v>62</v>
      </c>
      <c r="F1319" s="13" t="s">
        <v>63</v>
      </c>
      <c r="G1319" s="13" t="s">
        <v>59</v>
      </c>
      <c r="H1319" s="13" t="s">
        <v>56</v>
      </c>
      <c r="I1319" s="13" t="s">
        <v>64</v>
      </c>
      <c r="J1319" s="25">
        <v>145</v>
      </c>
      <c r="K1319" s="30">
        <v>207.35</v>
      </c>
    </row>
    <row r="1320" spans="1:11" x14ac:dyDescent="0.3">
      <c r="A1320" s="9" t="s">
        <v>72</v>
      </c>
      <c r="B1320" s="10">
        <v>2021</v>
      </c>
      <c r="C1320" s="10" t="s">
        <v>35</v>
      </c>
      <c r="D1320" s="10" t="s">
        <v>52</v>
      </c>
      <c r="E1320" s="10" t="s">
        <v>62</v>
      </c>
      <c r="F1320" s="10" t="s">
        <v>63</v>
      </c>
      <c r="G1320" s="10" t="s">
        <v>59</v>
      </c>
      <c r="H1320" s="10" t="s">
        <v>56</v>
      </c>
      <c r="I1320" s="10" t="s">
        <v>64</v>
      </c>
      <c r="J1320" s="24">
        <v>139</v>
      </c>
      <c r="K1320" s="29">
        <v>198.76999999999998</v>
      </c>
    </row>
    <row r="1321" spans="1:11" x14ac:dyDescent="0.3">
      <c r="A1321" s="12" t="s">
        <v>72</v>
      </c>
      <c r="B1321" s="13">
        <v>2021</v>
      </c>
      <c r="C1321" s="13" t="s">
        <v>35</v>
      </c>
      <c r="D1321" s="13" t="s">
        <v>52</v>
      </c>
      <c r="E1321" s="13" t="s">
        <v>62</v>
      </c>
      <c r="F1321" s="13" t="s">
        <v>63</v>
      </c>
      <c r="G1321" s="13" t="s">
        <v>59</v>
      </c>
      <c r="H1321" s="13" t="s">
        <v>56</v>
      </c>
      <c r="I1321" s="13" t="s">
        <v>64</v>
      </c>
      <c r="J1321" s="25">
        <v>133</v>
      </c>
      <c r="K1321" s="30">
        <v>190.19</v>
      </c>
    </row>
    <row r="1322" spans="1:11" x14ac:dyDescent="0.3">
      <c r="A1322" s="9" t="s">
        <v>73</v>
      </c>
      <c r="B1322" s="10">
        <v>2021</v>
      </c>
      <c r="C1322" s="10" t="s">
        <v>41</v>
      </c>
      <c r="D1322" s="10" t="s">
        <v>52</v>
      </c>
      <c r="E1322" s="10" t="s">
        <v>62</v>
      </c>
      <c r="F1322" s="10" t="s">
        <v>63</v>
      </c>
      <c r="G1322" s="10" t="s">
        <v>59</v>
      </c>
      <c r="H1322" s="10" t="s">
        <v>56</v>
      </c>
      <c r="I1322" s="10" t="s">
        <v>57</v>
      </c>
      <c r="J1322" s="24">
        <v>292</v>
      </c>
      <c r="K1322" s="29">
        <v>417.56</v>
      </c>
    </row>
    <row r="1323" spans="1:11" x14ac:dyDescent="0.3">
      <c r="A1323" s="12" t="s">
        <v>73</v>
      </c>
      <c r="B1323" s="13">
        <v>2021</v>
      </c>
      <c r="C1323" s="13" t="s">
        <v>41</v>
      </c>
      <c r="D1323" s="13" t="s">
        <v>52</v>
      </c>
      <c r="E1323" s="13" t="s">
        <v>62</v>
      </c>
      <c r="F1323" s="13" t="s">
        <v>63</v>
      </c>
      <c r="G1323" s="13" t="s">
        <v>59</v>
      </c>
      <c r="H1323" s="13" t="s">
        <v>56</v>
      </c>
      <c r="I1323" s="13" t="s">
        <v>57</v>
      </c>
      <c r="J1323" s="25">
        <v>286</v>
      </c>
      <c r="K1323" s="30">
        <v>408.98</v>
      </c>
    </row>
    <row r="1324" spans="1:11" x14ac:dyDescent="0.3">
      <c r="A1324" s="9" t="s">
        <v>73</v>
      </c>
      <c r="B1324" s="10">
        <v>2021</v>
      </c>
      <c r="C1324" s="10" t="s">
        <v>41</v>
      </c>
      <c r="D1324" s="10" t="s">
        <v>52</v>
      </c>
      <c r="E1324" s="10" t="s">
        <v>62</v>
      </c>
      <c r="F1324" s="10" t="s">
        <v>63</v>
      </c>
      <c r="G1324" s="10" t="s">
        <v>59</v>
      </c>
      <c r="H1324" s="10" t="s">
        <v>56</v>
      </c>
      <c r="I1324" s="10" t="s">
        <v>57</v>
      </c>
      <c r="J1324" s="24">
        <v>295</v>
      </c>
      <c r="K1324" s="29">
        <v>421.85</v>
      </c>
    </row>
    <row r="1325" spans="1:11" x14ac:dyDescent="0.3">
      <c r="A1325" s="12" t="s">
        <v>72</v>
      </c>
      <c r="B1325" s="13">
        <v>2021</v>
      </c>
      <c r="C1325" s="13" t="s">
        <v>41</v>
      </c>
      <c r="D1325" s="13" t="s">
        <v>52</v>
      </c>
      <c r="E1325" s="13" t="s">
        <v>62</v>
      </c>
      <c r="F1325" s="13" t="s">
        <v>63</v>
      </c>
      <c r="G1325" s="13" t="s">
        <v>59</v>
      </c>
      <c r="H1325" s="13" t="s">
        <v>56</v>
      </c>
      <c r="I1325" s="13" t="s">
        <v>57</v>
      </c>
      <c r="J1325" s="25">
        <v>289</v>
      </c>
      <c r="K1325" s="30">
        <v>413.27</v>
      </c>
    </row>
    <row r="1326" spans="1:11" x14ac:dyDescent="0.3">
      <c r="A1326" s="9" t="s">
        <v>73</v>
      </c>
      <c r="B1326" s="10">
        <v>2021</v>
      </c>
      <c r="C1326" s="10" t="s">
        <v>41</v>
      </c>
      <c r="D1326" s="10" t="s">
        <v>52</v>
      </c>
      <c r="E1326" s="10" t="s">
        <v>62</v>
      </c>
      <c r="F1326" s="10" t="s">
        <v>63</v>
      </c>
      <c r="G1326" s="10" t="s">
        <v>59</v>
      </c>
      <c r="H1326" s="10" t="s">
        <v>56</v>
      </c>
      <c r="I1326" s="10" t="s">
        <v>57</v>
      </c>
      <c r="J1326" s="24">
        <v>283</v>
      </c>
      <c r="K1326" s="29">
        <v>404.69</v>
      </c>
    </row>
    <row r="1327" spans="1:11" x14ac:dyDescent="0.3">
      <c r="A1327" s="12" t="s">
        <v>73</v>
      </c>
      <c r="B1327" s="13">
        <v>2021</v>
      </c>
      <c r="C1327" s="13" t="s">
        <v>40</v>
      </c>
      <c r="D1327" s="13" t="s">
        <v>52</v>
      </c>
      <c r="E1327" s="13" t="s">
        <v>62</v>
      </c>
      <c r="F1327" s="13" t="s">
        <v>63</v>
      </c>
      <c r="G1327" s="13" t="s">
        <v>59</v>
      </c>
      <c r="H1327" s="13" t="s">
        <v>56</v>
      </c>
      <c r="I1327" s="13" t="s">
        <v>57</v>
      </c>
      <c r="J1327" s="25">
        <v>310</v>
      </c>
      <c r="K1327" s="30">
        <v>443.3</v>
      </c>
    </row>
    <row r="1328" spans="1:11" x14ac:dyDescent="0.3">
      <c r="A1328" s="9" t="s">
        <v>74</v>
      </c>
      <c r="B1328" s="10">
        <v>2021</v>
      </c>
      <c r="C1328" s="10" t="s">
        <v>40</v>
      </c>
      <c r="D1328" s="10" t="s">
        <v>52</v>
      </c>
      <c r="E1328" s="10" t="s">
        <v>62</v>
      </c>
      <c r="F1328" s="10" t="s">
        <v>63</v>
      </c>
      <c r="G1328" s="10" t="s">
        <v>59</v>
      </c>
      <c r="H1328" s="10" t="s">
        <v>56</v>
      </c>
      <c r="I1328" s="10" t="s">
        <v>57</v>
      </c>
      <c r="J1328" s="24">
        <v>304</v>
      </c>
      <c r="K1328" s="29">
        <v>434.72</v>
      </c>
    </row>
    <row r="1329" spans="1:11" x14ac:dyDescent="0.3">
      <c r="A1329" s="12" t="s">
        <v>72</v>
      </c>
      <c r="B1329" s="13">
        <v>2021</v>
      </c>
      <c r="C1329" s="13" t="s">
        <v>40</v>
      </c>
      <c r="D1329" s="13" t="s">
        <v>52</v>
      </c>
      <c r="E1329" s="13" t="s">
        <v>62</v>
      </c>
      <c r="F1329" s="13" t="s">
        <v>63</v>
      </c>
      <c r="G1329" s="13" t="s">
        <v>59</v>
      </c>
      <c r="H1329" s="13" t="s">
        <v>56</v>
      </c>
      <c r="I1329" s="13" t="s">
        <v>57</v>
      </c>
      <c r="J1329" s="25">
        <v>298</v>
      </c>
      <c r="K1329" s="30">
        <v>426.14</v>
      </c>
    </row>
    <row r="1330" spans="1:11" x14ac:dyDescent="0.3">
      <c r="A1330" s="9" t="s">
        <v>72</v>
      </c>
      <c r="B1330" s="10">
        <v>2021</v>
      </c>
      <c r="C1330" s="10" t="s">
        <v>40</v>
      </c>
      <c r="D1330" s="10" t="s">
        <v>52</v>
      </c>
      <c r="E1330" s="10" t="s">
        <v>62</v>
      </c>
      <c r="F1330" s="10" t="s">
        <v>63</v>
      </c>
      <c r="G1330" s="10" t="s">
        <v>59</v>
      </c>
      <c r="H1330" s="10" t="s">
        <v>56</v>
      </c>
      <c r="I1330" s="10" t="s">
        <v>57</v>
      </c>
      <c r="J1330" s="24">
        <v>307</v>
      </c>
      <c r="K1330" s="29">
        <v>439.01</v>
      </c>
    </row>
    <row r="1331" spans="1:11" x14ac:dyDescent="0.3">
      <c r="A1331" s="12" t="s">
        <v>76</v>
      </c>
      <c r="B1331" s="13">
        <v>2021</v>
      </c>
      <c r="C1331" s="13" t="s">
        <v>40</v>
      </c>
      <c r="D1331" s="13" t="s">
        <v>52</v>
      </c>
      <c r="E1331" s="13" t="s">
        <v>62</v>
      </c>
      <c r="F1331" s="13" t="s">
        <v>63</v>
      </c>
      <c r="G1331" s="13" t="s">
        <v>59</v>
      </c>
      <c r="H1331" s="13" t="s">
        <v>56</v>
      </c>
      <c r="I1331" s="13" t="s">
        <v>57</v>
      </c>
      <c r="J1331" s="25">
        <v>301</v>
      </c>
      <c r="K1331" s="30">
        <v>430.43</v>
      </c>
    </row>
    <row r="1332" spans="1:11" x14ac:dyDescent="0.3">
      <c r="A1332" s="9" t="s">
        <v>72</v>
      </c>
      <c r="B1332" s="10">
        <v>2021</v>
      </c>
      <c r="C1332" s="10" t="s">
        <v>34</v>
      </c>
      <c r="D1332" s="10" t="s">
        <v>60</v>
      </c>
      <c r="E1332" s="10" t="s">
        <v>62</v>
      </c>
      <c r="F1332" s="10" t="s">
        <v>63</v>
      </c>
      <c r="G1332" s="10" t="s">
        <v>59</v>
      </c>
      <c r="H1332" s="10" t="s">
        <v>56</v>
      </c>
      <c r="I1332" s="10" t="s">
        <v>64</v>
      </c>
      <c r="J1332" s="24">
        <v>344</v>
      </c>
      <c r="K1332" s="29">
        <v>491.91999999999996</v>
      </c>
    </row>
    <row r="1333" spans="1:11" x14ac:dyDescent="0.3">
      <c r="A1333" s="12" t="s">
        <v>73</v>
      </c>
      <c r="B1333" s="13">
        <v>2021</v>
      </c>
      <c r="C1333" s="13" t="s">
        <v>34</v>
      </c>
      <c r="D1333" s="13" t="s">
        <v>60</v>
      </c>
      <c r="E1333" s="13" t="s">
        <v>62</v>
      </c>
      <c r="F1333" s="13" t="s">
        <v>63</v>
      </c>
      <c r="G1333" s="13" t="s">
        <v>59</v>
      </c>
      <c r="H1333" s="13" t="s">
        <v>56</v>
      </c>
      <c r="I1333" s="13" t="s">
        <v>64</v>
      </c>
      <c r="J1333" s="25">
        <v>314</v>
      </c>
      <c r="K1333" s="30">
        <v>449.02</v>
      </c>
    </row>
    <row r="1334" spans="1:11" x14ac:dyDescent="0.3">
      <c r="A1334" s="9" t="s">
        <v>72</v>
      </c>
      <c r="B1334" s="10">
        <v>2021</v>
      </c>
      <c r="C1334" s="10" t="s">
        <v>34</v>
      </c>
      <c r="D1334" s="10" t="s">
        <v>60</v>
      </c>
      <c r="E1334" s="10" t="s">
        <v>62</v>
      </c>
      <c r="F1334" s="10" t="s">
        <v>63</v>
      </c>
      <c r="G1334" s="10" t="s">
        <v>59</v>
      </c>
      <c r="H1334" s="10" t="s">
        <v>56</v>
      </c>
      <c r="I1334" s="10" t="s">
        <v>64</v>
      </c>
      <c r="J1334" s="24">
        <v>340</v>
      </c>
      <c r="K1334" s="29">
        <v>486.2</v>
      </c>
    </row>
    <row r="1335" spans="1:11" x14ac:dyDescent="0.3">
      <c r="A1335" s="12" t="s">
        <v>73</v>
      </c>
      <c r="B1335" s="13">
        <v>2021</v>
      </c>
      <c r="C1335" s="13" t="s">
        <v>34</v>
      </c>
      <c r="D1335" s="13" t="s">
        <v>60</v>
      </c>
      <c r="E1335" s="13" t="s">
        <v>62</v>
      </c>
      <c r="F1335" s="13" t="s">
        <v>63</v>
      </c>
      <c r="G1335" s="13" t="s">
        <v>59</v>
      </c>
      <c r="H1335" s="13" t="s">
        <v>56</v>
      </c>
      <c r="I1335" s="13" t="s">
        <v>64</v>
      </c>
      <c r="J1335" s="25">
        <v>142</v>
      </c>
      <c r="K1335" s="30">
        <v>203.06</v>
      </c>
    </row>
    <row r="1336" spans="1:11" x14ac:dyDescent="0.3">
      <c r="A1336" s="9" t="s">
        <v>73</v>
      </c>
      <c r="B1336" s="10">
        <v>2021</v>
      </c>
      <c r="C1336" s="10" t="s">
        <v>34</v>
      </c>
      <c r="D1336" s="10" t="s">
        <v>60</v>
      </c>
      <c r="E1336" s="10" t="s">
        <v>62</v>
      </c>
      <c r="F1336" s="10" t="s">
        <v>63</v>
      </c>
      <c r="G1336" s="10" t="s">
        <v>59</v>
      </c>
      <c r="H1336" s="10" t="s">
        <v>56</v>
      </c>
      <c r="I1336" s="10" t="s">
        <v>64</v>
      </c>
      <c r="J1336" s="24">
        <v>316</v>
      </c>
      <c r="K1336" s="29">
        <v>451.88</v>
      </c>
    </row>
    <row r="1337" spans="1:11" x14ac:dyDescent="0.3">
      <c r="A1337" s="12" t="s">
        <v>74</v>
      </c>
      <c r="B1337" s="13">
        <v>2021</v>
      </c>
      <c r="C1337" s="13" t="s">
        <v>34</v>
      </c>
      <c r="D1337" s="13" t="s">
        <v>60</v>
      </c>
      <c r="E1337" s="13" t="s">
        <v>62</v>
      </c>
      <c r="F1337" s="13" t="s">
        <v>63</v>
      </c>
      <c r="G1337" s="13" t="s">
        <v>59</v>
      </c>
      <c r="H1337" s="13" t="s">
        <v>56</v>
      </c>
      <c r="I1337" s="13" t="s">
        <v>64</v>
      </c>
      <c r="J1337" s="25">
        <v>823</v>
      </c>
      <c r="K1337" s="30">
        <v>1176.8899999999999</v>
      </c>
    </row>
    <row r="1338" spans="1:11" x14ac:dyDescent="0.3">
      <c r="A1338" s="9" t="s">
        <v>73</v>
      </c>
      <c r="B1338" s="10">
        <v>2021</v>
      </c>
      <c r="C1338" s="10" t="s">
        <v>34</v>
      </c>
      <c r="D1338" s="10" t="s">
        <v>60</v>
      </c>
      <c r="E1338" s="10" t="s">
        <v>62</v>
      </c>
      <c r="F1338" s="10" t="s">
        <v>63</v>
      </c>
      <c r="G1338" s="10" t="s">
        <v>59</v>
      </c>
      <c r="H1338" s="10" t="s">
        <v>56</v>
      </c>
      <c r="I1338" s="10" t="s">
        <v>64</v>
      </c>
      <c r="J1338" s="24">
        <v>856</v>
      </c>
      <c r="K1338" s="29">
        <v>1224.08</v>
      </c>
    </row>
    <row r="1339" spans="1:11" x14ac:dyDescent="0.3">
      <c r="A1339" s="12" t="s">
        <v>73</v>
      </c>
      <c r="B1339" s="13">
        <v>2021</v>
      </c>
      <c r="C1339" s="13" t="s">
        <v>34</v>
      </c>
      <c r="D1339" s="13" t="s">
        <v>60</v>
      </c>
      <c r="E1339" s="13" t="s">
        <v>62</v>
      </c>
      <c r="F1339" s="13" t="s">
        <v>63</v>
      </c>
      <c r="G1339" s="13" t="s">
        <v>59</v>
      </c>
      <c r="H1339" s="13" t="s">
        <v>56</v>
      </c>
      <c r="I1339" s="13" t="s">
        <v>64</v>
      </c>
      <c r="J1339" s="25">
        <v>909</v>
      </c>
      <c r="K1339" s="30">
        <v>1299.8699999999999</v>
      </c>
    </row>
    <row r="1340" spans="1:11" x14ac:dyDescent="0.3">
      <c r="A1340" s="9" t="s">
        <v>73</v>
      </c>
      <c r="B1340" s="10">
        <v>2021</v>
      </c>
      <c r="C1340" s="10" t="s">
        <v>34</v>
      </c>
      <c r="D1340" s="10" t="s">
        <v>60</v>
      </c>
      <c r="E1340" s="10" t="s">
        <v>62</v>
      </c>
      <c r="F1340" s="10" t="s">
        <v>63</v>
      </c>
      <c r="G1340" s="10" t="s">
        <v>59</v>
      </c>
      <c r="H1340" s="10" t="s">
        <v>56</v>
      </c>
      <c r="I1340" s="10" t="s">
        <v>64</v>
      </c>
      <c r="J1340" s="24">
        <v>862</v>
      </c>
      <c r="K1340" s="29">
        <v>526.24</v>
      </c>
    </row>
    <row r="1341" spans="1:11" x14ac:dyDescent="0.3">
      <c r="A1341" s="12" t="s">
        <v>73</v>
      </c>
      <c r="B1341" s="13">
        <v>2021</v>
      </c>
      <c r="C1341" s="13" t="s">
        <v>34</v>
      </c>
      <c r="D1341" s="13" t="s">
        <v>60</v>
      </c>
      <c r="E1341" s="13" t="s">
        <v>62</v>
      </c>
      <c r="F1341" s="13" t="s">
        <v>63</v>
      </c>
      <c r="G1341" s="13" t="s">
        <v>59</v>
      </c>
      <c r="H1341" s="13" t="s">
        <v>56</v>
      </c>
      <c r="I1341" s="13" t="s">
        <v>64</v>
      </c>
      <c r="J1341" s="25">
        <v>141</v>
      </c>
      <c r="K1341" s="30">
        <v>526.24</v>
      </c>
    </row>
    <row r="1342" spans="1:11" x14ac:dyDescent="0.3">
      <c r="A1342" s="9" t="s">
        <v>74</v>
      </c>
      <c r="B1342" s="10">
        <v>2021</v>
      </c>
      <c r="C1342" s="10" t="s">
        <v>34</v>
      </c>
      <c r="D1342" s="10" t="s">
        <v>60</v>
      </c>
      <c r="E1342" s="10" t="s">
        <v>62</v>
      </c>
      <c r="F1342" s="10" t="s">
        <v>63</v>
      </c>
      <c r="G1342" s="10" t="s">
        <v>59</v>
      </c>
      <c r="H1342" s="10" t="s">
        <v>56</v>
      </c>
      <c r="I1342" s="10" t="s">
        <v>64</v>
      </c>
      <c r="J1342" s="24">
        <v>315</v>
      </c>
      <c r="K1342" s="29">
        <v>450.45</v>
      </c>
    </row>
    <row r="1343" spans="1:11" x14ac:dyDescent="0.3">
      <c r="A1343" s="12" t="s">
        <v>73</v>
      </c>
      <c r="B1343" s="13">
        <v>2021</v>
      </c>
      <c r="C1343" s="13" t="s">
        <v>34</v>
      </c>
      <c r="D1343" s="13" t="s">
        <v>60</v>
      </c>
      <c r="E1343" s="13" t="s">
        <v>62</v>
      </c>
      <c r="F1343" s="13" t="s">
        <v>63</v>
      </c>
      <c r="G1343" s="13" t="s">
        <v>59</v>
      </c>
      <c r="H1343" s="13" t="s">
        <v>56</v>
      </c>
      <c r="I1343" s="13" t="s">
        <v>64</v>
      </c>
      <c r="J1343" s="25">
        <v>343</v>
      </c>
      <c r="K1343" s="30">
        <v>490.49</v>
      </c>
    </row>
    <row r="1344" spans="1:11" x14ac:dyDescent="0.3">
      <c r="A1344" s="9" t="s">
        <v>73</v>
      </c>
      <c r="B1344" s="10">
        <v>2021</v>
      </c>
      <c r="C1344" s="10" t="s">
        <v>34</v>
      </c>
      <c r="D1344" s="10" t="s">
        <v>60</v>
      </c>
      <c r="E1344" s="10" t="s">
        <v>62</v>
      </c>
      <c r="F1344" s="10" t="s">
        <v>63</v>
      </c>
      <c r="G1344" s="10" t="s">
        <v>59</v>
      </c>
      <c r="H1344" s="10" t="s">
        <v>56</v>
      </c>
      <c r="I1344" s="10" t="s">
        <v>64</v>
      </c>
      <c r="J1344" s="24">
        <v>145</v>
      </c>
      <c r="K1344" s="29">
        <v>207.35</v>
      </c>
    </row>
    <row r="1345" spans="1:11" x14ac:dyDescent="0.3">
      <c r="A1345" s="12" t="s">
        <v>72</v>
      </c>
      <c r="B1345" s="13">
        <v>2021</v>
      </c>
      <c r="C1345" s="13" t="s">
        <v>34</v>
      </c>
      <c r="D1345" s="13" t="s">
        <v>60</v>
      </c>
      <c r="E1345" s="13" t="s">
        <v>62</v>
      </c>
      <c r="F1345" s="13" t="s">
        <v>63</v>
      </c>
      <c r="G1345" s="13" t="s">
        <v>59</v>
      </c>
      <c r="H1345" s="13" t="s">
        <v>56</v>
      </c>
      <c r="I1345" s="13" t="s">
        <v>64</v>
      </c>
      <c r="J1345" s="25">
        <v>313</v>
      </c>
      <c r="K1345" s="30">
        <v>447.59000000000003</v>
      </c>
    </row>
    <row r="1346" spans="1:11" x14ac:dyDescent="0.3">
      <c r="A1346" s="9" t="s">
        <v>73</v>
      </c>
      <c r="B1346" s="10">
        <v>2021</v>
      </c>
      <c r="C1346" s="10" t="s">
        <v>34</v>
      </c>
      <c r="D1346" s="10" t="s">
        <v>60</v>
      </c>
      <c r="E1346" s="10" t="s">
        <v>62</v>
      </c>
      <c r="F1346" s="10" t="s">
        <v>63</v>
      </c>
      <c r="G1346" s="10" t="s">
        <v>59</v>
      </c>
      <c r="H1346" s="10" t="s">
        <v>56</v>
      </c>
      <c r="I1346" s="10" t="s">
        <v>64</v>
      </c>
      <c r="J1346" s="24">
        <v>832</v>
      </c>
      <c r="K1346" s="29">
        <v>1189.76</v>
      </c>
    </row>
    <row r="1347" spans="1:11" x14ac:dyDescent="0.3">
      <c r="A1347" s="12" t="s">
        <v>72</v>
      </c>
      <c r="B1347" s="13">
        <v>2021</v>
      </c>
      <c r="C1347" s="13" t="s">
        <v>34</v>
      </c>
      <c r="D1347" s="13" t="s">
        <v>60</v>
      </c>
      <c r="E1347" s="13" t="s">
        <v>62</v>
      </c>
      <c r="F1347" s="13" t="s">
        <v>63</v>
      </c>
      <c r="G1347" s="13" t="s">
        <v>59</v>
      </c>
      <c r="H1347" s="13" t="s">
        <v>56</v>
      </c>
      <c r="I1347" s="13" t="s">
        <v>64</v>
      </c>
      <c r="J1347" s="25">
        <v>865</v>
      </c>
      <c r="K1347" s="30">
        <v>1236.95</v>
      </c>
    </row>
    <row r="1348" spans="1:11" x14ac:dyDescent="0.3">
      <c r="A1348" s="9" t="s">
        <v>72</v>
      </c>
      <c r="B1348" s="10">
        <v>2021</v>
      </c>
      <c r="C1348" s="10" t="s">
        <v>34</v>
      </c>
      <c r="D1348" s="10" t="s">
        <v>60</v>
      </c>
      <c r="E1348" s="10" t="s">
        <v>62</v>
      </c>
      <c r="F1348" s="10" t="s">
        <v>63</v>
      </c>
      <c r="G1348" s="10" t="s">
        <v>59</v>
      </c>
      <c r="H1348" s="10" t="s">
        <v>56</v>
      </c>
      <c r="I1348" s="10" t="s">
        <v>64</v>
      </c>
      <c r="J1348" s="24">
        <v>317</v>
      </c>
      <c r="K1348" s="29">
        <v>453.31</v>
      </c>
    </row>
    <row r="1349" spans="1:11" x14ac:dyDescent="0.3">
      <c r="A1349" s="12" t="s">
        <v>72</v>
      </c>
      <c r="B1349" s="13">
        <v>2021</v>
      </c>
      <c r="C1349" s="13" t="s">
        <v>38</v>
      </c>
      <c r="D1349" s="13" t="s">
        <v>60</v>
      </c>
      <c r="E1349" s="13" t="s">
        <v>62</v>
      </c>
      <c r="F1349" s="13" t="s">
        <v>63</v>
      </c>
      <c r="G1349" s="13" t="s">
        <v>59</v>
      </c>
      <c r="H1349" s="13" t="s">
        <v>56</v>
      </c>
      <c r="I1349" s="13" t="s">
        <v>64</v>
      </c>
      <c r="J1349" s="25">
        <v>320</v>
      </c>
      <c r="K1349" s="30">
        <v>457.6</v>
      </c>
    </row>
    <row r="1350" spans="1:11" x14ac:dyDescent="0.3">
      <c r="A1350" s="9" t="s">
        <v>73</v>
      </c>
      <c r="B1350" s="10">
        <v>2021</v>
      </c>
      <c r="C1350" s="10" t="s">
        <v>38</v>
      </c>
      <c r="D1350" s="10" t="s">
        <v>60</v>
      </c>
      <c r="E1350" s="10" t="s">
        <v>62</v>
      </c>
      <c r="F1350" s="10" t="s">
        <v>63</v>
      </c>
      <c r="G1350" s="10" t="s">
        <v>59</v>
      </c>
      <c r="H1350" s="10" t="s">
        <v>56</v>
      </c>
      <c r="I1350" s="10" t="s">
        <v>64</v>
      </c>
      <c r="J1350" s="24">
        <v>368</v>
      </c>
      <c r="K1350" s="29">
        <v>526.24</v>
      </c>
    </row>
    <row r="1351" spans="1:11" x14ac:dyDescent="0.3">
      <c r="A1351" s="12" t="s">
        <v>73</v>
      </c>
      <c r="B1351" s="13">
        <v>2021</v>
      </c>
      <c r="C1351" s="13" t="s">
        <v>38</v>
      </c>
      <c r="D1351" s="13" t="s">
        <v>60</v>
      </c>
      <c r="E1351" s="13" t="s">
        <v>62</v>
      </c>
      <c r="F1351" s="13" t="s">
        <v>63</v>
      </c>
      <c r="G1351" s="13" t="s">
        <v>59</v>
      </c>
      <c r="H1351" s="13" t="s">
        <v>56</v>
      </c>
      <c r="I1351" s="13" t="s">
        <v>64</v>
      </c>
      <c r="J1351" s="25">
        <v>296</v>
      </c>
      <c r="K1351" s="30">
        <v>423.28</v>
      </c>
    </row>
    <row r="1352" spans="1:11" x14ac:dyDescent="0.3">
      <c r="A1352" s="9" t="s">
        <v>76</v>
      </c>
      <c r="B1352" s="10">
        <v>2021</v>
      </c>
      <c r="C1352" s="10" t="s">
        <v>38</v>
      </c>
      <c r="D1352" s="10" t="s">
        <v>52</v>
      </c>
      <c r="E1352" s="10" t="s">
        <v>62</v>
      </c>
      <c r="F1352" s="10" t="s">
        <v>63</v>
      </c>
      <c r="G1352" s="10" t="s">
        <v>59</v>
      </c>
      <c r="H1352" s="10" t="s">
        <v>56</v>
      </c>
      <c r="I1352" s="10" t="s">
        <v>64</v>
      </c>
      <c r="J1352" s="24">
        <v>322</v>
      </c>
      <c r="K1352" s="29">
        <v>460.46000000000004</v>
      </c>
    </row>
    <row r="1353" spans="1:11" x14ac:dyDescent="0.3">
      <c r="A1353" s="12" t="s">
        <v>73</v>
      </c>
      <c r="B1353" s="13">
        <v>2021</v>
      </c>
      <c r="C1353" s="13" t="s">
        <v>38</v>
      </c>
      <c r="D1353" s="13" t="s">
        <v>52</v>
      </c>
      <c r="E1353" s="13" t="s">
        <v>62</v>
      </c>
      <c r="F1353" s="13" t="s">
        <v>63</v>
      </c>
      <c r="G1353" s="13" t="s">
        <v>59</v>
      </c>
      <c r="H1353" s="13" t="s">
        <v>56</v>
      </c>
      <c r="I1353" s="13" t="s">
        <v>64</v>
      </c>
      <c r="J1353" s="25">
        <v>370</v>
      </c>
      <c r="K1353" s="30">
        <v>529.1</v>
      </c>
    </row>
    <row r="1354" spans="1:11" x14ac:dyDescent="0.3">
      <c r="A1354" s="9" t="s">
        <v>73</v>
      </c>
      <c r="B1354" s="10">
        <v>2021</v>
      </c>
      <c r="C1354" s="10" t="s">
        <v>38</v>
      </c>
      <c r="D1354" s="10" t="s">
        <v>52</v>
      </c>
      <c r="E1354" s="10" t="s">
        <v>62</v>
      </c>
      <c r="F1354" s="10" t="s">
        <v>63</v>
      </c>
      <c r="G1354" s="10" t="s">
        <v>59</v>
      </c>
      <c r="H1354" s="10" t="s">
        <v>56</v>
      </c>
      <c r="I1354" s="10" t="s">
        <v>64</v>
      </c>
      <c r="J1354" s="24">
        <v>292</v>
      </c>
      <c r="K1354" s="29">
        <v>417.56</v>
      </c>
    </row>
    <row r="1355" spans="1:11" x14ac:dyDescent="0.3">
      <c r="A1355" s="12" t="s">
        <v>74</v>
      </c>
      <c r="B1355" s="13">
        <v>2021</v>
      </c>
      <c r="C1355" s="13" t="s">
        <v>38</v>
      </c>
      <c r="D1355" s="13" t="s">
        <v>52</v>
      </c>
      <c r="E1355" s="13" t="s">
        <v>62</v>
      </c>
      <c r="F1355" s="13" t="s">
        <v>63</v>
      </c>
      <c r="G1355" s="13" t="s">
        <v>59</v>
      </c>
      <c r="H1355" s="13" t="s">
        <v>61</v>
      </c>
      <c r="I1355" s="13" t="s">
        <v>64</v>
      </c>
      <c r="J1355" s="25">
        <v>860</v>
      </c>
      <c r="K1355" s="30">
        <v>1229.8</v>
      </c>
    </row>
    <row r="1356" spans="1:11" x14ac:dyDescent="0.3">
      <c r="A1356" s="9" t="s">
        <v>73</v>
      </c>
      <c r="B1356" s="10">
        <v>2021</v>
      </c>
      <c r="C1356" s="10" t="s">
        <v>38</v>
      </c>
      <c r="D1356" s="10" t="s">
        <v>52</v>
      </c>
      <c r="E1356" s="10" t="s">
        <v>62</v>
      </c>
      <c r="F1356" s="10" t="s">
        <v>63</v>
      </c>
      <c r="G1356" s="10" t="s">
        <v>59</v>
      </c>
      <c r="H1356" s="10" t="s">
        <v>61</v>
      </c>
      <c r="I1356" s="10" t="s">
        <v>64</v>
      </c>
      <c r="J1356" s="24">
        <v>913</v>
      </c>
      <c r="K1356" s="29">
        <v>1305.5899999999999</v>
      </c>
    </row>
    <row r="1357" spans="1:11" x14ac:dyDescent="0.3">
      <c r="A1357" s="12" t="s">
        <v>73</v>
      </c>
      <c r="B1357" s="13">
        <v>2021</v>
      </c>
      <c r="C1357" s="13" t="s">
        <v>38</v>
      </c>
      <c r="D1357" s="13" t="s">
        <v>52</v>
      </c>
      <c r="E1357" s="13" t="s">
        <v>62</v>
      </c>
      <c r="F1357" s="13" t="s">
        <v>63</v>
      </c>
      <c r="G1357" s="13" t="s">
        <v>59</v>
      </c>
      <c r="H1357" s="13" t="s">
        <v>61</v>
      </c>
      <c r="I1357" s="13" t="s">
        <v>64</v>
      </c>
      <c r="J1357" s="25">
        <v>866</v>
      </c>
      <c r="K1357" s="30">
        <v>526.24</v>
      </c>
    </row>
    <row r="1358" spans="1:11" x14ac:dyDescent="0.3">
      <c r="A1358" s="9" t="s">
        <v>74</v>
      </c>
      <c r="B1358" s="10">
        <v>2021</v>
      </c>
      <c r="C1358" s="10" t="s">
        <v>38</v>
      </c>
      <c r="D1358" s="10" t="s">
        <v>52</v>
      </c>
      <c r="E1358" s="10" t="s">
        <v>62</v>
      </c>
      <c r="F1358" s="10" t="s">
        <v>63</v>
      </c>
      <c r="G1358" s="10" t="s">
        <v>59</v>
      </c>
      <c r="H1358" s="10" t="s">
        <v>61</v>
      </c>
      <c r="I1358" s="10" t="s">
        <v>64</v>
      </c>
      <c r="J1358" s="24">
        <v>369</v>
      </c>
      <c r="K1358" s="29">
        <v>526.24</v>
      </c>
    </row>
    <row r="1359" spans="1:11" x14ac:dyDescent="0.3">
      <c r="A1359" s="12" t="s">
        <v>73</v>
      </c>
      <c r="B1359" s="13">
        <v>2021</v>
      </c>
      <c r="C1359" s="13" t="s">
        <v>38</v>
      </c>
      <c r="D1359" s="13" t="s">
        <v>52</v>
      </c>
      <c r="E1359" s="13" t="s">
        <v>62</v>
      </c>
      <c r="F1359" s="13" t="s">
        <v>63</v>
      </c>
      <c r="G1359" s="13" t="s">
        <v>59</v>
      </c>
      <c r="H1359" s="13" t="s">
        <v>61</v>
      </c>
      <c r="I1359" s="13" t="s">
        <v>64</v>
      </c>
      <c r="J1359" s="25">
        <v>319</v>
      </c>
      <c r="K1359" s="30">
        <v>456.16999999999996</v>
      </c>
    </row>
    <row r="1360" spans="1:11" x14ac:dyDescent="0.3">
      <c r="A1360" s="9" t="s">
        <v>73</v>
      </c>
      <c r="B1360" s="10">
        <v>2021</v>
      </c>
      <c r="C1360" s="10" t="s">
        <v>38</v>
      </c>
      <c r="D1360" s="10" t="s">
        <v>52</v>
      </c>
      <c r="E1360" s="10" t="s">
        <v>62</v>
      </c>
      <c r="F1360" s="10" t="s">
        <v>63</v>
      </c>
      <c r="G1360" s="10" t="s">
        <v>59</v>
      </c>
      <c r="H1360" s="10" t="s">
        <v>61</v>
      </c>
      <c r="I1360" s="10" t="s">
        <v>64</v>
      </c>
      <c r="J1360" s="24">
        <v>367</v>
      </c>
      <c r="K1360" s="29">
        <v>524.80999999999995</v>
      </c>
    </row>
    <row r="1361" spans="1:11" x14ac:dyDescent="0.3">
      <c r="A1361" s="12" t="s">
        <v>76</v>
      </c>
      <c r="B1361" s="13">
        <v>2021</v>
      </c>
      <c r="C1361" s="13" t="s">
        <v>38</v>
      </c>
      <c r="D1361" s="13" t="s">
        <v>52</v>
      </c>
      <c r="E1361" s="13" t="s">
        <v>62</v>
      </c>
      <c r="F1361" s="13" t="s">
        <v>63</v>
      </c>
      <c r="G1361" s="13" t="s">
        <v>59</v>
      </c>
      <c r="H1361" s="13" t="s">
        <v>61</v>
      </c>
      <c r="I1361" s="13" t="s">
        <v>64</v>
      </c>
      <c r="J1361" s="25">
        <v>295</v>
      </c>
      <c r="K1361" s="30">
        <v>421.85</v>
      </c>
    </row>
    <row r="1362" spans="1:11" x14ac:dyDescent="0.3">
      <c r="A1362" s="9" t="s">
        <v>73</v>
      </c>
      <c r="B1362" s="10">
        <v>2021</v>
      </c>
      <c r="C1362" s="10" t="s">
        <v>38</v>
      </c>
      <c r="D1362" s="10" t="s">
        <v>52</v>
      </c>
      <c r="E1362" s="10" t="s">
        <v>62</v>
      </c>
      <c r="F1362" s="10" t="s">
        <v>63</v>
      </c>
      <c r="G1362" s="10" t="s">
        <v>59</v>
      </c>
      <c r="H1362" s="10" t="s">
        <v>61</v>
      </c>
      <c r="I1362" s="10" t="s">
        <v>64</v>
      </c>
      <c r="J1362" s="24">
        <v>835</v>
      </c>
      <c r="K1362" s="29">
        <v>1194.05</v>
      </c>
    </row>
    <row r="1363" spans="1:11" x14ac:dyDescent="0.3">
      <c r="A1363" s="12" t="s">
        <v>72</v>
      </c>
      <c r="B1363" s="13">
        <v>2021</v>
      </c>
      <c r="C1363" s="13" t="s">
        <v>38</v>
      </c>
      <c r="D1363" s="13" t="s">
        <v>52</v>
      </c>
      <c r="E1363" s="13" t="s">
        <v>62</v>
      </c>
      <c r="F1363" s="13" t="s">
        <v>63</v>
      </c>
      <c r="G1363" s="13" t="s">
        <v>59</v>
      </c>
      <c r="H1363" s="13" t="s">
        <v>61</v>
      </c>
      <c r="I1363" s="13" t="s">
        <v>64</v>
      </c>
      <c r="J1363" s="25">
        <v>293</v>
      </c>
      <c r="K1363" s="30">
        <v>418.99</v>
      </c>
    </row>
    <row r="1364" spans="1:11" x14ac:dyDescent="0.3">
      <c r="A1364" s="9" t="s">
        <v>74</v>
      </c>
      <c r="B1364" s="10">
        <v>2021</v>
      </c>
      <c r="C1364" s="10" t="s">
        <v>42</v>
      </c>
      <c r="D1364" s="10" t="s">
        <v>52</v>
      </c>
      <c r="E1364" s="10" t="s">
        <v>62</v>
      </c>
      <c r="F1364" s="10" t="s">
        <v>63</v>
      </c>
      <c r="G1364" s="10" t="s">
        <v>59</v>
      </c>
      <c r="H1364" s="10" t="s">
        <v>61</v>
      </c>
      <c r="I1364" s="10" t="s">
        <v>64</v>
      </c>
      <c r="J1364" s="24">
        <v>302</v>
      </c>
      <c r="K1364" s="29">
        <v>431.86</v>
      </c>
    </row>
    <row r="1365" spans="1:11" x14ac:dyDescent="0.3">
      <c r="A1365" s="12" t="s">
        <v>72</v>
      </c>
      <c r="B1365" s="13">
        <v>2021</v>
      </c>
      <c r="C1365" s="13" t="s">
        <v>42</v>
      </c>
      <c r="D1365" s="13" t="s">
        <v>52</v>
      </c>
      <c r="E1365" s="13" t="s">
        <v>62</v>
      </c>
      <c r="F1365" s="13" t="s">
        <v>63</v>
      </c>
      <c r="G1365" s="13" t="s">
        <v>59</v>
      </c>
      <c r="H1365" s="13" t="s">
        <v>61</v>
      </c>
      <c r="I1365" s="13" t="s">
        <v>64</v>
      </c>
      <c r="J1365" s="25">
        <v>344</v>
      </c>
      <c r="K1365" s="30">
        <v>491.91999999999996</v>
      </c>
    </row>
    <row r="1366" spans="1:11" x14ac:dyDescent="0.3">
      <c r="A1366" s="9" t="s">
        <v>75</v>
      </c>
      <c r="B1366" s="10">
        <v>2021</v>
      </c>
      <c r="C1366" s="10" t="s">
        <v>42</v>
      </c>
      <c r="D1366" s="10" t="s">
        <v>52</v>
      </c>
      <c r="E1366" s="10" t="s">
        <v>62</v>
      </c>
      <c r="F1366" s="10" t="s">
        <v>63</v>
      </c>
      <c r="G1366" s="10" t="s">
        <v>59</v>
      </c>
      <c r="H1366" s="10" t="s">
        <v>61</v>
      </c>
      <c r="I1366" s="10" t="s">
        <v>64</v>
      </c>
      <c r="J1366" s="24">
        <v>298</v>
      </c>
      <c r="K1366" s="29">
        <v>426.14</v>
      </c>
    </row>
    <row r="1367" spans="1:11" x14ac:dyDescent="0.3">
      <c r="A1367" s="12" t="s">
        <v>73</v>
      </c>
      <c r="B1367" s="13">
        <v>2021</v>
      </c>
      <c r="C1367" s="13" t="s">
        <v>42</v>
      </c>
      <c r="D1367" s="13" t="s">
        <v>52</v>
      </c>
      <c r="E1367" s="13" t="s">
        <v>62</v>
      </c>
      <c r="F1367" s="13" t="s">
        <v>63</v>
      </c>
      <c r="G1367" s="13" t="s">
        <v>59</v>
      </c>
      <c r="H1367" s="13" t="s">
        <v>61</v>
      </c>
      <c r="I1367" s="13" t="s">
        <v>64</v>
      </c>
      <c r="J1367" s="25">
        <v>346</v>
      </c>
      <c r="K1367" s="30">
        <v>494.78</v>
      </c>
    </row>
    <row r="1368" spans="1:11" x14ac:dyDescent="0.3">
      <c r="A1368" s="9" t="s">
        <v>72</v>
      </c>
      <c r="B1368" s="10">
        <v>2021</v>
      </c>
      <c r="C1368" s="10" t="s">
        <v>42</v>
      </c>
      <c r="D1368" s="10" t="s">
        <v>52</v>
      </c>
      <c r="E1368" s="10" t="s">
        <v>62</v>
      </c>
      <c r="F1368" s="10" t="s">
        <v>63</v>
      </c>
      <c r="G1368" s="10" t="s">
        <v>59</v>
      </c>
      <c r="H1368" s="10" t="s">
        <v>61</v>
      </c>
      <c r="I1368" s="10" t="s">
        <v>64</v>
      </c>
      <c r="J1368" s="24">
        <v>830</v>
      </c>
      <c r="K1368" s="29">
        <v>1186.9000000000001</v>
      </c>
    </row>
    <row r="1369" spans="1:11" x14ac:dyDescent="0.3">
      <c r="A1369" s="12" t="s">
        <v>73</v>
      </c>
      <c r="B1369" s="13">
        <v>2021</v>
      </c>
      <c r="C1369" s="13" t="s">
        <v>42</v>
      </c>
      <c r="D1369" s="13" t="s">
        <v>52</v>
      </c>
      <c r="E1369" s="13" t="s">
        <v>62</v>
      </c>
      <c r="F1369" s="13" t="s">
        <v>63</v>
      </c>
      <c r="G1369" s="13" t="s">
        <v>59</v>
      </c>
      <c r="H1369" s="13" t="s">
        <v>61</v>
      </c>
      <c r="I1369" s="13" t="s">
        <v>64</v>
      </c>
      <c r="J1369" s="25">
        <v>863</v>
      </c>
      <c r="K1369" s="30">
        <v>1234.0899999999999</v>
      </c>
    </row>
    <row r="1370" spans="1:11" x14ac:dyDescent="0.3">
      <c r="A1370" s="9" t="s">
        <v>74</v>
      </c>
      <c r="B1370" s="10">
        <v>2021</v>
      </c>
      <c r="C1370" s="10" t="s">
        <v>42</v>
      </c>
      <c r="D1370" s="10" t="s">
        <v>52</v>
      </c>
      <c r="E1370" s="10" t="s">
        <v>62</v>
      </c>
      <c r="F1370" s="10" t="s">
        <v>63</v>
      </c>
      <c r="G1370" s="10" t="s">
        <v>59</v>
      </c>
      <c r="H1370" s="10" t="s">
        <v>61</v>
      </c>
      <c r="I1370" s="10" t="s">
        <v>64</v>
      </c>
      <c r="J1370" s="24">
        <v>921</v>
      </c>
      <c r="K1370" s="29">
        <v>1317.03</v>
      </c>
    </row>
    <row r="1371" spans="1:11" x14ac:dyDescent="0.3">
      <c r="A1371" s="12" t="s">
        <v>73</v>
      </c>
      <c r="B1371" s="13">
        <v>2021</v>
      </c>
      <c r="C1371" s="13" t="s">
        <v>42</v>
      </c>
      <c r="D1371" s="13" t="s">
        <v>52</v>
      </c>
      <c r="E1371" s="13" t="s">
        <v>62</v>
      </c>
      <c r="F1371" s="13" t="s">
        <v>63</v>
      </c>
      <c r="G1371" s="13" t="s">
        <v>59</v>
      </c>
      <c r="H1371" s="13" t="s">
        <v>61</v>
      </c>
      <c r="I1371" s="13" t="s">
        <v>64</v>
      </c>
      <c r="J1371" s="25">
        <v>922</v>
      </c>
      <c r="K1371" s="30">
        <v>1318.46</v>
      </c>
    </row>
    <row r="1372" spans="1:11" x14ac:dyDescent="0.3">
      <c r="A1372" s="9" t="s">
        <v>73</v>
      </c>
      <c r="B1372" s="10">
        <v>2021</v>
      </c>
      <c r="C1372" s="10" t="s">
        <v>42</v>
      </c>
      <c r="D1372" s="10" t="s">
        <v>52</v>
      </c>
      <c r="E1372" s="10" t="s">
        <v>62</v>
      </c>
      <c r="F1372" s="10" t="s">
        <v>63</v>
      </c>
      <c r="G1372" s="10" t="s">
        <v>59</v>
      </c>
      <c r="H1372" s="10" t="s">
        <v>61</v>
      </c>
      <c r="I1372" s="10" t="s">
        <v>64</v>
      </c>
      <c r="J1372" s="24">
        <v>345</v>
      </c>
      <c r="K1372" s="29">
        <v>493.35</v>
      </c>
    </row>
    <row r="1373" spans="1:11" x14ac:dyDescent="0.3">
      <c r="A1373" s="12" t="s">
        <v>74</v>
      </c>
      <c r="B1373" s="13">
        <v>2021</v>
      </c>
      <c r="C1373" s="13" t="s">
        <v>42</v>
      </c>
      <c r="D1373" s="13" t="s">
        <v>52</v>
      </c>
      <c r="E1373" s="13" t="s">
        <v>62</v>
      </c>
      <c r="F1373" s="13" t="s">
        <v>63</v>
      </c>
      <c r="G1373" s="13" t="s">
        <v>59</v>
      </c>
      <c r="H1373" s="13" t="s">
        <v>61</v>
      </c>
      <c r="I1373" s="13" t="s">
        <v>64</v>
      </c>
      <c r="J1373" s="25">
        <v>249</v>
      </c>
      <c r="K1373" s="30">
        <v>356.07</v>
      </c>
    </row>
    <row r="1374" spans="1:11" x14ac:dyDescent="0.3">
      <c r="A1374" s="9" t="s">
        <v>72</v>
      </c>
      <c r="B1374" s="10">
        <v>2021</v>
      </c>
      <c r="C1374" s="10" t="s">
        <v>42</v>
      </c>
      <c r="D1374" s="10" t="s">
        <v>52</v>
      </c>
      <c r="E1374" s="10" t="s">
        <v>62</v>
      </c>
      <c r="F1374" s="10" t="s">
        <v>63</v>
      </c>
      <c r="G1374" s="10" t="s">
        <v>59</v>
      </c>
      <c r="H1374" s="10" t="s">
        <v>61</v>
      </c>
      <c r="I1374" s="10" t="s">
        <v>64</v>
      </c>
      <c r="J1374" s="24">
        <v>243</v>
      </c>
      <c r="K1374" s="29">
        <v>347.49</v>
      </c>
    </row>
    <row r="1375" spans="1:11" x14ac:dyDescent="0.3">
      <c r="A1375" s="12" t="s">
        <v>75</v>
      </c>
      <c r="B1375" s="13">
        <v>2021</v>
      </c>
      <c r="C1375" s="13" t="s">
        <v>42</v>
      </c>
      <c r="D1375" s="13" t="s">
        <v>52</v>
      </c>
      <c r="E1375" s="13" t="s">
        <v>62</v>
      </c>
      <c r="F1375" s="13" t="s">
        <v>63</v>
      </c>
      <c r="G1375" s="13" t="s">
        <v>59</v>
      </c>
      <c r="H1375" s="13" t="s">
        <v>61</v>
      </c>
      <c r="I1375" s="13" t="s">
        <v>64</v>
      </c>
      <c r="J1375" s="25">
        <v>237</v>
      </c>
      <c r="K1375" s="30">
        <v>338.90999999999997</v>
      </c>
    </row>
    <row r="1376" spans="1:11" x14ac:dyDescent="0.3">
      <c r="A1376" s="9" t="s">
        <v>74</v>
      </c>
      <c r="B1376" s="10">
        <v>2021</v>
      </c>
      <c r="C1376" s="10" t="s">
        <v>42</v>
      </c>
      <c r="D1376" s="10" t="s">
        <v>52</v>
      </c>
      <c r="E1376" s="10" t="s">
        <v>62</v>
      </c>
      <c r="F1376" s="10" t="s">
        <v>63</v>
      </c>
      <c r="G1376" s="10" t="s">
        <v>59</v>
      </c>
      <c r="H1376" s="10" t="s">
        <v>61</v>
      </c>
      <c r="I1376" s="10" t="s">
        <v>64</v>
      </c>
      <c r="J1376" s="24">
        <v>301</v>
      </c>
      <c r="K1376" s="29">
        <v>430.43</v>
      </c>
    </row>
    <row r="1377" spans="1:11" x14ac:dyDescent="0.3">
      <c r="A1377" s="12" t="s">
        <v>74</v>
      </c>
      <c r="B1377" s="13">
        <v>2021</v>
      </c>
      <c r="C1377" s="13" t="s">
        <v>42</v>
      </c>
      <c r="D1377" s="13" t="s">
        <v>52</v>
      </c>
      <c r="E1377" s="13" t="s">
        <v>62</v>
      </c>
      <c r="F1377" s="13" t="s">
        <v>63</v>
      </c>
      <c r="G1377" s="13" t="s">
        <v>59</v>
      </c>
      <c r="H1377" s="13" t="s">
        <v>61</v>
      </c>
      <c r="I1377" s="13" t="s">
        <v>64</v>
      </c>
      <c r="J1377" s="25">
        <v>349</v>
      </c>
      <c r="K1377" s="30">
        <v>499.07</v>
      </c>
    </row>
    <row r="1378" spans="1:11" x14ac:dyDescent="0.3">
      <c r="A1378" s="9" t="s">
        <v>73</v>
      </c>
      <c r="B1378" s="10">
        <v>2021</v>
      </c>
      <c r="C1378" s="10" t="s">
        <v>42</v>
      </c>
      <c r="D1378" s="10" t="s">
        <v>52</v>
      </c>
      <c r="E1378" s="10" t="s">
        <v>62</v>
      </c>
      <c r="F1378" s="10" t="s">
        <v>63</v>
      </c>
      <c r="G1378" s="10" t="s">
        <v>59</v>
      </c>
      <c r="H1378" s="10" t="s">
        <v>61</v>
      </c>
      <c r="I1378" s="10" t="s">
        <v>64</v>
      </c>
      <c r="J1378" s="24">
        <v>839</v>
      </c>
      <c r="K1378" s="29">
        <v>1199.77</v>
      </c>
    </row>
    <row r="1379" spans="1:11" x14ac:dyDescent="0.3">
      <c r="A1379" s="12" t="s">
        <v>73</v>
      </c>
      <c r="B1379" s="13">
        <v>2021</v>
      </c>
      <c r="C1379" s="13" t="s">
        <v>42</v>
      </c>
      <c r="D1379" s="13" t="s">
        <v>52</v>
      </c>
      <c r="E1379" s="13" t="s">
        <v>62</v>
      </c>
      <c r="F1379" s="13" t="s">
        <v>63</v>
      </c>
      <c r="G1379" s="13" t="s">
        <v>59</v>
      </c>
      <c r="H1379" s="13" t="s">
        <v>61</v>
      </c>
      <c r="I1379" s="13" t="s">
        <v>64</v>
      </c>
      <c r="J1379" s="25">
        <v>872</v>
      </c>
      <c r="K1379" s="30">
        <v>1246.96</v>
      </c>
    </row>
    <row r="1380" spans="1:11" x14ac:dyDescent="0.3">
      <c r="A1380" s="9" t="s">
        <v>72</v>
      </c>
      <c r="B1380" s="10">
        <v>2021</v>
      </c>
      <c r="C1380" s="10" t="s">
        <v>31</v>
      </c>
      <c r="D1380" s="10" t="s">
        <v>52</v>
      </c>
      <c r="E1380" s="10" t="s">
        <v>62</v>
      </c>
      <c r="F1380" s="10" t="s">
        <v>63</v>
      </c>
      <c r="G1380" s="10" t="s">
        <v>59</v>
      </c>
      <c r="H1380" s="10" t="s">
        <v>61</v>
      </c>
      <c r="I1380" s="10" t="s">
        <v>64</v>
      </c>
      <c r="J1380" s="24">
        <v>152</v>
      </c>
      <c r="K1380" s="29">
        <v>217.36</v>
      </c>
    </row>
    <row r="1381" spans="1:11" x14ac:dyDescent="0.3">
      <c r="A1381" s="12" t="s">
        <v>72</v>
      </c>
      <c r="B1381" s="13">
        <v>2021</v>
      </c>
      <c r="C1381" s="13" t="s">
        <v>31</v>
      </c>
      <c r="D1381" s="13" t="s">
        <v>52</v>
      </c>
      <c r="E1381" s="13" t="s">
        <v>62</v>
      </c>
      <c r="F1381" s="13" t="s">
        <v>63</v>
      </c>
      <c r="G1381" s="13" t="s">
        <v>59</v>
      </c>
      <c r="H1381" s="13" t="s">
        <v>61</v>
      </c>
      <c r="I1381" s="13" t="s">
        <v>64</v>
      </c>
      <c r="J1381" s="25">
        <v>326</v>
      </c>
      <c r="K1381" s="30">
        <v>466.18</v>
      </c>
    </row>
    <row r="1382" spans="1:11" x14ac:dyDescent="0.3">
      <c r="A1382" s="9" t="s">
        <v>73</v>
      </c>
      <c r="B1382" s="10">
        <v>2021</v>
      </c>
      <c r="C1382" s="10" t="s">
        <v>31</v>
      </c>
      <c r="D1382" s="10" t="s">
        <v>52</v>
      </c>
      <c r="E1382" s="10" t="s">
        <v>62</v>
      </c>
      <c r="F1382" s="10" t="s">
        <v>63</v>
      </c>
      <c r="G1382" s="10" t="s">
        <v>59</v>
      </c>
      <c r="H1382" s="10" t="s">
        <v>61</v>
      </c>
      <c r="I1382" s="10" t="s">
        <v>64</v>
      </c>
      <c r="J1382" s="24">
        <v>352</v>
      </c>
      <c r="K1382" s="29">
        <v>503.36</v>
      </c>
    </row>
    <row r="1383" spans="1:11" x14ac:dyDescent="0.3">
      <c r="A1383" s="12" t="s">
        <v>74</v>
      </c>
      <c r="B1383" s="13">
        <v>2021</v>
      </c>
      <c r="C1383" s="13" t="s">
        <v>31</v>
      </c>
      <c r="D1383" s="13" t="s">
        <v>52</v>
      </c>
      <c r="E1383" s="13" t="s">
        <v>62</v>
      </c>
      <c r="F1383" s="13" t="s">
        <v>63</v>
      </c>
      <c r="G1383" s="13" t="s">
        <v>59</v>
      </c>
      <c r="H1383" s="13" t="s">
        <v>61</v>
      </c>
      <c r="I1383" s="13" t="s">
        <v>64</v>
      </c>
      <c r="J1383" s="25">
        <v>154</v>
      </c>
      <c r="K1383" s="30">
        <v>220.22</v>
      </c>
    </row>
    <row r="1384" spans="1:11" x14ac:dyDescent="0.3">
      <c r="A1384" s="9" t="s">
        <v>72</v>
      </c>
      <c r="B1384" s="10">
        <v>2021</v>
      </c>
      <c r="C1384" s="10" t="s">
        <v>31</v>
      </c>
      <c r="D1384" s="10" t="s">
        <v>52</v>
      </c>
      <c r="E1384" s="10" t="s">
        <v>62</v>
      </c>
      <c r="F1384" s="10" t="s">
        <v>63</v>
      </c>
      <c r="G1384" s="10" t="s">
        <v>59</v>
      </c>
      <c r="H1384" s="10" t="s">
        <v>61</v>
      </c>
      <c r="I1384" s="10" t="s">
        <v>64</v>
      </c>
      <c r="J1384" s="24">
        <v>328</v>
      </c>
      <c r="K1384" s="29">
        <v>469.03999999999996</v>
      </c>
    </row>
    <row r="1385" spans="1:11" x14ac:dyDescent="0.3">
      <c r="A1385" s="12" t="s">
        <v>73</v>
      </c>
      <c r="B1385" s="13">
        <v>2021</v>
      </c>
      <c r="C1385" s="13" t="s">
        <v>31</v>
      </c>
      <c r="D1385" s="13" t="s">
        <v>52</v>
      </c>
      <c r="E1385" s="13" t="s">
        <v>62</v>
      </c>
      <c r="F1385" s="13" t="s">
        <v>63</v>
      </c>
      <c r="G1385" s="13" t="s">
        <v>59</v>
      </c>
      <c r="H1385" s="13" t="s">
        <v>61</v>
      </c>
      <c r="I1385" s="13" t="s">
        <v>64</v>
      </c>
      <c r="J1385" s="25">
        <v>821</v>
      </c>
      <c r="K1385" s="30">
        <v>1174.03</v>
      </c>
    </row>
    <row r="1386" spans="1:11" x14ac:dyDescent="0.3">
      <c r="A1386" s="9" t="s">
        <v>74</v>
      </c>
      <c r="B1386" s="10">
        <v>2021</v>
      </c>
      <c r="C1386" s="10" t="s">
        <v>31</v>
      </c>
      <c r="D1386" s="10" t="s">
        <v>52</v>
      </c>
      <c r="E1386" s="10" t="s">
        <v>62</v>
      </c>
      <c r="F1386" s="10" t="s">
        <v>63</v>
      </c>
      <c r="G1386" s="10" t="s">
        <v>59</v>
      </c>
      <c r="H1386" s="10" t="s">
        <v>61</v>
      </c>
      <c r="I1386" s="10" t="s">
        <v>64</v>
      </c>
      <c r="J1386" s="24">
        <v>854</v>
      </c>
      <c r="K1386" s="29">
        <v>1221.22</v>
      </c>
    </row>
    <row r="1387" spans="1:11" x14ac:dyDescent="0.3">
      <c r="A1387" s="12" t="s">
        <v>75</v>
      </c>
      <c r="B1387" s="13">
        <v>2021</v>
      </c>
      <c r="C1387" s="13" t="s">
        <v>31</v>
      </c>
      <c r="D1387" s="13" t="s">
        <v>52</v>
      </c>
      <c r="E1387" s="13" t="s">
        <v>62</v>
      </c>
      <c r="F1387" s="13" t="s">
        <v>63</v>
      </c>
      <c r="G1387" s="13" t="s">
        <v>59</v>
      </c>
      <c r="H1387" s="13" t="s">
        <v>61</v>
      </c>
      <c r="I1387" s="13" t="s">
        <v>64</v>
      </c>
      <c r="J1387" s="25">
        <v>908</v>
      </c>
      <c r="K1387" s="30">
        <v>1298.44</v>
      </c>
    </row>
    <row r="1388" spans="1:11" x14ac:dyDescent="0.3">
      <c r="A1388" s="9" t="s">
        <v>75</v>
      </c>
      <c r="B1388" s="10">
        <v>2021</v>
      </c>
      <c r="C1388" s="10" t="s">
        <v>31</v>
      </c>
      <c r="D1388" s="10" t="s">
        <v>52</v>
      </c>
      <c r="E1388" s="10" t="s">
        <v>62</v>
      </c>
      <c r="F1388" s="10" t="s">
        <v>63</v>
      </c>
      <c r="G1388" s="10" t="s">
        <v>59</v>
      </c>
      <c r="H1388" s="10" t="s">
        <v>61</v>
      </c>
      <c r="I1388" s="10" t="s">
        <v>64</v>
      </c>
      <c r="J1388" s="24">
        <v>861</v>
      </c>
      <c r="K1388" s="29">
        <v>526.24</v>
      </c>
    </row>
    <row r="1389" spans="1:11" x14ac:dyDescent="0.3">
      <c r="A1389" s="12" t="s">
        <v>72</v>
      </c>
      <c r="B1389" s="13">
        <v>2021</v>
      </c>
      <c r="C1389" s="13" t="s">
        <v>31</v>
      </c>
      <c r="D1389" s="13" t="s">
        <v>52</v>
      </c>
      <c r="E1389" s="13" t="s">
        <v>62</v>
      </c>
      <c r="F1389" s="13" t="s">
        <v>63</v>
      </c>
      <c r="G1389" s="13" t="s">
        <v>59</v>
      </c>
      <c r="H1389" s="13" t="s">
        <v>61</v>
      </c>
      <c r="I1389" s="13" t="s">
        <v>64</v>
      </c>
      <c r="J1389" s="25">
        <v>153</v>
      </c>
      <c r="K1389" s="30">
        <v>526.24</v>
      </c>
    </row>
    <row r="1390" spans="1:11" x14ac:dyDescent="0.3">
      <c r="A1390" s="9" t="s">
        <v>73</v>
      </c>
      <c r="B1390" s="10">
        <v>2021</v>
      </c>
      <c r="C1390" s="10" t="s">
        <v>31</v>
      </c>
      <c r="D1390" s="10" t="s">
        <v>52</v>
      </c>
      <c r="E1390" s="10" t="s">
        <v>62</v>
      </c>
      <c r="F1390" s="10" t="s">
        <v>63</v>
      </c>
      <c r="G1390" s="10" t="s">
        <v>59</v>
      </c>
      <c r="H1390" s="10" t="s">
        <v>61</v>
      </c>
      <c r="I1390" s="10" t="s">
        <v>64</v>
      </c>
      <c r="J1390" s="24">
        <v>327</v>
      </c>
      <c r="K1390" s="29">
        <v>467.61</v>
      </c>
    </row>
    <row r="1391" spans="1:11" x14ac:dyDescent="0.3">
      <c r="A1391" s="12" t="s">
        <v>72</v>
      </c>
      <c r="B1391" s="13">
        <v>2021</v>
      </c>
      <c r="C1391" s="13" t="s">
        <v>31</v>
      </c>
      <c r="D1391" s="13" t="s">
        <v>52</v>
      </c>
      <c r="E1391" s="13" t="s">
        <v>62</v>
      </c>
      <c r="F1391" s="13" t="s">
        <v>63</v>
      </c>
      <c r="G1391" s="13" t="s">
        <v>59</v>
      </c>
      <c r="H1391" s="13" t="s">
        <v>61</v>
      </c>
      <c r="I1391" s="13" t="s">
        <v>64</v>
      </c>
      <c r="J1391" s="25">
        <v>355</v>
      </c>
      <c r="K1391" s="30">
        <v>507.65</v>
      </c>
    </row>
    <row r="1392" spans="1:11" x14ac:dyDescent="0.3">
      <c r="A1392" s="9" t="s">
        <v>73</v>
      </c>
      <c r="B1392" s="10">
        <v>2021</v>
      </c>
      <c r="C1392" s="10" t="s">
        <v>31</v>
      </c>
      <c r="D1392" s="10" t="s">
        <v>52</v>
      </c>
      <c r="E1392" s="10" t="s">
        <v>62</v>
      </c>
      <c r="F1392" s="10" t="s">
        <v>63</v>
      </c>
      <c r="G1392" s="10" t="s">
        <v>59</v>
      </c>
      <c r="H1392" s="10" t="s">
        <v>56</v>
      </c>
      <c r="I1392" s="10" t="s">
        <v>64</v>
      </c>
      <c r="J1392" s="24">
        <v>325</v>
      </c>
      <c r="K1392" s="29">
        <v>464.75</v>
      </c>
    </row>
    <row r="1393" spans="1:11" x14ac:dyDescent="0.3">
      <c r="A1393" s="12" t="s">
        <v>72</v>
      </c>
      <c r="B1393" s="13">
        <v>2021</v>
      </c>
      <c r="C1393" s="13" t="s">
        <v>31</v>
      </c>
      <c r="D1393" s="13" t="s">
        <v>52</v>
      </c>
      <c r="E1393" s="13" t="s">
        <v>62</v>
      </c>
      <c r="F1393" s="13" t="s">
        <v>63</v>
      </c>
      <c r="G1393" s="13" t="s">
        <v>59</v>
      </c>
      <c r="H1393" s="13" t="s">
        <v>56</v>
      </c>
      <c r="I1393" s="13" t="s">
        <v>64</v>
      </c>
      <c r="J1393" s="25">
        <v>830</v>
      </c>
      <c r="K1393" s="30">
        <v>1186.9000000000001</v>
      </c>
    </row>
    <row r="1394" spans="1:11" x14ac:dyDescent="0.3">
      <c r="A1394" s="9" t="s">
        <v>74</v>
      </c>
      <c r="B1394" s="10">
        <v>2021</v>
      </c>
      <c r="C1394" s="10" t="s">
        <v>31</v>
      </c>
      <c r="D1394" s="10" t="s">
        <v>52</v>
      </c>
      <c r="E1394" s="10" t="s">
        <v>62</v>
      </c>
      <c r="F1394" s="10" t="s">
        <v>63</v>
      </c>
      <c r="G1394" s="10" t="s">
        <v>59</v>
      </c>
      <c r="H1394" s="10" t="s">
        <v>56</v>
      </c>
      <c r="I1394" s="10" t="s">
        <v>64</v>
      </c>
      <c r="J1394" s="24">
        <v>863</v>
      </c>
      <c r="K1394" s="29">
        <v>1234.0899999999999</v>
      </c>
    </row>
    <row r="1395" spans="1:11" x14ac:dyDescent="0.3">
      <c r="A1395" s="12" t="s">
        <v>73</v>
      </c>
      <c r="B1395" s="13">
        <v>2021</v>
      </c>
      <c r="C1395" s="13" t="s">
        <v>9</v>
      </c>
      <c r="D1395" s="13" t="s">
        <v>52</v>
      </c>
      <c r="E1395" s="13" t="s">
        <v>62</v>
      </c>
      <c r="F1395" s="13" t="s">
        <v>63</v>
      </c>
      <c r="G1395" s="13" t="s">
        <v>59</v>
      </c>
      <c r="H1395" s="13" t="s">
        <v>56</v>
      </c>
      <c r="I1395" s="13" t="s">
        <v>64</v>
      </c>
      <c r="J1395" s="25">
        <v>356</v>
      </c>
      <c r="K1395" s="30">
        <v>509.08</v>
      </c>
    </row>
    <row r="1396" spans="1:11" x14ac:dyDescent="0.3">
      <c r="A1396" s="9" t="s">
        <v>72</v>
      </c>
      <c r="B1396" s="10">
        <v>2021</v>
      </c>
      <c r="C1396" s="10" t="s">
        <v>9</v>
      </c>
      <c r="D1396" s="10" t="s">
        <v>52</v>
      </c>
      <c r="E1396" s="10" t="s">
        <v>62</v>
      </c>
      <c r="F1396" s="10" t="s">
        <v>63</v>
      </c>
      <c r="G1396" s="10" t="s">
        <v>59</v>
      </c>
      <c r="H1396" s="10" t="s">
        <v>56</v>
      </c>
      <c r="I1396" s="10" t="s">
        <v>64</v>
      </c>
      <c r="J1396" s="24">
        <v>158</v>
      </c>
      <c r="K1396" s="29">
        <v>225.94</v>
      </c>
    </row>
    <row r="1397" spans="1:11" x14ac:dyDescent="0.3">
      <c r="A1397" s="12" t="s">
        <v>73</v>
      </c>
      <c r="B1397" s="13">
        <v>2021</v>
      </c>
      <c r="C1397" s="13" t="s">
        <v>9</v>
      </c>
      <c r="D1397" s="13" t="s">
        <v>52</v>
      </c>
      <c r="E1397" s="13" t="s">
        <v>62</v>
      </c>
      <c r="F1397" s="13" t="s">
        <v>63</v>
      </c>
      <c r="G1397" s="13" t="s">
        <v>59</v>
      </c>
      <c r="H1397" s="13" t="s">
        <v>56</v>
      </c>
      <c r="I1397" s="13" t="s">
        <v>64</v>
      </c>
      <c r="J1397" s="25">
        <v>332</v>
      </c>
      <c r="K1397" s="30">
        <v>474.76</v>
      </c>
    </row>
    <row r="1398" spans="1:11" x14ac:dyDescent="0.3">
      <c r="A1398" s="9" t="s">
        <v>73</v>
      </c>
      <c r="B1398" s="10">
        <v>2021</v>
      </c>
      <c r="C1398" s="10" t="s">
        <v>9</v>
      </c>
      <c r="D1398" s="10" t="s">
        <v>52</v>
      </c>
      <c r="E1398" s="10" t="s">
        <v>62</v>
      </c>
      <c r="F1398" s="10" t="s">
        <v>63</v>
      </c>
      <c r="G1398" s="10" t="s">
        <v>59</v>
      </c>
      <c r="H1398" s="10" t="s">
        <v>56</v>
      </c>
      <c r="I1398" s="10" t="s">
        <v>64</v>
      </c>
      <c r="J1398" s="24">
        <v>358</v>
      </c>
      <c r="K1398" s="29">
        <v>511.94</v>
      </c>
    </row>
    <row r="1399" spans="1:11" x14ac:dyDescent="0.3">
      <c r="A1399" s="12" t="s">
        <v>73</v>
      </c>
      <c r="B1399" s="13">
        <v>2021</v>
      </c>
      <c r="C1399" s="13" t="s">
        <v>9</v>
      </c>
      <c r="D1399" s="13" t="s">
        <v>52</v>
      </c>
      <c r="E1399" s="13" t="s">
        <v>62</v>
      </c>
      <c r="F1399" s="13" t="s">
        <v>63</v>
      </c>
      <c r="G1399" s="13" t="s">
        <v>59</v>
      </c>
      <c r="H1399" s="13" t="s">
        <v>56</v>
      </c>
      <c r="I1399" s="13" t="s">
        <v>64</v>
      </c>
      <c r="J1399" s="25">
        <v>160</v>
      </c>
      <c r="K1399" s="30">
        <v>228.8</v>
      </c>
    </row>
    <row r="1400" spans="1:11" x14ac:dyDescent="0.3">
      <c r="A1400" s="9" t="s">
        <v>75</v>
      </c>
      <c r="B1400" s="10">
        <v>2021</v>
      </c>
      <c r="C1400" s="10" t="s">
        <v>9</v>
      </c>
      <c r="D1400" s="10" t="s">
        <v>52</v>
      </c>
      <c r="E1400" s="10" t="s">
        <v>62</v>
      </c>
      <c r="F1400" s="10" t="s">
        <v>63</v>
      </c>
      <c r="G1400" s="10" t="s">
        <v>59</v>
      </c>
      <c r="H1400" s="10" t="s">
        <v>56</v>
      </c>
      <c r="I1400" s="10" t="s">
        <v>64</v>
      </c>
      <c r="J1400" s="24">
        <v>334</v>
      </c>
      <c r="K1400" s="29">
        <v>477.62</v>
      </c>
    </row>
    <row r="1401" spans="1:11" x14ac:dyDescent="0.3">
      <c r="A1401" s="12" t="s">
        <v>73</v>
      </c>
      <c r="B1401" s="13">
        <v>2021</v>
      </c>
      <c r="C1401" s="13" t="s">
        <v>9</v>
      </c>
      <c r="D1401" s="13" t="s">
        <v>52</v>
      </c>
      <c r="E1401" s="13" t="s">
        <v>62</v>
      </c>
      <c r="F1401" s="13" t="s">
        <v>63</v>
      </c>
      <c r="G1401" s="13" t="s">
        <v>59</v>
      </c>
      <c r="H1401" s="13" t="s">
        <v>56</v>
      </c>
      <c r="I1401" s="13" t="s">
        <v>64</v>
      </c>
      <c r="J1401" s="25">
        <v>820</v>
      </c>
      <c r="K1401" s="30">
        <v>1172.5999999999999</v>
      </c>
    </row>
    <row r="1402" spans="1:11" x14ac:dyDescent="0.3">
      <c r="A1402" s="9" t="s">
        <v>73</v>
      </c>
      <c r="B1402" s="10">
        <v>2021</v>
      </c>
      <c r="C1402" s="10" t="s">
        <v>9</v>
      </c>
      <c r="D1402" s="10" t="s">
        <v>52</v>
      </c>
      <c r="E1402" s="10" t="s">
        <v>62</v>
      </c>
      <c r="F1402" s="10" t="s">
        <v>63</v>
      </c>
      <c r="G1402" s="10" t="s">
        <v>59</v>
      </c>
      <c r="H1402" s="10" t="s">
        <v>56</v>
      </c>
      <c r="I1402" s="10" t="s">
        <v>64</v>
      </c>
      <c r="J1402" s="24">
        <v>907</v>
      </c>
      <c r="K1402" s="29">
        <v>1297.01</v>
      </c>
    </row>
    <row r="1403" spans="1:11" x14ac:dyDescent="0.3">
      <c r="A1403" s="12" t="s">
        <v>73</v>
      </c>
      <c r="B1403" s="13">
        <v>2021</v>
      </c>
      <c r="C1403" s="13" t="s">
        <v>9</v>
      </c>
      <c r="D1403" s="13" t="s">
        <v>52</v>
      </c>
      <c r="E1403" s="13" t="s">
        <v>62</v>
      </c>
      <c r="F1403" s="13" t="s">
        <v>63</v>
      </c>
      <c r="G1403" s="13" t="s">
        <v>59</v>
      </c>
      <c r="H1403" s="13" t="s">
        <v>56</v>
      </c>
      <c r="I1403" s="13" t="s">
        <v>64</v>
      </c>
      <c r="J1403" s="25">
        <v>860</v>
      </c>
      <c r="K1403" s="30">
        <v>526.24</v>
      </c>
    </row>
    <row r="1404" spans="1:11" x14ac:dyDescent="0.3">
      <c r="A1404" s="9" t="s">
        <v>72</v>
      </c>
      <c r="B1404" s="10">
        <v>2021</v>
      </c>
      <c r="C1404" s="10" t="s">
        <v>9</v>
      </c>
      <c r="D1404" s="10" t="s">
        <v>52</v>
      </c>
      <c r="E1404" s="10" t="s">
        <v>62</v>
      </c>
      <c r="F1404" s="10" t="s">
        <v>63</v>
      </c>
      <c r="G1404" s="10" t="s">
        <v>59</v>
      </c>
      <c r="H1404" s="10" t="s">
        <v>56</v>
      </c>
      <c r="I1404" s="10" t="s">
        <v>64</v>
      </c>
      <c r="J1404" s="24">
        <v>159</v>
      </c>
      <c r="K1404" s="29">
        <v>526.24</v>
      </c>
    </row>
    <row r="1405" spans="1:11" x14ac:dyDescent="0.3">
      <c r="A1405" s="12" t="s">
        <v>73</v>
      </c>
      <c r="B1405" s="13">
        <v>2021</v>
      </c>
      <c r="C1405" s="13" t="s">
        <v>9</v>
      </c>
      <c r="D1405" s="13" t="s">
        <v>52</v>
      </c>
      <c r="E1405" s="13" t="s">
        <v>62</v>
      </c>
      <c r="F1405" s="13" t="s">
        <v>63</v>
      </c>
      <c r="G1405" s="13" t="s">
        <v>59</v>
      </c>
      <c r="H1405" s="13" t="s">
        <v>56</v>
      </c>
      <c r="I1405" s="13" t="s">
        <v>64</v>
      </c>
      <c r="J1405" s="25">
        <v>333</v>
      </c>
      <c r="K1405" s="30">
        <v>476.19</v>
      </c>
    </row>
    <row r="1406" spans="1:11" x14ac:dyDescent="0.3">
      <c r="A1406" s="9" t="s">
        <v>75</v>
      </c>
      <c r="B1406" s="10">
        <v>2021</v>
      </c>
      <c r="C1406" s="10" t="s">
        <v>9</v>
      </c>
      <c r="D1406" s="10" t="s">
        <v>52</v>
      </c>
      <c r="E1406" s="10" t="s">
        <v>62</v>
      </c>
      <c r="F1406" s="10" t="s">
        <v>63</v>
      </c>
      <c r="G1406" s="10" t="s">
        <v>59</v>
      </c>
      <c r="H1406" s="10" t="s">
        <v>56</v>
      </c>
      <c r="I1406" s="10" t="s">
        <v>64</v>
      </c>
      <c r="J1406" s="24">
        <v>361</v>
      </c>
      <c r="K1406" s="29">
        <v>516.23</v>
      </c>
    </row>
    <row r="1407" spans="1:11" x14ac:dyDescent="0.3">
      <c r="A1407" s="12" t="s">
        <v>74</v>
      </c>
      <c r="B1407" s="13">
        <v>2021</v>
      </c>
      <c r="C1407" s="13" t="s">
        <v>9</v>
      </c>
      <c r="D1407" s="13" t="s">
        <v>52</v>
      </c>
      <c r="E1407" s="13" t="s">
        <v>62</v>
      </c>
      <c r="F1407" s="13" t="s">
        <v>63</v>
      </c>
      <c r="G1407" s="13" t="s">
        <v>59</v>
      </c>
      <c r="H1407" s="13" t="s">
        <v>56</v>
      </c>
      <c r="I1407" s="13" t="s">
        <v>64</v>
      </c>
      <c r="J1407" s="25">
        <v>157</v>
      </c>
      <c r="K1407" s="30">
        <v>224.51</v>
      </c>
    </row>
    <row r="1408" spans="1:11" x14ac:dyDescent="0.3">
      <c r="A1408" s="9" t="s">
        <v>73</v>
      </c>
      <c r="B1408" s="10">
        <v>2021</v>
      </c>
      <c r="C1408" s="10" t="s">
        <v>9</v>
      </c>
      <c r="D1408" s="10" t="s">
        <v>52</v>
      </c>
      <c r="E1408" s="10" t="s">
        <v>62</v>
      </c>
      <c r="F1408" s="10" t="s">
        <v>63</v>
      </c>
      <c r="G1408" s="10" t="s">
        <v>59</v>
      </c>
      <c r="H1408" s="10" t="s">
        <v>56</v>
      </c>
      <c r="I1408" s="10" t="s">
        <v>64</v>
      </c>
      <c r="J1408" s="24">
        <v>331</v>
      </c>
      <c r="K1408" s="29">
        <v>473.33</v>
      </c>
    </row>
    <row r="1409" spans="1:11" x14ac:dyDescent="0.3">
      <c r="A1409" s="12" t="s">
        <v>73</v>
      </c>
      <c r="B1409" s="13">
        <v>2021</v>
      </c>
      <c r="C1409" s="13" t="s">
        <v>9</v>
      </c>
      <c r="D1409" s="13" t="s">
        <v>52</v>
      </c>
      <c r="E1409" s="13" t="s">
        <v>62</v>
      </c>
      <c r="F1409" s="13" t="s">
        <v>63</v>
      </c>
      <c r="G1409" s="13" t="s">
        <v>59</v>
      </c>
      <c r="H1409" s="13" t="s">
        <v>56</v>
      </c>
      <c r="I1409" s="13" t="s">
        <v>64</v>
      </c>
      <c r="J1409" s="25">
        <v>829</v>
      </c>
      <c r="K1409" s="30">
        <v>1185.47</v>
      </c>
    </row>
    <row r="1410" spans="1:11" x14ac:dyDescent="0.3">
      <c r="A1410" s="9" t="s">
        <v>73</v>
      </c>
      <c r="B1410" s="10">
        <v>2021</v>
      </c>
      <c r="C1410" s="10" t="s">
        <v>9</v>
      </c>
      <c r="D1410" s="10" t="s">
        <v>52</v>
      </c>
      <c r="E1410" s="10" t="s">
        <v>62</v>
      </c>
      <c r="F1410" s="10" t="s">
        <v>63</v>
      </c>
      <c r="G1410" s="10" t="s">
        <v>59</v>
      </c>
      <c r="H1410" s="10" t="s">
        <v>56</v>
      </c>
      <c r="I1410" s="10" t="s">
        <v>64</v>
      </c>
      <c r="J1410" s="24">
        <v>862</v>
      </c>
      <c r="K1410" s="29">
        <v>1232.6599999999999</v>
      </c>
    </row>
    <row r="1411" spans="1:11" x14ac:dyDescent="0.3">
      <c r="A1411" s="12" t="s">
        <v>73</v>
      </c>
      <c r="B1411" s="13">
        <v>2021</v>
      </c>
      <c r="C1411" s="13" t="s">
        <v>9</v>
      </c>
      <c r="D1411" s="13" t="s">
        <v>52</v>
      </c>
      <c r="E1411" s="13" t="s">
        <v>62</v>
      </c>
      <c r="F1411" s="13" t="s">
        <v>63</v>
      </c>
      <c r="G1411" s="13" t="s">
        <v>59</v>
      </c>
      <c r="H1411" s="13" t="s">
        <v>56</v>
      </c>
      <c r="I1411" s="13" t="s">
        <v>64</v>
      </c>
      <c r="J1411" s="25">
        <v>329</v>
      </c>
      <c r="K1411" s="30">
        <v>470.47</v>
      </c>
    </row>
    <row r="1412" spans="1:11" x14ac:dyDescent="0.3">
      <c r="A1412" s="9" t="s">
        <v>73</v>
      </c>
      <c r="B1412" s="10">
        <v>2021</v>
      </c>
      <c r="C1412" s="10" t="s">
        <v>37</v>
      </c>
      <c r="D1412" s="10" t="s">
        <v>52</v>
      </c>
      <c r="E1412" s="10" t="s">
        <v>62</v>
      </c>
      <c r="F1412" s="10" t="s">
        <v>63</v>
      </c>
      <c r="G1412" s="10" t="s">
        <v>59</v>
      </c>
      <c r="H1412" s="10" t="s">
        <v>56</v>
      </c>
      <c r="I1412" s="10" t="s">
        <v>64</v>
      </c>
      <c r="J1412" s="24">
        <v>326</v>
      </c>
      <c r="K1412" s="29">
        <v>466.18</v>
      </c>
    </row>
    <row r="1413" spans="1:11" x14ac:dyDescent="0.3">
      <c r="A1413" s="12" t="s">
        <v>73</v>
      </c>
      <c r="B1413" s="13">
        <v>2021</v>
      </c>
      <c r="C1413" s="13" t="s">
        <v>37</v>
      </c>
      <c r="D1413" s="13" t="s">
        <v>52</v>
      </c>
      <c r="E1413" s="13" t="s">
        <v>62</v>
      </c>
      <c r="F1413" s="13" t="s">
        <v>63</v>
      </c>
      <c r="G1413" s="13" t="s">
        <v>59</v>
      </c>
      <c r="H1413" s="13" t="s">
        <v>56</v>
      </c>
      <c r="I1413" s="13" t="s">
        <v>64</v>
      </c>
      <c r="J1413" s="25">
        <v>128</v>
      </c>
      <c r="K1413" s="30">
        <v>183.04</v>
      </c>
    </row>
    <row r="1414" spans="1:11" x14ac:dyDescent="0.3">
      <c r="A1414" s="9" t="s">
        <v>72</v>
      </c>
      <c r="B1414" s="10">
        <v>2021</v>
      </c>
      <c r="C1414" s="10" t="s">
        <v>37</v>
      </c>
      <c r="D1414" s="10" t="s">
        <v>52</v>
      </c>
      <c r="E1414" s="10" t="s">
        <v>62</v>
      </c>
      <c r="F1414" s="10" t="s">
        <v>63</v>
      </c>
      <c r="G1414" s="10" t="s">
        <v>59</v>
      </c>
      <c r="H1414" s="10" t="s">
        <v>56</v>
      </c>
      <c r="I1414" s="10" t="s">
        <v>64</v>
      </c>
      <c r="J1414" s="24">
        <v>302</v>
      </c>
      <c r="K1414" s="29">
        <v>431.86</v>
      </c>
    </row>
    <row r="1415" spans="1:11" x14ac:dyDescent="0.3">
      <c r="A1415" s="12" t="s">
        <v>73</v>
      </c>
      <c r="B1415" s="13">
        <v>2021</v>
      </c>
      <c r="C1415" s="13" t="s">
        <v>37</v>
      </c>
      <c r="D1415" s="13" t="s">
        <v>52</v>
      </c>
      <c r="E1415" s="13" t="s">
        <v>62</v>
      </c>
      <c r="F1415" s="13" t="s">
        <v>63</v>
      </c>
      <c r="G1415" s="13" t="s">
        <v>59</v>
      </c>
      <c r="H1415" s="13" t="s">
        <v>56</v>
      </c>
      <c r="I1415" s="13" t="s">
        <v>64</v>
      </c>
      <c r="J1415" s="25">
        <v>328</v>
      </c>
      <c r="K1415" s="30">
        <v>469.03999999999996</v>
      </c>
    </row>
    <row r="1416" spans="1:11" x14ac:dyDescent="0.3">
      <c r="A1416" s="9" t="s">
        <v>74</v>
      </c>
      <c r="B1416" s="10">
        <v>2021</v>
      </c>
      <c r="C1416" s="10" t="s">
        <v>37</v>
      </c>
      <c r="D1416" s="10" t="s">
        <v>52</v>
      </c>
      <c r="E1416" s="10" t="s">
        <v>62</v>
      </c>
      <c r="F1416" s="10" t="s">
        <v>63</v>
      </c>
      <c r="G1416" s="10" t="s">
        <v>59</v>
      </c>
      <c r="H1416" s="10" t="s">
        <v>56</v>
      </c>
      <c r="I1416" s="10" t="s">
        <v>64</v>
      </c>
      <c r="J1416" s="24">
        <v>298</v>
      </c>
      <c r="K1416" s="29">
        <v>426.14</v>
      </c>
    </row>
    <row r="1417" spans="1:11" x14ac:dyDescent="0.3">
      <c r="A1417" s="12" t="s">
        <v>73</v>
      </c>
      <c r="B1417" s="13">
        <v>2021</v>
      </c>
      <c r="C1417" s="13" t="s">
        <v>37</v>
      </c>
      <c r="D1417" s="13" t="s">
        <v>52</v>
      </c>
      <c r="E1417" s="13" t="s">
        <v>62</v>
      </c>
      <c r="F1417" s="13" t="s">
        <v>63</v>
      </c>
      <c r="G1417" s="13" t="s">
        <v>59</v>
      </c>
      <c r="H1417" s="13" t="s">
        <v>56</v>
      </c>
      <c r="I1417" s="13" t="s">
        <v>64</v>
      </c>
      <c r="J1417" s="25">
        <v>826</v>
      </c>
      <c r="K1417" s="30">
        <v>1181.18</v>
      </c>
    </row>
    <row r="1418" spans="1:11" x14ac:dyDescent="0.3">
      <c r="A1418" s="9" t="s">
        <v>74</v>
      </c>
      <c r="B1418" s="10">
        <v>2021</v>
      </c>
      <c r="C1418" s="10" t="s">
        <v>37</v>
      </c>
      <c r="D1418" s="10" t="s">
        <v>52</v>
      </c>
      <c r="E1418" s="10" t="s">
        <v>62</v>
      </c>
      <c r="F1418" s="10" t="s">
        <v>63</v>
      </c>
      <c r="G1418" s="10" t="s">
        <v>59</v>
      </c>
      <c r="H1418" s="10" t="s">
        <v>56</v>
      </c>
      <c r="I1418" s="10" t="s">
        <v>64</v>
      </c>
      <c r="J1418" s="24">
        <v>859</v>
      </c>
      <c r="K1418" s="29">
        <v>1228.3699999999999</v>
      </c>
    </row>
    <row r="1419" spans="1:11" x14ac:dyDescent="0.3">
      <c r="A1419" s="12" t="s">
        <v>74</v>
      </c>
      <c r="B1419" s="13">
        <v>2021</v>
      </c>
      <c r="C1419" s="13" t="s">
        <v>37</v>
      </c>
      <c r="D1419" s="13" t="s">
        <v>52</v>
      </c>
      <c r="E1419" s="13" t="s">
        <v>62</v>
      </c>
      <c r="F1419" s="13" t="s">
        <v>63</v>
      </c>
      <c r="G1419" s="13" t="s">
        <v>59</v>
      </c>
      <c r="H1419" s="13" t="s">
        <v>56</v>
      </c>
      <c r="I1419" s="13" t="s">
        <v>64</v>
      </c>
      <c r="J1419" s="25">
        <v>912</v>
      </c>
      <c r="K1419" s="30">
        <v>1304.1599999999999</v>
      </c>
    </row>
    <row r="1420" spans="1:11" x14ac:dyDescent="0.3">
      <c r="A1420" s="9" t="s">
        <v>74</v>
      </c>
      <c r="B1420" s="10">
        <v>2021</v>
      </c>
      <c r="C1420" s="10" t="s">
        <v>37</v>
      </c>
      <c r="D1420" s="10" t="s">
        <v>52</v>
      </c>
      <c r="E1420" s="10" t="s">
        <v>62</v>
      </c>
      <c r="F1420" s="10" t="s">
        <v>63</v>
      </c>
      <c r="G1420" s="10" t="s">
        <v>59</v>
      </c>
      <c r="H1420" s="10" t="s">
        <v>56</v>
      </c>
      <c r="I1420" s="10" t="s">
        <v>64</v>
      </c>
      <c r="J1420" s="24">
        <v>865</v>
      </c>
      <c r="K1420" s="29">
        <v>526.24</v>
      </c>
    </row>
    <row r="1421" spans="1:11" x14ac:dyDescent="0.3">
      <c r="A1421" s="12" t="s">
        <v>75</v>
      </c>
      <c r="B1421" s="13">
        <v>2021</v>
      </c>
      <c r="C1421" s="13" t="s">
        <v>37</v>
      </c>
      <c r="D1421" s="13" t="s">
        <v>52</v>
      </c>
      <c r="E1421" s="13" t="s">
        <v>62</v>
      </c>
      <c r="F1421" s="13" t="s">
        <v>63</v>
      </c>
      <c r="G1421" s="13" t="s">
        <v>59</v>
      </c>
      <c r="H1421" s="13" t="s">
        <v>56</v>
      </c>
      <c r="I1421" s="13" t="s">
        <v>64</v>
      </c>
      <c r="J1421" s="25">
        <v>129</v>
      </c>
      <c r="K1421" s="30">
        <v>526.24</v>
      </c>
    </row>
    <row r="1422" spans="1:11" x14ac:dyDescent="0.3">
      <c r="A1422" s="9" t="s">
        <v>73</v>
      </c>
      <c r="B1422" s="10">
        <v>2021</v>
      </c>
      <c r="C1422" s="10" t="s">
        <v>37</v>
      </c>
      <c r="D1422" s="10" t="s">
        <v>52</v>
      </c>
      <c r="E1422" s="10" t="s">
        <v>62</v>
      </c>
      <c r="F1422" s="10" t="s">
        <v>63</v>
      </c>
      <c r="G1422" s="10" t="s">
        <v>59</v>
      </c>
      <c r="H1422" s="10" t="s">
        <v>56</v>
      </c>
      <c r="I1422" s="10" t="s">
        <v>64</v>
      </c>
      <c r="J1422" s="24">
        <v>297</v>
      </c>
      <c r="K1422" s="29">
        <v>424.71</v>
      </c>
    </row>
    <row r="1423" spans="1:11" x14ac:dyDescent="0.3">
      <c r="A1423" s="12" t="s">
        <v>74</v>
      </c>
      <c r="B1423" s="13">
        <v>2021</v>
      </c>
      <c r="C1423" s="13" t="s">
        <v>37</v>
      </c>
      <c r="D1423" s="13" t="s">
        <v>52</v>
      </c>
      <c r="E1423" s="13" t="s">
        <v>62</v>
      </c>
      <c r="F1423" s="13" t="s">
        <v>63</v>
      </c>
      <c r="G1423" s="13" t="s">
        <v>59</v>
      </c>
      <c r="H1423" s="13" t="s">
        <v>56</v>
      </c>
      <c r="I1423" s="13" t="s">
        <v>64</v>
      </c>
      <c r="J1423" s="25">
        <v>325</v>
      </c>
      <c r="K1423" s="30">
        <v>464.75</v>
      </c>
    </row>
    <row r="1424" spans="1:11" x14ac:dyDescent="0.3">
      <c r="A1424" s="9" t="s">
        <v>72</v>
      </c>
      <c r="B1424" s="10">
        <v>2021</v>
      </c>
      <c r="C1424" s="10" t="s">
        <v>37</v>
      </c>
      <c r="D1424" s="10" t="s">
        <v>52</v>
      </c>
      <c r="E1424" s="10" t="s">
        <v>62</v>
      </c>
      <c r="F1424" s="10" t="s">
        <v>63</v>
      </c>
      <c r="G1424" s="10" t="s">
        <v>59</v>
      </c>
      <c r="H1424" s="10" t="s">
        <v>56</v>
      </c>
      <c r="I1424" s="10" t="s">
        <v>64</v>
      </c>
      <c r="J1424" s="24">
        <v>127</v>
      </c>
      <c r="K1424" s="29">
        <v>181.61</v>
      </c>
    </row>
    <row r="1425" spans="1:11" x14ac:dyDescent="0.3">
      <c r="A1425" s="12" t="s">
        <v>73</v>
      </c>
      <c r="B1425" s="13">
        <v>2021</v>
      </c>
      <c r="C1425" s="13" t="s">
        <v>37</v>
      </c>
      <c r="D1425" s="13" t="s">
        <v>52</v>
      </c>
      <c r="E1425" s="13" t="s">
        <v>62</v>
      </c>
      <c r="F1425" s="13" t="s">
        <v>63</v>
      </c>
      <c r="G1425" s="13" t="s">
        <v>59</v>
      </c>
      <c r="H1425" s="13" t="s">
        <v>56</v>
      </c>
      <c r="I1425" s="13" t="s">
        <v>64</v>
      </c>
      <c r="J1425" s="25">
        <v>301</v>
      </c>
      <c r="K1425" s="30">
        <v>430.43</v>
      </c>
    </row>
    <row r="1426" spans="1:11" x14ac:dyDescent="0.3">
      <c r="A1426" s="9" t="s">
        <v>72</v>
      </c>
      <c r="B1426" s="10">
        <v>2021</v>
      </c>
      <c r="C1426" s="10" t="s">
        <v>37</v>
      </c>
      <c r="D1426" s="10" t="s">
        <v>52</v>
      </c>
      <c r="E1426" s="10" t="s">
        <v>62</v>
      </c>
      <c r="F1426" s="10" t="s">
        <v>63</v>
      </c>
      <c r="G1426" s="10" t="s">
        <v>59</v>
      </c>
      <c r="H1426" s="10" t="s">
        <v>56</v>
      </c>
      <c r="I1426" s="10" t="s">
        <v>64</v>
      </c>
      <c r="J1426" s="24">
        <v>834</v>
      </c>
      <c r="K1426" s="29">
        <v>1192.6199999999999</v>
      </c>
    </row>
    <row r="1427" spans="1:11" x14ac:dyDescent="0.3">
      <c r="A1427" s="12" t="s">
        <v>73</v>
      </c>
      <c r="B1427" s="13">
        <v>2021</v>
      </c>
      <c r="C1427" s="13" t="s">
        <v>37</v>
      </c>
      <c r="D1427" s="13" t="s">
        <v>52</v>
      </c>
      <c r="E1427" s="13" t="s">
        <v>62</v>
      </c>
      <c r="F1427" s="13" t="s">
        <v>63</v>
      </c>
      <c r="G1427" s="13" t="s">
        <v>59</v>
      </c>
      <c r="H1427" s="13" t="s">
        <v>56</v>
      </c>
      <c r="I1427" s="13" t="s">
        <v>64</v>
      </c>
      <c r="J1427" s="25">
        <v>868</v>
      </c>
      <c r="K1427" s="30">
        <v>1241.24</v>
      </c>
    </row>
    <row r="1428" spans="1:11" x14ac:dyDescent="0.3">
      <c r="A1428" s="9" t="s">
        <v>73</v>
      </c>
      <c r="B1428" s="10">
        <v>2021</v>
      </c>
      <c r="C1428" s="10" t="s">
        <v>37</v>
      </c>
      <c r="D1428" s="10" t="s">
        <v>52</v>
      </c>
      <c r="E1428" s="10" t="s">
        <v>62</v>
      </c>
      <c r="F1428" s="10" t="s">
        <v>63</v>
      </c>
      <c r="G1428" s="10" t="s">
        <v>59</v>
      </c>
      <c r="H1428" s="10" t="s">
        <v>56</v>
      </c>
      <c r="I1428" s="10" t="s">
        <v>64</v>
      </c>
      <c r="J1428" s="24">
        <v>299</v>
      </c>
      <c r="K1428" s="29">
        <v>427.57</v>
      </c>
    </row>
    <row r="1429" spans="1:11" x14ac:dyDescent="0.3">
      <c r="A1429" s="12" t="s">
        <v>76</v>
      </c>
      <c r="B1429" s="13">
        <v>2021</v>
      </c>
      <c r="C1429" s="13" t="s">
        <v>36</v>
      </c>
      <c r="D1429" s="13" t="s">
        <v>52</v>
      </c>
      <c r="E1429" s="13" t="s">
        <v>62</v>
      </c>
      <c r="F1429" s="13" t="s">
        <v>63</v>
      </c>
      <c r="G1429" s="13" t="s">
        <v>59</v>
      </c>
      <c r="H1429" s="13" t="s">
        <v>56</v>
      </c>
      <c r="I1429" s="13" t="s">
        <v>64</v>
      </c>
      <c r="J1429" s="25">
        <v>332</v>
      </c>
      <c r="K1429" s="30">
        <v>474.76</v>
      </c>
    </row>
    <row r="1430" spans="1:11" x14ac:dyDescent="0.3">
      <c r="A1430" s="9" t="s">
        <v>72</v>
      </c>
      <c r="B1430" s="10">
        <v>2021</v>
      </c>
      <c r="C1430" s="10" t="s">
        <v>36</v>
      </c>
      <c r="D1430" s="10" t="s">
        <v>52</v>
      </c>
      <c r="E1430" s="10" t="s">
        <v>62</v>
      </c>
      <c r="F1430" s="10" t="s">
        <v>63</v>
      </c>
      <c r="G1430" s="10" t="s">
        <v>59</v>
      </c>
      <c r="H1430" s="10" t="s">
        <v>56</v>
      </c>
      <c r="I1430" s="10" t="s">
        <v>64</v>
      </c>
      <c r="J1430" s="24">
        <v>134</v>
      </c>
      <c r="K1430" s="29">
        <v>191.62</v>
      </c>
    </row>
    <row r="1431" spans="1:11" x14ac:dyDescent="0.3">
      <c r="A1431" s="12" t="s">
        <v>75</v>
      </c>
      <c r="B1431" s="13">
        <v>2021</v>
      </c>
      <c r="C1431" s="13" t="s">
        <v>36</v>
      </c>
      <c r="D1431" s="13" t="s">
        <v>52</v>
      </c>
      <c r="E1431" s="13" t="s">
        <v>62</v>
      </c>
      <c r="F1431" s="13" t="s">
        <v>63</v>
      </c>
      <c r="G1431" s="13" t="s">
        <v>59</v>
      </c>
      <c r="H1431" s="13" t="s">
        <v>56</v>
      </c>
      <c r="I1431" s="13" t="s">
        <v>64</v>
      </c>
      <c r="J1431" s="25">
        <v>334</v>
      </c>
      <c r="K1431" s="30">
        <v>477.62</v>
      </c>
    </row>
    <row r="1432" spans="1:11" x14ac:dyDescent="0.3">
      <c r="A1432" s="9" t="s">
        <v>72</v>
      </c>
      <c r="B1432" s="10">
        <v>2021</v>
      </c>
      <c r="C1432" s="10" t="s">
        <v>36</v>
      </c>
      <c r="D1432" s="10" t="s">
        <v>52</v>
      </c>
      <c r="E1432" s="10" t="s">
        <v>62</v>
      </c>
      <c r="F1432" s="10" t="s">
        <v>63</v>
      </c>
      <c r="G1432" s="10" t="s">
        <v>59</v>
      </c>
      <c r="H1432" s="10" t="s">
        <v>56</v>
      </c>
      <c r="I1432" s="10" t="s">
        <v>64</v>
      </c>
      <c r="J1432" s="24">
        <v>130</v>
      </c>
      <c r="K1432" s="29">
        <v>185.9</v>
      </c>
    </row>
    <row r="1433" spans="1:11" x14ac:dyDescent="0.3">
      <c r="A1433" s="12" t="s">
        <v>73</v>
      </c>
      <c r="B1433" s="13">
        <v>2021</v>
      </c>
      <c r="C1433" s="13" t="s">
        <v>36</v>
      </c>
      <c r="D1433" s="13" t="s">
        <v>52</v>
      </c>
      <c r="E1433" s="13" t="s">
        <v>62</v>
      </c>
      <c r="F1433" s="13" t="s">
        <v>63</v>
      </c>
      <c r="G1433" s="13" t="s">
        <v>59</v>
      </c>
      <c r="H1433" s="13" t="s">
        <v>56</v>
      </c>
      <c r="I1433" s="13" t="s">
        <v>64</v>
      </c>
      <c r="J1433" s="25">
        <v>304</v>
      </c>
      <c r="K1433" s="30">
        <v>434.72</v>
      </c>
    </row>
    <row r="1434" spans="1:11" x14ac:dyDescent="0.3">
      <c r="A1434" s="9" t="s">
        <v>74</v>
      </c>
      <c r="B1434" s="10">
        <v>2021</v>
      </c>
      <c r="C1434" s="10" t="s">
        <v>36</v>
      </c>
      <c r="D1434" s="10" t="s">
        <v>52</v>
      </c>
      <c r="E1434" s="10" t="s">
        <v>62</v>
      </c>
      <c r="F1434" s="10" t="s">
        <v>63</v>
      </c>
      <c r="G1434" s="10" t="s">
        <v>59</v>
      </c>
      <c r="H1434" s="10" t="s">
        <v>56</v>
      </c>
      <c r="I1434" s="10" t="s">
        <v>64</v>
      </c>
      <c r="J1434" s="24">
        <v>825</v>
      </c>
      <c r="K1434" s="29">
        <v>1179.75</v>
      </c>
    </row>
    <row r="1435" spans="1:11" x14ac:dyDescent="0.3">
      <c r="A1435" s="12" t="s">
        <v>73</v>
      </c>
      <c r="B1435" s="13">
        <v>2021</v>
      </c>
      <c r="C1435" s="13" t="s">
        <v>36</v>
      </c>
      <c r="D1435" s="13" t="s">
        <v>52</v>
      </c>
      <c r="E1435" s="13" t="s">
        <v>62</v>
      </c>
      <c r="F1435" s="13" t="s">
        <v>63</v>
      </c>
      <c r="G1435" s="13" t="s">
        <v>59</v>
      </c>
      <c r="H1435" s="13" t="s">
        <v>56</v>
      </c>
      <c r="I1435" s="13" t="s">
        <v>64</v>
      </c>
      <c r="J1435" s="25">
        <v>858</v>
      </c>
      <c r="K1435" s="30">
        <v>1226.94</v>
      </c>
    </row>
    <row r="1436" spans="1:11" x14ac:dyDescent="0.3">
      <c r="A1436" s="9" t="s">
        <v>72</v>
      </c>
      <c r="B1436" s="10">
        <v>2021</v>
      </c>
      <c r="C1436" s="10" t="s">
        <v>36</v>
      </c>
      <c r="D1436" s="10" t="s">
        <v>52</v>
      </c>
      <c r="E1436" s="10" t="s">
        <v>62</v>
      </c>
      <c r="F1436" s="10" t="s">
        <v>63</v>
      </c>
      <c r="G1436" s="10" t="s">
        <v>59</v>
      </c>
      <c r="H1436" s="10" t="s">
        <v>56</v>
      </c>
      <c r="I1436" s="10" t="s">
        <v>64</v>
      </c>
      <c r="J1436" s="24">
        <v>911</v>
      </c>
      <c r="K1436" s="29">
        <v>1302.73</v>
      </c>
    </row>
    <row r="1437" spans="1:11" x14ac:dyDescent="0.3">
      <c r="A1437" s="12" t="s">
        <v>72</v>
      </c>
      <c r="B1437" s="13">
        <v>2021</v>
      </c>
      <c r="C1437" s="13" t="s">
        <v>36</v>
      </c>
      <c r="D1437" s="13" t="s">
        <v>52</v>
      </c>
      <c r="E1437" s="13" t="s">
        <v>62</v>
      </c>
      <c r="F1437" s="13" t="s">
        <v>63</v>
      </c>
      <c r="G1437" s="13" t="s">
        <v>59</v>
      </c>
      <c r="H1437" s="13" t="s">
        <v>56</v>
      </c>
      <c r="I1437" s="13" t="s">
        <v>64</v>
      </c>
      <c r="J1437" s="25">
        <v>864</v>
      </c>
      <c r="K1437" s="30">
        <v>526.24</v>
      </c>
    </row>
    <row r="1438" spans="1:11" x14ac:dyDescent="0.3">
      <c r="A1438" s="9" t="s">
        <v>73</v>
      </c>
      <c r="B1438" s="10">
        <v>2021</v>
      </c>
      <c r="C1438" s="10" t="s">
        <v>36</v>
      </c>
      <c r="D1438" s="10" t="s">
        <v>52</v>
      </c>
      <c r="E1438" s="10" t="s">
        <v>62</v>
      </c>
      <c r="F1438" s="10" t="s">
        <v>63</v>
      </c>
      <c r="G1438" s="10" t="s">
        <v>59</v>
      </c>
      <c r="H1438" s="10" t="s">
        <v>56</v>
      </c>
      <c r="I1438" s="10" t="s">
        <v>64</v>
      </c>
      <c r="J1438" s="24">
        <v>135</v>
      </c>
      <c r="K1438" s="29">
        <v>526.24</v>
      </c>
    </row>
    <row r="1439" spans="1:11" x14ac:dyDescent="0.3">
      <c r="A1439" s="12" t="s">
        <v>74</v>
      </c>
      <c r="B1439" s="13">
        <v>2021</v>
      </c>
      <c r="C1439" s="13" t="s">
        <v>36</v>
      </c>
      <c r="D1439" s="13" t="s">
        <v>52</v>
      </c>
      <c r="E1439" s="13" t="s">
        <v>62</v>
      </c>
      <c r="F1439" s="13" t="s">
        <v>63</v>
      </c>
      <c r="G1439" s="13" t="s">
        <v>59</v>
      </c>
      <c r="H1439" s="13" t="s">
        <v>56</v>
      </c>
      <c r="I1439" s="13" t="s">
        <v>64</v>
      </c>
      <c r="J1439" s="25">
        <v>303</v>
      </c>
      <c r="K1439" s="30">
        <v>433.28999999999996</v>
      </c>
    </row>
    <row r="1440" spans="1:11" x14ac:dyDescent="0.3">
      <c r="A1440" s="9" t="s">
        <v>73</v>
      </c>
      <c r="B1440" s="10">
        <v>2021</v>
      </c>
      <c r="C1440" s="10" t="s">
        <v>36</v>
      </c>
      <c r="D1440" s="10" t="s">
        <v>52</v>
      </c>
      <c r="E1440" s="10" t="s">
        <v>62</v>
      </c>
      <c r="F1440" s="10" t="s">
        <v>63</v>
      </c>
      <c r="G1440" s="10" t="s">
        <v>59</v>
      </c>
      <c r="H1440" s="10" t="s">
        <v>56</v>
      </c>
      <c r="I1440" s="10" t="s">
        <v>64</v>
      </c>
      <c r="J1440" s="24">
        <v>331</v>
      </c>
      <c r="K1440" s="29">
        <v>473.33</v>
      </c>
    </row>
    <row r="1441" spans="1:11" x14ac:dyDescent="0.3">
      <c r="A1441" s="12" t="s">
        <v>73</v>
      </c>
      <c r="B1441" s="13">
        <v>2021</v>
      </c>
      <c r="C1441" s="13" t="s">
        <v>36</v>
      </c>
      <c r="D1441" s="13" t="s">
        <v>52</v>
      </c>
      <c r="E1441" s="13" t="s">
        <v>62</v>
      </c>
      <c r="F1441" s="13" t="s">
        <v>63</v>
      </c>
      <c r="G1441" s="13" t="s">
        <v>59</v>
      </c>
      <c r="H1441" s="13" t="s">
        <v>56</v>
      </c>
      <c r="I1441" s="13" t="s">
        <v>64</v>
      </c>
      <c r="J1441" s="25">
        <v>133</v>
      </c>
      <c r="K1441" s="30">
        <v>190.19</v>
      </c>
    </row>
    <row r="1442" spans="1:11" x14ac:dyDescent="0.3">
      <c r="A1442" s="9" t="s">
        <v>75</v>
      </c>
      <c r="B1442" s="10">
        <v>2021</v>
      </c>
      <c r="C1442" s="10" t="s">
        <v>36</v>
      </c>
      <c r="D1442" s="10" t="s">
        <v>52</v>
      </c>
      <c r="E1442" s="10" t="s">
        <v>62</v>
      </c>
      <c r="F1442" s="10" t="s">
        <v>63</v>
      </c>
      <c r="G1442" s="10" t="s">
        <v>59</v>
      </c>
      <c r="H1442" s="10" t="s">
        <v>56</v>
      </c>
      <c r="I1442" s="10" t="s">
        <v>64</v>
      </c>
      <c r="J1442" s="24">
        <v>307</v>
      </c>
      <c r="K1442" s="29">
        <v>439.01</v>
      </c>
    </row>
    <row r="1443" spans="1:11" x14ac:dyDescent="0.3">
      <c r="A1443" s="12" t="s">
        <v>72</v>
      </c>
      <c r="B1443" s="13">
        <v>2021</v>
      </c>
      <c r="C1443" s="13" t="s">
        <v>36</v>
      </c>
      <c r="D1443" s="13" t="s">
        <v>52</v>
      </c>
      <c r="E1443" s="13" t="s">
        <v>62</v>
      </c>
      <c r="F1443" s="13" t="s">
        <v>63</v>
      </c>
      <c r="G1443" s="13" t="s">
        <v>59</v>
      </c>
      <c r="H1443" s="13" t="s">
        <v>56</v>
      </c>
      <c r="I1443" s="13" t="s">
        <v>64</v>
      </c>
      <c r="J1443" s="25">
        <v>867</v>
      </c>
      <c r="K1443" s="30">
        <v>1239.81</v>
      </c>
    </row>
    <row r="1444" spans="1:11" x14ac:dyDescent="0.3">
      <c r="A1444" s="9" t="s">
        <v>76</v>
      </c>
      <c r="B1444" s="10">
        <v>2021</v>
      </c>
      <c r="C1444" s="10" t="s">
        <v>36</v>
      </c>
      <c r="D1444" s="10" t="s">
        <v>52</v>
      </c>
      <c r="E1444" s="10" t="s">
        <v>62</v>
      </c>
      <c r="F1444" s="10" t="s">
        <v>63</v>
      </c>
      <c r="G1444" s="10" t="s">
        <v>59</v>
      </c>
      <c r="H1444" s="10" t="s">
        <v>56</v>
      </c>
      <c r="I1444" s="10" t="s">
        <v>64</v>
      </c>
      <c r="J1444" s="24">
        <v>305</v>
      </c>
      <c r="K1444" s="29">
        <v>436.15</v>
      </c>
    </row>
    <row r="1445" spans="1:11" x14ac:dyDescent="0.3">
      <c r="A1445" s="12" t="s">
        <v>76</v>
      </c>
      <c r="B1445" s="13">
        <v>2021</v>
      </c>
      <c r="C1445" s="13" t="s">
        <v>32</v>
      </c>
      <c r="D1445" s="13" t="s">
        <v>52</v>
      </c>
      <c r="E1445" s="13" t="s">
        <v>62</v>
      </c>
      <c r="F1445" s="13" t="s">
        <v>63</v>
      </c>
      <c r="G1445" s="13" t="s">
        <v>59</v>
      </c>
      <c r="H1445" s="13" t="s">
        <v>56</v>
      </c>
      <c r="I1445" s="13" t="s">
        <v>64</v>
      </c>
      <c r="J1445" s="25">
        <v>350</v>
      </c>
      <c r="K1445" s="30">
        <v>500.5</v>
      </c>
    </row>
    <row r="1446" spans="1:11" x14ac:dyDescent="0.3">
      <c r="A1446" s="9" t="s">
        <v>73</v>
      </c>
      <c r="B1446" s="10">
        <v>2021</v>
      </c>
      <c r="C1446" s="10" t="s">
        <v>32</v>
      </c>
      <c r="D1446" s="10" t="s">
        <v>52</v>
      </c>
      <c r="E1446" s="10" t="s">
        <v>62</v>
      </c>
      <c r="F1446" s="10" t="s">
        <v>63</v>
      </c>
      <c r="G1446" s="10" t="s">
        <v>59</v>
      </c>
      <c r="H1446" s="10" t="s">
        <v>56</v>
      </c>
      <c r="I1446" s="10" t="s">
        <v>64</v>
      </c>
      <c r="J1446" s="24">
        <v>146</v>
      </c>
      <c r="K1446" s="29">
        <v>208.78</v>
      </c>
    </row>
    <row r="1447" spans="1:11" x14ac:dyDescent="0.3">
      <c r="A1447" s="12" t="s">
        <v>74</v>
      </c>
      <c r="B1447" s="13">
        <v>2021</v>
      </c>
      <c r="C1447" s="13" t="s">
        <v>32</v>
      </c>
      <c r="D1447" s="13" t="s">
        <v>52</v>
      </c>
      <c r="E1447" s="13" t="s">
        <v>62</v>
      </c>
      <c r="F1447" s="13" t="s">
        <v>63</v>
      </c>
      <c r="G1447" s="13" t="s">
        <v>59</v>
      </c>
      <c r="H1447" s="13" t="s">
        <v>56</v>
      </c>
      <c r="I1447" s="13" t="s">
        <v>64</v>
      </c>
      <c r="J1447" s="25">
        <v>320</v>
      </c>
      <c r="K1447" s="30">
        <v>457.6</v>
      </c>
    </row>
    <row r="1448" spans="1:11" x14ac:dyDescent="0.3">
      <c r="A1448" s="9" t="s">
        <v>72</v>
      </c>
      <c r="B1448" s="10">
        <v>2021</v>
      </c>
      <c r="C1448" s="10" t="s">
        <v>32</v>
      </c>
      <c r="D1448" s="10" t="s">
        <v>52</v>
      </c>
      <c r="E1448" s="10" t="s">
        <v>62</v>
      </c>
      <c r="F1448" s="10" t="s">
        <v>63</v>
      </c>
      <c r="G1448" s="10" t="s">
        <v>59</v>
      </c>
      <c r="H1448" s="10" t="s">
        <v>56</v>
      </c>
      <c r="I1448" s="10" t="s">
        <v>64</v>
      </c>
      <c r="J1448" s="24">
        <v>346</v>
      </c>
      <c r="K1448" s="29">
        <v>494.78</v>
      </c>
    </row>
    <row r="1449" spans="1:11" x14ac:dyDescent="0.3">
      <c r="A1449" s="12" t="s">
        <v>72</v>
      </c>
      <c r="B1449" s="13">
        <v>2021</v>
      </c>
      <c r="C1449" s="13" t="s">
        <v>32</v>
      </c>
      <c r="D1449" s="13" t="s">
        <v>52</v>
      </c>
      <c r="E1449" s="13" t="s">
        <v>62</v>
      </c>
      <c r="F1449" s="13" t="s">
        <v>63</v>
      </c>
      <c r="G1449" s="13" t="s">
        <v>59</v>
      </c>
      <c r="H1449" s="13" t="s">
        <v>56</v>
      </c>
      <c r="I1449" s="13" t="s">
        <v>64</v>
      </c>
      <c r="J1449" s="25">
        <v>148</v>
      </c>
      <c r="K1449" s="30">
        <v>211.64</v>
      </c>
    </row>
    <row r="1450" spans="1:11" x14ac:dyDescent="0.3">
      <c r="A1450" s="9" t="s">
        <v>73</v>
      </c>
      <c r="B1450" s="10">
        <v>2021</v>
      </c>
      <c r="C1450" s="10" t="s">
        <v>32</v>
      </c>
      <c r="D1450" s="10" t="s">
        <v>52</v>
      </c>
      <c r="E1450" s="10" t="s">
        <v>62</v>
      </c>
      <c r="F1450" s="10" t="s">
        <v>63</v>
      </c>
      <c r="G1450" s="10" t="s">
        <v>59</v>
      </c>
      <c r="H1450" s="10" t="s">
        <v>56</v>
      </c>
      <c r="I1450" s="10" t="s">
        <v>64</v>
      </c>
      <c r="J1450" s="24">
        <v>322</v>
      </c>
      <c r="K1450" s="29">
        <v>460.46000000000004</v>
      </c>
    </row>
    <row r="1451" spans="1:11" x14ac:dyDescent="0.3">
      <c r="A1451" s="12" t="s">
        <v>73</v>
      </c>
      <c r="B1451" s="13">
        <v>2021</v>
      </c>
      <c r="C1451" s="13" t="s">
        <v>32</v>
      </c>
      <c r="D1451" s="13" t="s">
        <v>52</v>
      </c>
      <c r="E1451" s="13" t="s">
        <v>62</v>
      </c>
      <c r="F1451" s="13" t="s">
        <v>63</v>
      </c>
      <c r="G1451" s="13" t="s">
        <v>59</v>
      </c>
      <c r="H1451" s="13" t="s">
        <v>61</v>
      </c>
      <c r="I1451" s="13" t="s">
        <v>64</v>
      </c>
      <c r="J1451" s="25">
        <v>822</v>
      </c>
      <c r="K1451" s="30">
        <v>1175.46</v>
      </c>
    </row>
    <row r="1452" spans="1:11" x14ac:dyDescent="0.3">
      <c r="A1452" s="9" t="s">
        <v>73</v>
      </c>
      <c r="B1452" s="10">
        <v>2021</v>
      </c>
      <c r="C1452" s="10" t="s">
        <v>32</v>
      </c>
      <c r="D1452" s="10" t="s">
        <v>52</v>
      </c>
      <c r="E1452" s="10" t="s">
        <v>62</v>
      </c>
      <c r="F1452" s="10" t="s">
        <v>63</v>
      </c>
      <c r="G1452" s="10" t="s">
        <v>59</v>
      </c>
      <c r="H1452" s="10" t="s">
        <v>61</v>
      </c>
      <c r="I1452" s="10" t="s">
        <v>64</v>
      </c>
      <c r="J1452" s="24">
        <v>855</v>
      </c>
      <c r="K1452" s="29">
        <v>1222.6500000000001</v>
      </c>
    </row>
    <row r="1453" spans="1:11" x14ac:dyDescent="0.3">
      <c r="A1453" s="12" t="s">
        <v>75</v>
      </c>
      <c r="B1453" s="13">
        <v>2021</v>
      </c>
      <c r="C1453" s="13" t="s">
        <v>32</v>
      </c>
      <c r="D1453" s="13" t="s">
        <v>52</v>
      </c>
      <c r="E1453" s="13" t="s">
        <v>62</v>
      </c>
      <c r="F1453" s="13" t="s">
        <v>63</v>
      </c>
      <c r="G1453" s="13" t="s">
        <v>59</v>
      </c>
      <c r="H1453" s="13" t="s">
        <v>61</v>
      </c>
      <c r="I1453" s="13" t="s">
        <v>64</v>
      </c>
      <c r="J1453" s="25">
        <v>147</v>
      </c>
      <c r="K1453" s="30">
        <v>526.24</v>
      </c>
    </row>
    <row r="1454" spans="1:11" x14ac:dyDescent="0.3">
      <c r="A1454" s="9" t="s">
        <v>73</v>
      </c>
      <c r="B1454" s="10">
        <v>2021</v>
      </c>
      <c r="C1454" s="10" t="s">
        <v>32</v>
      </c>
      <c r="D1454" s="10" t="s">
        <v>52</v>
      </c>
      <c r="E1454" s="10" t="s">
        <v>62</v>
      </c>
      <c r="F1454" s="10" t="s">
        <v>63</v>
      </c>
      <c r="G1454" s="10" t="s">
        <v>59</v>
      </c>
      <c r="H1454" s="10" t="s">
        <v>61</v>
      </c>
      <c r="I1454" s="10" t="s">
        <v>64</v>
      </c>
      <c r="J1454" s="24">
        <v>321</v>
      </c>
      <c r="K1454" s="29">
        <v>459.03</v>
      </c>
    </row>
    <row r="1455" spans="1:11" x14ac:dyDescent="0.3">
      <c r="A1455" s="12" t="s">
        <v>73</v>
      </c>
      <c r="B1455" s="13">
        <v>2021</v>
      </c>
      <c r="C1455" s="13" t="s">
        <v>32</v>
      </c>
      <c r="D1455" s="13" t="s">
        <v>52</v>
      </c>
      <c r="E1455" s="13" t="s">
        <v>62</v>
      </c>
      <c r="F1455" s="13" t="s">
        <v>63</v>
      </c>
      <c r="G1455" s="13" t="s">
        <v>59</v>
      </c>
      <c r="H1455" s="13" t="s">
        <v>61</v>
      </c>
      <c r="I1455" s="13" t="s">
        <v>64</v>
      </c>
      <c r="J1455" s="25">
        <v>349</v>
      </c>
      <c r="K1455" s="30">
        <v>499.07</v>
      </c>
    </row>
    <row r="1456" spans="1:11" x14ac:dyDescent="0.3">
      <c r="A1456" s="9" t="s">
        <v>73</v>
      </c>
      <c r="B1456" s="10">
        <v>2021</v>
      </c>
      <c r="C1456" s="10" t="s">
        <v>32</v>
      </c>
      <c r="D1456" s="10" t="s">
        <v>52</v>
      </c>
      <c r="E1456" s="10" t="s">
        <v>62</v>
      </c>
      <c r="F1456" s="10" t="s">
        <v>63</v>
      </c>
      <c r="G1456" s="10" t="s">
        <v>59</v>
      </c>
      <c r="H1456" s="10" t="s">
        <v>61</v>
      </c>
      <c r="I1456" s="10" t="s">
        <v>64</v>
      </c>
      <c r="J1456" s="24">
        <v>151</v>
      </c>
      <c r="K1456" s="29">
        <v>215.93</v>
      </c>
    </row>
    <row r="1457" spans="1:11" x14ac:dyDescent="0.3">
      <c r="A1457" s="12" t="s">
        <v>72</v>
      </c>
      <c r="B1457" s="13">
        <v>2021</v>
      </c>
      <c r="C1457" s="13" t="s">
        <v>32</v>
      </c>
      <c r="D1457" s="13" t="s">
        <v>52</v>
      </c>
      <c r="E1457" s="13" t="s">
        <v>62</v>
      </c>
      <c r="F1457" s="13" t="s">
        <v>63</v>
      </c>
      <c r="G1457" s="13" t="s">
        <v>59</v>
      </c>
      <c r="H1457" s="13" t="s">
        <v>61</v>
      </c>
      <c r="I1457" s="13" t="s">
        <v>64</v>
      </c>
      <c r="J1457" s="25">
        <v>319</v>
      </c>
      <c r="K1457" s="30">
        <v>456.16999999999996</v>
      </c>
    </row>
    <row r="1458" spans="1:11" x14ac:dyDescent="0.3">
      <c r="A1458" s="9" t="s">
        <v>74</v>
      </c>
      <c r="B1458" s="10">
        <v>2021</v>
      </c>
      <c r="C1458" s="10" t="s">
        <v>32</v>
      </c>
      <c r="D1458" s="10" t="s">
        <v>52</v>
      </c>
      <c r="E1458" s="10" t="s">
        <v>62</v>
      </c>
      <c r="F1458" s="10" t="s">
        <v>63</v>
      </c>
      <c r="G1458" s="10" t="s">
        <v>59</v>
      </c>
      <c r="H1458" s="10" t="s">
        <v>61</v>
      </c>
      <c r="I1458" s="10" t="s">
        <v>64</v>
      </c>
      <c r="J1458" s="24">
        <v>831</v>
      </c>
      <c r="K1458" s="29">
        <v>1188.33</v>
      </c>
    </row>
    <row r="1459" spans="1:11" x14ac:dyDescent="0.3">
      <c r="A1459" s="12" t="s">
        <v>73</v>
      </c>
      <c r="B1459" s="13">
        <v>2021</v>
      </c>
      <c r="C1459" s="13" t="s">
        <v>32</v>
      </c>
      <c r="D1459" s="13" t="s">
        <v>52</v>
      </c>
      <c r="E1459" s="13" t="s">
        <v>62</v>
      </c>
      <c r="F1459" s="13" t="s">
        <v>63</v>
      </c>
      <c r="G1459" s="13" t="s">
        <v>59</v>
      </c>
      <c r="H1459" s="13" t="s">
        <v>61</v>
      </c>
      <c r="I1459" s="13" t="s">
        <v>64</v>
      </c>
      <c r="J1459" s="25">
        <v>864</v>
      </c>
      <c r="K1459" s="30">
        <v>1235.52</v>
      </c>
    </row>
    <row r="1460" spans="1:11" x14ac:dyDescent="0.3">
      <c r="A1460" s="9" t="s">
        <v>76</v>
      </c>
      <c r="B1460" s="10">
        <v>2021</v>
      </c>
      <c r="C1460" s="10" t="s">
        <v>32</v>
      </c>
      <c r="D1460" s="10" t="s">
        <v>52</v>
      </c>
      <c r="E1460" s="10" t="s">
        <v>62</v>
      </c>
      <c r="F1460" s="10" t="s">
        <v>63</v>
      </c>
      <c r="G1460" s="10" t="s">
        <v>59</v>
      </c>
      <c r="H1460" s="10" t="s">
        <v>61</v>
      </c>
      <c r="I1460" s="10" t="s">
        <v>64</v>
      </c>
      <c r="J1460" s="24">
        <v>323</v>
      </c>
      <c r="K1460" s="29">
        <v>461.89</v>
      </c>
    </row>
    <row r="1461" spans="1:11" x14ac:dyDescent="0.3">
      <c r="A1461" s="12" t="s">
        <v>73</v>
      </c>
      <c r="B1461" s="13">
        <v>2021</v>
      </c>
      <c r="C1461" s="13" t="s">
        <v>35</v>
      </c>
      <c r="D1461" s="13" t="s">
        <v>52</v>
      </c>
      <c r="E1461" s="13" t="s">
        <v>62</v>
      </c>
      <c r="F1461" s="13" t="s">
        <v>63</v>
      </c>
      <c r="G1461" s="13" t="s">
        <v>59</v>
      </c>
      <c r="H1461" s="13" t="s">
        <v>61</v>
      </c>
      <c r="I1461" s="13" t="s">
        <v>64</v>
      </c>
      <c r="J1461" s="25">
        <v>338</v>
      </c>
      <c r="K1461" s="30">
        <v>483.34000000000003</v>
      </c>
    </row>
    <row r="1462" spans="1:11" x14ac:dyDescent="0.3">
      <c r="A1462" s="9" t="s">
        <v>72</v>
      </c>
      <c r="B1462" s="10">
        <v>2021</v>
      </c>
      <c r="C1462" s="10" t="s">
        <v>35</v>
      </c>
      <c r="D1462" s="10" t="s">
        <v>52</v>
      </c>
      <c r="E1462" s="10" t="s">
        <v>62</v>
      </c>
      <c r="F1462" s="10" t="s">
        <v>63</v>
      </c>
      <c r="G1462" s="10" t="s">
        <v>59</v>
      </c>
      <c r="H1462" s="10" t="s">
        <v>61</v>
      </c>
      <c r="I1462" s="10" t="s">
        <v>64</v>
      </c>
      <c r="J1462" s="24">
        <v>140</v>
      </c>
      <c r="K1462" s="29">
        <v>200.2</v>
      </c>
    </row>
    <row r="1463" spans="1:11" x14ac:dyDescent="0.3">
      <c r="A1463" s="12" t="s">
        <v>72</v>
      </c>
      <c r="B1463" s="13">
        <v>2021</v>
      </c>
      <c r="C1463" s="13" t="s">
        <v>35</v>
      </c>
      <c r="D1463" s="13" t="s">
        <v>52</v>
      </c>
      <c r="E1463" s="13" t="s">
        <v>62</v>
      </c>
      <c r="F1463" s="13" t="s">
        <v>63</v>
      </c>
      <c r="G1463" s="13" t="s">
        <v>59</v>
      </c>
      <c r="H1463" s="13" t="s">
        <v>61</v>
      </c>
      <c r="I1463" s="13" t="s">
        <v>64</v>
      </c>
      <c r="J1463" s="25">
        <v>308</v>
      </c>
      <c r="K1463" s="30">
        <v>440.44</v>
      </c>
    </row>
    <row r="1464" spans="1:11" x14ac:dyDescent="0.3">
      <c r="A1464" s="9" t="s">
        <v>72</v>
      </c>
      <c r="B1464" s="10">
        <v>2021</v>
      </c>
      <c r="C1464" s="10" t="s">
        <v>35</v>
      </c>
      <c r="D1464" s="10" t="s">
        <v>52</v>
      </c>
      <c r="E1464" s="10" t="s">
        <v>62</v>
      </c>
      <c r="F1464" s="10" t="s">
        <v>63</v>
      </c>
      <c r="G1464" s="10" t="s">
        <v>59</v>
      </c>
      <c r="H1464" s="10" t="s">
        <v>61</v>
      </c>
      <c r="I1464" s="10" t="s">
        <v>64</v>
      </c>
      <c r="J1464" s="24">
        <v>136</v>
      </c>
      <c r="K1464" s="29">
        <v>194.48</v>
      </c>
    </row>
    <row r="1465" spans="1:11" x14ac:dyDescent="0.3">
      <c r="A1465" s="12" t="s">
        <v>74</v>
      </c>
      <c r="B1465" s="13">
        <v>2021</v>
      </c>
      <c r="C1465" s="13" t="s">
        <v>35</v>
      </c>
      <c r="D1465" s="13" t="s">
        <v>52</v>
      </c>
      <c r="E1465" s="13" t="s">
        <v>62</v>
      </c>
      <c r="F1465" s="13" t="s">
        <v>63</v>
      </c>
      <c r="G1465" s="13" t="s">
        <v>59</v>
      </c>
      <c r="H1465" s="13" t="s">
        <v>61</v>
      </c>
      <c r="I1465" s="13" t="s">
        <v>64</v>
      </c>
      <c r="J1465" s="25">
        <v>310</v>
      </c>
      <c r="K1465" s="30">
        <v>443.3</v>
      </c>
    </row>
    <row r="1466" spans="1:11" x14ac:dyDescent="0.3">
      <c r="A1466" s="9" t="s">
        <v>74</v>
      </c>
      <c r="B1466" s="10">
        <v>2021</v>
      </c>
      <c r="C1466" s="10" t="s">
        <v>35</v>
      </c>
      <c r="D1466" s="10" t="s">
        <v>52</v>
      </c>
      <c r="E1466" s="10" t="s">
        <v>62</v>
      </c>
      <c r="F1466" s="10" t="s">
        <v>63</v>
      </c>
      <c r="G1466" s="10" t="s">
        <v>59</v>
      </c>
      <c r="H1466" s="10" t="s">
        <v>61</v>
      </c>
      <c r="I1466" s="10" t="s">
        <v>64</v>
      </c>
      <c r="J1466" s="24">
        <v>824</v>
      </c>
      <c r="K1466" s="29">
        <v>1178.32</v>
      </c>
    </row>
    <row r="1467" spans="1:11" x14ac:dyDescent="0.3">
      <c r="A1467" s="12" t="s">
        <v>72</v>
      </c>
      <c r="B1467" s="13">
        <v>2021</v>
      </c>
      <c r="C1467" s="13" t="s">
        <v>35</v>
      </c>
      <c r="D1467" s="13" t="s">
        <v>52</v>
      </c>
      <c r="E1467" s="13" t="s">
        <v>62</v>
      </c>
      <c r="F1467" s="13" t="s">
        <v>63</v>
      </c>
      <c r="G1467" s="13" t="s">
        <v>59</v>
      </c>
      <c r="H1467" s="13" t="s">
        <v>61</v>
      </c>
      <c r="I1467" s="13" t="s">
        <v>64</v>
      </c>
      <c r="J1467" s="25">
        <v>857</v>
      </c>
      <c r="K1467" s="30">
        <v>1225.51</v>
      </c>
    </row>
    <row r="1468" spans="1:11" x14ac:dyDescent="0.3">
      <c r="A1468" s="9" t="s">
        <v>73</v>
      </c>
      <c r="B1468" s="10">
        <v>2021</v>
      </c>
      <c r="C1468" s="10" t="s">
        <v>35</v>
      </c>
      <c r="D1468" s="10" t="s">
        <v>52</v>
      </c>
      <c r="E1468" s="10" t="s">
        <v>62</v>
      </c>
      <c r="F1468" s="10" t="s">
        <v>63</v>
      </c>
      <c r="G1468" s="10" t="s">
        <v>59</v>
      </c>
      <c r="H1468" s="10" t="s">
        <v>61</v>
      </c>
      <c r="I1468" s="10" t="s">
        <v>64</v>
      </c>
      <c r="J1468" s="24">
        <v>910</v>
      </c>
      <c r="K1468" s="29">
        <v>1301.3</v>
      </c>
    </row>
    <row r="1469" spans="1:11" x14ac:dyDescent="0.3">
      <c r="A1469" s="12" t="s">
        <v>73</v>
      </c>
      <c r="B1469" s="13">
        <v>2021</v>
      </c>
      <c r="C1469" s="13" t="s">
        <v>35</v>
      </c>
      <c r="D1469" s="13" t="s">
        <v>52</v>
      </c>
      <c r="E1469" s="13" t="s">
        <v>62</v>
      </c>
      <c r="F1469" s="13" t="s">
        <v>63</v>
      </c>
      <c r="G1469" s="13" t="s">
        <v>59</v>
      </c>
      <c r="H1469" s="13" t="s">
        <v>61</v>
      </c>
      <c r="I1469" s="13" t="s">
        <v>64</v>
      </c>
      <c r="J1469" s="25">
        <v>863</v>
      </c>
      <c r="K1469" s="30">
        <v>526.24</v>
      </c>
    </row>
    <row r="1470" spans="1:11" x14ac:dyDescent="0.3">
      <c r="A1470" s="9" t="s">
        <v>74</v>
      </c>
      <c r="B1470" s="10">
        <v>2021</v>
      </c>
      <c r="C1470" s="10" t="s">
        <v>35</v>
      </c>
      <c r="D1470" s="10" t="s">
        <v>52</v>
      </c>
      <c r="E1470" s="10" t="s">
        <v>62</v>
      </c>
      <c r="F1470" s="10" t="s">
        <v>63</v>
      </c>
      <c r="G1470" s="10" t="s">
        <v>59</v>
      </c>
      <c r="H1470" s="10" t="s">
        <v>61</v>
      </c>
      <c r="I1470" s="10" t="s">
        <v>64</v>
      </c>
      <c r="J1470" s="24">
        <v>309</v>
      </c>
      <c r="K1470" s="29">
        <v>441.87</v>
      </c>
    </row>
    <row r="1471" spans="1:11" x14ac:dyDescent="0.3">
      <c r="A1471" s="12" t="s">
        <v>74</v>
      </c>
      <c r="B1471" s="13">
        <v>2021</v>
      </c>
      <c r="C1471" s="13" t="s">
        <v>35</v>
      </c>
      <c r="D1471" s="13" t="s">
        <v>52</v>
      </c>
      <c r="E1471" s="13" t="s">
        <v>62</v>
      </c>
      <c r="F1471" s="13" t="s">
        <v>63</v>
      </c>
      <c r="G1471" s="13" t="s">
        <v>59</v>
      </c>
      <c r="H1471" s="13" t="s">
        <v>61</v>
      </c>
      <c r="I1471" s="13" t="s">
        <v>64</v>
      </c>
      <c r="J1471" s="25">
        <v>337</v>
      </c>
      <c r="K1471" s="30">
        <v>481.90999999999997</v>
      </c>
    </row>
    <row r="1472" spans="1:11" x14ac:dyDescent="0.3">
      <c r="A1472" s="9" t="s">
        <v>75</v>
      </c>
      <c r="B1472" s="10">
        <v>2021</v>
      </c>
      <c r="C1472" s="10" t="s">
        <v>35</v>
      </c>
      <c r="D1472" s="10" t="s">
        <v>52</v>
      </c>
      <c r="E1472" s="10" t="s">
        <v>62</v>
      </c>
      <c r="F1472" s="10" t="s">
        <v>63</v>
      </c>
      <c r="G1472" s="10" t="s">
        <v>59</v>
      </c>
      <c r="H1472" s="10" t="s">
        <v>61</v>
      </c>
      <c r="I1472" s="10" t="s">
        <v>64</v>
      </c>
      <c r="J1472" s="24">
        <v>139</v>
      </c>
      <c r="K1472" s="29">
        <v>198.76999999999998</v>
      </c>
    </row>
    <row r="1473" spans="1:11" x14ac:dyDescent="0.3">
      <c r="A1473" s="12" t="s">
        <v>72</v>
      </c>
      <c r="B1473" s="13">
        <v>2021</v>
      </c>
      <c r="C1473" s="13" t="s">
        <v>35</v>
      </c>
      <c r="D1473" s="13" t="s">
        <v>52</v>
      </c>
      <c r="E1473" s="13" t="s">
        <v>62</v>
      </c>
      <c r="F1473" s="13" t="s">
        <v>63</v>
      </c>
      <c r="G1473" s="13" t="s">
        <v>59</v>
      </c>
      <c r="H1473" s="13" t="s">
        <v>61</v>
      </c>
      <c r="I1473" s="13" t="s">
        <v>64</v>
      </c>
      <c r="J1473" s="25">
        <v>833</v>
      </c>
      <c r="K1473" s="30">
        <v>1191.19</v>
      </c>
    </row>
    <row r="1474" spans="1:11" x14ac:dyDescent="0.3">
      <c r="A1474" s="9" t="s">
        <v>73</v>
      </c>
      <c r="B1474" s="10">
        <v>2021</v>
      </c>
      <c r="C1474" s="10" t="s">
        <v>35</v>
      </c>
      <c r="D1474" s="10" t="s">
        <v>52</v>
      </c>
      <c r="E1474" s="10" t="s">
        <v>62</v>
      </c>
      <c r="F1474" s="10" t="s">
        <v>63</v>
      </c>
      <c r="G1474" s="10" t="s">
        <v>59</v>
      </c>
      <c r="H1474" s="10" t="s">
        <v>61</v>
      </c>
      <c r="I1474" s="10" t="s">
        <v>64</v>
      </c>
      <c r="J1474" s="24">
        <v>866</v>
      </c>
      <c r="K1474" s="29">
        <v>1238.3800000000001</v>
      </c>
    </row>
    <row r="1475" spans="1:11" x14ac:dyDescent="0.3">
      <c r="A1475" s="12" t="s">
        <v>73</v>
      </c>
      <c r="B1475" s="13">
        <v>2021</v>
      </c>
      <c r="C1475" s="13" t="s">
        <v>35</v>
      </c>
      <c r="D1475" s="13" t="s">
        <v>52</v>
      </c>
      <c r="E1475" s="13" t="s">
        <v>62</v>
      </c>
      <c r="F1475" s="13" t="s">
        <v>63</v>
      </c>
      <c r="G1475" s="13" t="s">
        <v>59</v>
      </c>
      <c r="H1475" s="13" t="s">
        <v>61</v>
      </c>
      <c r="I1475" s="13" t="s">
        <v>64</v>
      </c>
      <c r="J1475" s="25">
        <v>311</v>
      </c>
      <c r="K1475" s="30">
        <v>444.73</v>
      </c>
    </row>
    <row r="1476" spans="1:11" x14ac:dyDescent="0.3">
      <c r="A1476" s="9" t="s">
        <v>73</v>
      </c>
      <c r="B1476" s="10">
        <v>2021</v>
      </c>
      <c r="C1476" s="10" t="s">
        <v>41</v>
      </c>
      <c r="D1476" s="10" t="s">
        <v>60</v>
      </c>
      <c r="E1476" s="10" t="s">
        <v>62</v>
      </c>
      <c r="F1476" s="10" t="s">
        <v>63</v>
      </c>
      <c r="G1476" s="10" t="s">
        <v>59</v>
      </c>
      <c r="H1476" s="10" t="s">
        <v>61</v>
      </c>
      <c r="I1476" s="10" t="s">
        <v>64</v>
      </c>
      <c r="J1476" s="24">
        <v>350</v>
      </c>
      <c r="K1476" s="29">
        <v>500.5</v>
      </c>
    </row>
    <row r="1477" spans="1:11" x14ac:dyDescent="0.3">
      <c r="A1477" s="12" t="s">
        <v>72</v>
      </c>
      <c r="B1477" s="13">
        <v>2021</v>
      </c>
      <c r="C1477" s="13" t="s">
        <v>41</v>
      </c>
      <c r="D1477" s="13" t="s">
        <v>60</v>
      </c>
      <c r="E1477" s="13" t="s">
        <v>62</v>
      </c>
      <c r="F1477" s="13" t="s">
        <v>63</v>
      </c>
      <c r="G1477" s="13" t="s">
        <v>59</v>
      </c>
      <c r="H1477" s="13" t="s">
        <v>61</v>
      </c>
      <c r="I1477" s="13" t="s">
        <v>64</v>
      </c>
      <c r="J1477" s="25">
        <v>304</v>
      </c>
      <c r="K1477" s="30">
        <v>434.72</v>
      </c>
    </row>
    <row r="1478" spans="1:11" x14ac:dyDescent="0.3">
      <c r="A1478" s="9" t="s">
        <v>72</v>
      </c>
      <c r="B1478" s="10">
        <v>2021</v>
      </c>
      <c r="C1478" s="10" t="s">
        <v>41</v>
      </c>
      <c r="D1478" s="10" t="s">
        <v>60</v>
      </c>
      <c r="E1478" s="10" t="s">
        <v>62</v>
      </c>
      <c r="F1478" s="10" t="s">
        <v>63</v>
      </c>
      <c r="G1478" s="10" t="s">
        <v>59</v>
      </c>
      <c r="H1478" s="10" t="s">
        <v>61</v>
      </c>
      <c r="I1478" s="10" t="s">
        <v>64</v>
      </c>
      <c r="J1478" s="24">
        <v>352</v>
      </c>
      <c r="K1478" s="29">
        <v>503.36</v>
      </c>
    </row>
    <row r="1479" spans="1:11" x14ac:dyDescent="0.3">
      <c r="A1479" s="12" t="s">
        <v>72</v>
      </c>
      <c r="B1479" s="13">
        <v>2021</v>
      </c>
      <c r="C1479" s="13" t="s">
        <v>41</v>
      </c>
      <c r="D1479" s="13" t="s">
        <v>60</v>
      </c>
      <c r="E1479" s="13" t="s">
        <v>62</v>
      </c>
      <c r="F1479" s="13" t="s">
        <v>63</v>
      </c>
      <c r="G1479" s="13" t="s">
        <v>59</v>
      </c>
      <c r="H1479" s="13" t="s">
        <v>61</v>
      </c>
      <c r="I1479" s="13" t="s">
        <v>64</v>
      </c>
      <c r="J1479" s="25">
        <v>829</v>
      </c>
      <c r="K1479" s="30">
        <v>1185.47</v>
      </c>
    </row>
    <row r="1480" spans="1:11" x14ac:dyDescent="0.3">
      <c r="A1480" s="9" t="s">
        <v>73</v>
      </c>
      <c r="B1480" s="10">
        <v>2021</v>
      </c>
      <c r="C1480" s="10" t="s">
        <v>41</v>
      </c>
      <c r="D1480" s="10" t="s">
        <v>60</v>
      </c>
      <c r="E1480" s="10" t="s">
        <v>62</v>
      </c>
      <c r="F1480" s="10" t="s">
        <v>63</v>
      </c>
      <c r="G1480" s="10" t="s">
        <v>59</v>
      </c>
      <c r="H1480" s="10" t="s">
        <v>61</v>
      </c>
      <c r="I1480" s="10" t="s">
        <v>64</v>
      </c>
      <c r="J1480" s="24">
        <v>862</v>
      </c>
      <c r="K1480" s="29">
        <v>1232.6599999999999</v>
      </c>
    </row>
    <row r="1481" spans="1:11" x14ac:dyDescent="0.3">
      <c r="A1481" s="12" t="s">
        <v>72</v>
      </c>
      <c r="B1481" s="13">
        <v>2021</v>
      </c>
      <c r="C1481" s="13" t="s">
        <v>41</v>
      </c>
      <c r="D1481" s="13" t="s">
        <v>60</v>
      </c>
      <c r="E1481" s="13" t="s">
        <v>62</v>
      </c>
      <c r="F1481" s="13" t="s">
        <v>63</v>
      </c>
      <c r="G1481" s="13" t="s">
        <v>59</v>
      </c>
      <c r="H1481" s="13" t="s">
        <v>61</v>
      </c>
      <c r="I1481" s="13" t="s">
        <v>64</v>
      </c>
      <c r="J1481" s="25">
        <v>918</v>
      </c>
      <c r="K1481" s="30">
        <v>1312.74</v>
      </c>
    </row>
    <row r="1482" spans="1:11" x14ac:dyDescent="0.3">
      <c r="A1482" s="9" t="s">
        <v>72</v>
      </c>
      <c r="B1482" s="10">
        <v>2021</v>
      </c>
      <c r="C1482" s="10" t="s">
        <v>41</v>
      </c>
      <c r="D1482" s="10" t="s">
        <v>60</v>
      </c>
      <c r="E1482" s="10" t="s">
        <v>62</v>
      </c>
      <c r="F1482" s="10" t="s">
        <v>63</v>
      </c>
      <c r="G1482" s="10" t="s">
        <v>59</v>
      </c>
      <c r="H1482" s="10" t="s">
        <v>61</v>
      </c>
      <c r="I1482" s="10" t="s">
        <v>64</v>
      </c>
      <c r="J1482" s="24">
        <v>919</v>
      </c>
      <c r="K1482" s="29">
        <v>1314.17</v>
      </c>
    </row>
    <row r="1483" spans="1:11" x14ac:dyDescent="0.3">
      <c r="A1483" s="12" t="s">
        <v>73</v>
      </c>
      <c r="B1483" s="13">
        <v>2021</v>
      </c>
      <c r="C1483" s="13" t="s">
        <v>41</v>
      </c>
      <c r="D1483" s="13" t="s">
        <v>60</v>
      </c>
      <c r="E1483" s="13" t="s">
        <v>62</v>
      </c>
      <c r="F1483" s="13" t="s">
        <v>63</v>
      </c>
      <c r="G1483" s="13" t="s">
        <v>59</v>
      </c>
      <c r="H1483" s="13" t="s">
        <v>61</v>
      </c>
      <c r="I1483" s="13" t="s">
        <v>64</v>
      </c>
      <c r="J1483" s="25">
        <v>920</v>
      </c>
      <c r="K1483" s="30">
        <v>1315.6</v>
      </c>
    </row>
    <row r="1484" spans="1:11" x14ac:dyDescent="0.3">
      <c r="A1484" s="9" t="s">
        <v>73</v>
      </c>
      <c r="B1484" s="10">
        <v>2021</v>
      </c>
      <c r="C1484" s="10" t="s">
        <v>41</v>
      </c>
      <c r="D1484" s="10" t="s">
        <v>60</v>
      </c>
      <c r="E1484" s="10" t="s">
        <v>62</v>
      </c>
      <c r="F1484" s="10" t="s">
        <v>63</v>
      </c>
      <c r="G1484" s="10" t="s">
        <v>59</v>
      </c>
      <c r="H1484" s="10" t="s">
        <v>61</v>
      </c>
      <c r="I1484" s="10" t="s">
        <v>64</v>
      </c>
      <c r="J1484" s="24">
        <v>869</v>
      </c>
      <c r="K1484" s="29">
        <v>526.24</v>
      </c>
    </row>
    <row r="1485" spans="1:11" x14ac:dyDescent="0.3">
      <c r="A1485" s="12" t="s">
        <v>73</v>
      </c>
      <c r="B1485" s="13">
        <v>2021</v>
      </c>
      <c r="C1485" s="13" t="s">
        <v>41</v>
      </c>
      <c r="D1485" s="13" t="s">
        <v>60</v>
      </c>
      <c r="E1485" s="13" t="s">
        <v>62</v>
      </c>
      <c r="F1485" s="13" t="s">
        <v>63</v>
      </c>
      <c r="G1485" s="13" t="s">
        <v>59</v>
      </c>
      <c r="H1485" s="13" t="s">
        <v>61</v>
      </c>
      <c r="I1485" s="13" t="s">
        <v>64</v>
      </c>
      <c r="J1485" s="25">
        <v>351</v>
      </c>
      <c r="K1485" s="30">
        <v>501.93</v>
      </c>
    </row>
    <row r="1486" spans="1:11" x14ac:dyDescent="0.3">
      <c r="A1486" s="9" t="s">
        <v>72</v>
      </c>
      <c r="B1486" s="10">
        <v>2021</v>
      </c>
      <c r="C1486" s="10" t="s">
        <v>41</v>
      </c>
      <c r="D1486" s="10" t="s">
        <v>60</v>
      </c>
      <c r="E1486" s="10" t="s">
        <v>62</v>
      </c>
      <c r="F1486" s="10" t="s">
        <v>63</v>
      </c>
      <c r="G1486" s="10" t="s">
        <v>59</v>
      </c>
      <c r="H1486" s="10" t="s">
        <v>61</v>
      </c>
      <c r="I1486" s="10" t="s">
        <v>64</v>
      </c>
      <c r="J1486" s="24">
        <v>261</v>
      </c>
      <c r="K1486" s="29">
        <v>373.23</v>
      </c>
    </row>
    <row r="1487" spans="1:11" x14ac:dyDescent="0.3">
      <c r="A1487" s="12" t="s">
        <v>72</v>
      </c>
      <c r="B1487" s="13">
        <v>2021</v>
      </c>
      <c r="C1487" s="13" t="s">
        <v>41</v>
      </c>
      <c r="D1487" s="13" t="s">
        <v>60</v>
      </c>
      <c r="E1487" s="13" t="s">
        <v>62</v>
      </c>
      <c r="F1487" s="13" t="s">
        <v>63</v>
      </c>
      <c r="G1487" s="13" t="s">
        <v>59</v>
      </c>
      <c r="H1487" s="13" t="s">
        <v>61</v>
      </c>
      <c r="I1487" s="13" t="s">
        <v>64</v>
      </c>
      <c r="J1487" s="25">
        <v>255</v>
      </c>
      <c r="K1487" s="30">
        <v>364.65</v>
      </c>
    </row>
    <row r="1488" spans="1:11" x14ac:dyDescent="0.3">
      <c r="A1488" s="9" t="s">
        <v>72</v>
      </c>
      <c r="B1488" s="10">
        <v>2021</v>
      </c>
      <c r="C1488" s="10" t="s">
        <v>41</v>
      </c>
      <c r="D1488" s="10" t="s">
        <v>60</v>
      </c>
      <c r="E1488" s="10" t="s">
        <v>62</v>
      </c>
      <c r="F1488" s="10" t="s">
        <v>63</v>
      </c>
      <c r="G1488" s="10" t="s">
        <v>59</v>
      </c>
      <c r="H1488" s="10" t="s">
        <v>61</v>
      </c>
      <c r="I1488" s="10" t="s">
        <v>64</v>
      </c>
      <c r="J1488" s="24">
        <v>307</v>
      </c>
      <c r="K1488" s="29">
        <v>439.01</v>
      </c>
    </row>
    <row r="1489" spans="1:11" x14ac:dyDescent="0.3">
      <c r="A1489" s="12" t="s">
        <v>72</v>
      </c>
      <c r="B1489" s="13">
        <v>2021</v>
      </c>
      <c r="C1489" s="13" t="s">
        <v>41</v>
      </c>
      <c r="D1489" s="13" t="s">
        <v>60</v>
      </c>
      <c r="E1489" s="13" t="s">
        <v>62</v>
      </c>
      <c r="F1489" s="13" t="s">
        <v>63</v>
      </c>
      <c r="G1489" s="13" t="s">
        <v>59</v>
      </c>
      <c r="H1489" s="13" t="s">
        <v>61</v>
      </c>
      <c r="I1489" s="13" t="s">
        <v>64</v>
      </c>
      <c r="J1489" s="25">
        <v>838</v>
      </c>
      <c r="K1489" s="30">
        <v>1198.3399999999999</v>
      </c>
    </row>
    <row r="1490" spans="1:11" x14ac:dyDescent="0.3">
      <c r="A1490" s="9" t="s">
        <v>73</v>
      </c>
      <c r="B1490" s="10">
        <v>2021</v>
      </c>
      <c r="C1490" s="10" t="s">
        <v>41</v>
      </c>
      <c r="D1490" s="10" t="s">
        <v>60</v>
      </c>
      <c r="E1490" s="10" t="s">
        <v>62</v>
      </c>
      <c r="F1490" s="10" t="s">
        <v>63</v>
      </c>
      <c r="G1490" s="10" t="s">
        <v>59</v>
      </c>
      <c r="H1490" s="10" t="s">
        <v>61</v>
      </c>
      <c r="I1490" s="10" t="s">
        <v>64</v>
      </c>
      <c r="J1490" s="24">
        <v>871</v>
      </c>
      <c r="K1490" s="29">
        <v>1245.53</v>
      </c>
    </row>
    <row r="1491" spans="1:11" x14ac:dyDescent="0.3">
      <c r="A1491" s="12" t="s">
        <v>73</v>
      </c>
      <c r="B1491" s="13">
        <v>2021</v>
      </c>
      <c r="C1491" s="13" t="s">
        <v>40</v>
      </c>
      <c r="D1491" s="13" t="s">
        <v>60</v>
      </c>
      <c r="E1491" s="13" t="s">
        <v>62</v>
      </c>
      <c r="F1491" s="13" t="s">
        <v>63</v>
      </c>
      <c r="G1491" s="13" t="s">
        <v>59</v>
      </c>
      <c r="H1491" s="13" t="s">
        <v>61</v>
      </c>
      <c r="I1491" s="13" t="s">
        <v>64</v>
      </c>
      <c r="J1491" s="25">
        <v>308</v>
      </c>
      <c r="K1491" s="30">
        <v>440.44</v>
      </c>
    </row>
    <row r="1492" spans="1:11" x14ac:dyDescent="0.3">
      <c r="A1492" s="9" t="s">
        <v>76</v>
      </c>
      <c r="B1492" s="10">
        <v>2021</v>
      </c>
      <c r="C1492" s="10" t="s">
        <v>40</v>
      </c>
      <c r="D1492" s="10" t="s">
        <v>60</v>
      </c>
      <c r="E1492" s="10" t="s">
        <v>62</v>
      </c>
      <c r="F1492" s="10" t="s">
        <v>63</v>
      </c>
      <c r="G1492" s="10" t="s">
        <v>59</v>
      </c>
      <c r="H1492" s="10" t="s">
        <v>61</v>
      </c>
      <c r="I1492" s="10" t="s">
        <v>64</v>
      </c>
      <c r="J1492" s="24">
        <v>356</v>
      </c>
      <c r="K1492" s="29">
        <v>509.08</v>
      </c>
    </row>
    <row r="1493" spans="1:11" x14ac:dyDescent="0.3">
      <c r="A1493" s="12" t="s">
        <v>73</v>
      </c>
      <c r="B1493" s="13">
        <v>2021</v>
      </c>
      <c r="C1493" s="13" t="s">
        <v>40</v>
      </c>
      <c r="D1493" s="13" t="s">
        <v>60</v>
      </c>
      <c r="E1493" s="13" t="s">
        <v>62</v>
      </c>
      <c r="F1493" s="13" t="s">
        <v>63</v>
      </c>
      <c r="G1493" s="13" t="s">
        <v>59</v>
      </c>
      <c r="H1493" s="13" t="s">
        <v>61</v>
      </c>
      <c r="I1493" s="13" t="s">
        <v>64</v>
      </c>
      <c r="J1493" s="25">
        <v>310</v>
      </c>
      <c r="K1493" s="30">
        <v>443.3</v>
      </c>
    </row>
    <row r="1494" spans="1:11" x14ac:dyDescent="0.3">
      <c r="A1494" s="9" t="s">
        <v>72</v>
      </c>
      <c r="B1494" s="10">
        <v>2021</v>
      </c>
      <c r="C1494" s="10" t="s">
        <v>40</v>
      </c>
      <c r="D1494" s="10" t="s">
        <v>60</v>
      </c>
      <c r="E1494" s="10" t="s">
        <v>62</v>
      </c>
      <c r="F1494" s="10" t="s">
        <v>63</v>
      </c>
      <c r="G1494" s="10" t="s">
        <v>59</v>
      </c>
      <c r="H1494" s="10" t="s">
        <v>61</v>
      </c>
      <c r="I1494" s="10" t="s">
        <v>64</v>
      </c>
      <c r="J1494" s="24">
        <v>358</v>
      </c>
      <c r="K1494" s="29">
        <v>511.94</v>
      </c>
    </row>
    <row r="1495" spans="1:11" x14ac:dyDescent="0.3">
      <c r="A1495" s="12" t="s">
        <v>72</v>
      </c>
      <c r="B1495" s="13">
        <v>2021</v>
      </c>
      <c r="C1495" s="13" t="s">
        <v>40</v>
      </c>
      <c r="D1495" s="13" t="s">
        <v>60</v>
      </c>
      <c r="E1495" s="13" t="s">
        <v>62</v>
      </c>
      <c r="F1495" s="13" t="s">
        <v>63</v>
      </c>
      <c r="G1495" s="13" t="s">
        <v>59</v>
      </c>
      <c r="H1495" s="13" t="s">
        <v>61</v>
      </c>
      <c r="I1495" s="13" t="s">
        <v>64</v>
      </c>
      <c r="J1495" s="25">
        <v>828</v>
      </c>
      <c r="K1495" s="30">
        <v>1184.04</v>
      </c>
    </row>
    <row r="1496" spans="1:11" x14ac:dyDescent="0.3">
      <c r="A1496" s="9" t="s">
        <v>75</v>
      </c>
      <c r="B1496" s="10">
        <v>2021</v>
      </c>
      <c r="C1496" s="10" t="s">
        <v>40</v>
      </c>
      <c r="D1496" s="10" t="s">
        <v>60</v>
      </c>
      <c r="E1496" s="10" t="s">
        <v>62</v>
      </c>
      <c r="F1496" s="10" t="s">
        <v>63</v>
      </c>
      <c r="G1496" s="10" t="s">
        <v>59</v>
      </c>
      <c r="H1496" s="10" t="s">
        <v>61</v>
      </c>
      <c r="I1496" s="10" t="s">
        <v>64</v>
      </c>
      <c r="J1496" s="24">
        <v>915</v>
      </c>
      <c r="K1496" s="29">
        <v>1308.45</v>
      </c>
    </row>
    <row r="1497" spans="1:11" x14ac:dyDescent="0.3">
      <c r="A1497" s="12" t="s">
        <v>73</v>
      </c>
      <c r="B1497" s="13">
        <v>2021</v>
      </c>
      <c r="C1497" s="13" t="s">
        <v>40</v>
      </c>
      <c r="D1497" s="13" t="s">
        <v>60</v>
      </c>
      <c r="E1497" s="13" t="s">
        <v>62</v>
      </c>
      <c r="F1497" s="13" t="s">
        <v>63</v>
      </c>
      <c r="G1497" s="13" t="s">
        <v>59</v>
      </c>
      <c r="H1497" s="13" t="s">
        <v>61</v>
      </c>
      <c r="I1497" s="13" t="s">
        <v>64</v>
      </c>
      <c r="J1497" s="25">
        <v>916</v>
      </c>
      <c r="K1497" s="30">
        <v>1309.8800000000001</v>
      </c>
    </row>
    <row r="1498" spans="1:11" x14ac:dyDescent="0.3">
      <c r="A1498" s="9" t="s">
        <v>73</v>
      </c>
      <c r="B1498" s="10">
        <v>2021</v>
      </c>
      <c r="C1498" s="10" t="s">
        <v>40</v>
      </c>
      <c r="D1498" s="10" t="s">
        <v>60</v>
      </c>
      <c r="E1498" s="10" t="s">
        <v>62</v>
      </c>
      <c r="F1498" s="10" t="s">
        <v>63</v>
      </c>
      <c r="G1498" s="10" t="s">
        <v>59</v>
      </c>
      <c r="H1498" s="10" t="s">
        <v>61</v>
      </c>
      <c r="I1498" s="10" t="s">
        <v>64</v>
      </c>
      <c r="J1498" s="24">
        <v>917</v>
      </c>
      <c r="K1498" s="29">
        <v>1311.31</v>
      </c>
    </row>
    <row r="1499" spans="1:11" x14ac:dyDescent="0.3">
      <c r="A1499" s="12" t="s">
        <v>73</v>
      </c>
      <c r="B1499" s="13">
        <v>2021</v>
      </c>
      <c r="C1499" s="13" t="s">
        <v>40</v>
      </c>
      <c r="D1499" s="13" t="s">
        <v>60</v>
      </c>
      <c r="E1499" s="13" t="s">
        <v>62</v>
      </c>
      <c r="F1499" s="13" t="s">
        <v>63</v>
      </c>
      <c r="G1499" s="13" t="s">
        <v>59</v>
      </c>
      <c r="H1499" s="13" t="s">
        <v>61</v>
      </c>
      <c r="I1499" s="13" t="s">
        <v>64</v>
      </c>
      <c r="J1499" s="25">
        <v>868</v>
      </c>
      <c r="K1499" s="30">
        <v>526.24</v>
      </c>
    </row>
    <row r="1500" spans="1:11" x14ac:dyDescent="0.3">
      <c r="A1500" s="9" t="s">
        <v>74</v>
      </c>
      <c r="B1500" s="10">
        <v>2021</v>
      </c>
      <c r="C1500" s="10" t="s">
        <v>40</v>
      </c>
      <c r="D1500" s="10" t="s">
        <v>60</v>
      </c>
      <c r="E1500" s="10" t="s">
        <v>62</v>
      </c>
      <c r="F1500" s="10" t="s">
        <v>63</v>
      </c>
      <c r="G1500" s="10" t="s">
        <v>59</v>
      </c>
      <c r="H1500" s="10" t="s">
        <v>61</v>
      </c>
      <c r="I1500" s="10" t="s">
        <v>64</v>
      </c>
      <c r="J1500" s="24">
        <v>357</v>
      </c>
      <c r="K1500" s="29">
        <v>526.24</v>
      </c>
    </row>
    <row r="1501" spans="1:11" x14ac:dyDescent="0.3">
      <c r="A1501" s="12" t="s">
        <v>72</v>
      </c>
      <c r="B1501" s="13">
        <v>2021</v>
      </c>
      <c r="C1501" s="13" t="s">
        <v>40</v>
      </c>
      <c r="D1501" s="13" t="s">
        <v>60</v>
      </c>
      <c r="E1501" s="13" t="s">
        <v>62</v>
      </c>
      <c r="F1501" s="13" t="s">
        <v>63</v>
      </c>
      <c r="G1501" s="13" t="s">
        <v>59</v>
      </c>
      <c r="H1501" s="13" t="s">
        <v>61</v>
      </c>
      <c r="I1501" s="13" t="s">
        <v>64</v>
      </c>
      <c r="J1501" s="25">
        <v>279</v>
      </c>
      <c r="K1501" s="30">
        <v>398.97</v>
      </c>
    </row>
    <row r="1502" spans="1:11" x14ac:dyDescent="0.3">
      <c r="A1502" s="9" t="s">
        <v>73</v>
      </c>
      <c r="B1502" s="10">
        <v>2021</v>
      </c>
      <c r="C1502" s="10" t="s">
        <v>40</v>
      </c>
      <c r="D1502" s="10" t="s">
        <v>60</v>
      </c>
      <c r="E1502" s="10" t="s">
        <v>62</v>
      </c>
      <c r="F1502" s="10" t="s">
        <v>63</v>
      </c>
      <c r="G1502" s="10" t="s">
        <v>59</v>
      </c>
      <c r="H1502" s="10" t="s">
        <v>61</v>
      </c>
      <c r="I1502" s="10" t="s">
        <v>64</v>
      </c>
      <c r="J1502" s="24">
        <v>273</v>
      </c>
      <c r="K1502" s="29">
        <v>390.39</v>
      </c>
    </row>
    <row r="1503" spans="1:11" x14ac:dyDescent="0.3">
      <c r="A1503" s="12" t="s">
        <v>73</v>
      </c>
      <c r="B1503" s="13">
        <v>2021</v>
      </c>
      <c r="C1503" s="13" t="s">
        <v>40</v>
      </c>
      <c r="D1503" s="13" t="s">
        <v>60</v>
      </c>
      <c r="E1503" s="13" t="s">
        <v>62</v>
      </c>
      <c r="F1503" s="13" t="s">
        <v>63</v>
      </c>
      <c r="G1503" s="13" t="s">
        <v>59</v>
      </c>
      <c r="H1503" s="13" t="s">
        <v>61</v>
      </c>
      <c r="I1503" s="13" t="s">
        <v>64</v>
      </c>
      <c r="J1503" s="25">
        <v>267</v>
      </c>
      <c r="K1503" s="30">
        <v>381.81</v>
      </c>
    </row>
    <row r="1504" spans="1:11" x14ac:dyDescent="0.3">
      <c r="A1504" s="9" t="s">
        <v>75</v>
      </c>
      <c r="B1504" s="10">
        <v>2021</v>
      </c>
      <c r="C1504" s="10" t="s">
        <v>40</v>
      </c>
      <c r="D1504" s="10" t="s">
        <v>60</v>
      </c>
      <c r="E1504" s="10" t="s">
        <v>62</v>
      </c>
      <c r="F1504" s="10" t="s">
        <v>63</v>
      </c>
      <c r="G1504" s="10" t="s">
        <v>59</v>
      </c>
      <c r="H1504" s="10" t="s">
        <v>61</v>
      </c>
      <c r="I1504" s="10" t="s">
        <v>64</v>
      </c>
      <c r="J1504" s="24">
        <v>313</v>
      </c>
      <c r="K1504" s="29">
        <v>447.59000000000003</v>
      </c>
    </row>
    <row r="1505" spans="1:11" x14ac:dyDescent="0.3">
      <c r="A1505" s="12" t="s">
        <v>72</v>
      </c>
      <c r="B1505" s="13">
        <v>2021</v>
      </c>
      <c r="C1505" s="13" t="s">
        <v>40</v>
      </c>
      <c r="D1505" s="13" t="s">
        <v>60</v>
      </c>
      <c r="E1505" s="13" t="s">
        <v>62</v>
      </c>
      <c r="F1505" s="13" t="s">
        <v>63</v>
      </c>
      <c r="G1505" s="13" t="s">
        <v>59</v>
      </c>
      <c r="H1505" s="13" t="s">
        <v>61</v>
      </c>
      <c r="I1505" s="13" t="s">
        <v>64</v>
      </c>
      <c r="J1505" s="25">
        <v>355</v>
      </c>
      <c r="K1505" s="30">
        <v>507.65</v>
      </c>
    </row>
    <row r="1506" spans="1:11" x14ac:dyDescent="0.3">
      <c r="A1506" s="9" t="s">
        <v>73</v>
      </c>
      <c r="B1506" s="10">
        <v>2021</v>
      </c>
      <c r="C1506" s="10" t="s">
        <v>40</v>
      </c>
      <c r="D1506" s="10" t="s">
        <v>60</v>
      </c>
      <c r="E1506" s="10" t="s">
        <v>62</v>
      </c>
      <c r="F1506" s="10" t="s">
        <v>63</v>
      </c>
      <c r="G1506" s="10" t="s">
        <v>59</v>
      </c>
      <c r="H1506" s="10" t="s">
        <v>61</v>
      </c>
      <c r="I1506" s="10" t="s">
        <v>64</v>
      </c>
      <c r="J1506" s="24">
        <v>837</v>
      </c>
      <c r="K1506" s="29">
        <v>1196.9099999999999</v>
      </c>
    </row>
    <row r="1507" spans="1:11" x14ac:dyDescent="0.3">
      <c r="A1507" s="12" t="s">
        <v>73</v>
      </c>
      <c r="B1507" s="13">
        <v>2021</v>
      </c>
      <c r="C1507" s="13" t="s">
        <v>40</v>
      </c>
      <c r="D1507" s="13" t="s">
        <v>60</v>
      </c>
      <c r="E1507" s="13" t="s">
        <v>62</v>
      </c>
      <c r="F1507" s="13" t="s">
        <v>63</v>
      </c>
      <c r="G1507" s="13" t="s">
        <v>59</v>
      </c>
      <c r="H1507" s="13" t="s">
        <v>61</v>
      </c>
      <c r="I1507" s="13" t="s">
        <v>64</v>
      </c>
      <c r="J1507" s="25">
        <v>870</v>
      </c>
      <c r="K1507" s="30">
        <v>1244.0999999999999</v>
      </c>
    </row>
    <row r="1508" spans="1:11" x14ac:dyDescent="0.3">
      <c r="A1508" s="9" t="s">
        <v>72</v>
      </c>
      <c r="B1508" s="10">
        <v>2021</v>
      </c>
      <c r="C1508" s="10" t="s">
        <v>39</v>
      </c>
      <c r="D1508" s="10" t="s">
        <v>60</v>
      </c>
      <c r="E1508" s="10" t="s">
        <v>62</v>
      </c>
      <c r="F1508" s="10" t="s">
        <v>63</v>
      </c>
      <c r="G1508" s="10" t="s">
        <v>59</v>
      </c>
      <c r="H1508" s="10" t="s">
        <v>61</v>
      </c>
      <c r="I1508" s="10" t="s">
        <v>64</v>
      </c>
      <c r="J1508" s="24">
        <v>314</v>
      </c>
      <c r="K1508" s="29">
        <v>449.02</v>
      </c>
    </row>
    <row r="1509" spans="1:11" x14ac:dyDescent="0.3">
      <c r="A1509" s="12" t="s">
        <v>74</v>
      </c>
      <c r="B1509" s="13">
        <v>2021</v>
      </c>
      <c r="C1509" s="13" t="s">
        <v>39</v>
      </c>
      <c r="D1509" s="13" t="s">
        <v>60</v>
      </c>
      <c r="E1509" s="13" t="s">
        <v>62</v>
      </c>
      <c r="F1509" s="13" t="s">
        <v>63</v>
      </c>
      <c r="G1509" s="13" t="s">
        <v>59</v>
      </c>
      <c r="H1509" s="13" t="s">
        <v>61</v>
      </c>
      <c r="I1509" s="13" t="s">
        <v>64</v>
      </c>
      <c r="J1509" s="25">
        <v>362</v>
      </c>
      <c r="K1509" s="30">
        <v>517.66</v>
      </c>
    </row>
    <row r="1510" spans="1:11" x14ac:dyDescent="0.3">
      <c r="A1510" s="9" t="s">
        <v>72</v>
      </c>
      <c r="B1510" s="10">
        <v>2021</v>
      </c>
      <c r="C1510" s="10" t="s">
        <v>39</v>
      </c>
      <c r="D1510" s="10" t="s">
        <v>60</v>
      </c>
      <c r="E1510" s="10" t="s">
        <v>62</v>
      </c>
      <c r="F1510" s="10" t="s">
        <v>63</v>
      </c>
      <c r="G1510" s="10" t="s">
        <v>59</v>
      </c>
      <c r="H1510" s="10" t="s">
        <v>61</v>
      </c>
      <c r="I1510" s="10" t="s">
        <v>64</v>
      </c>
      <c r="J1510" s="24">
        <v>290</v>
      </c>
      <c r="K1510" s="29">
        <v>414.7</v>
      </c>
    </row>
    <row r="1511" spans="1:11" x14ac:dyDescent="0.3">
      <c r="A1511" s="12" t="s">
        <v>72</v>
      </c>
      <c r="B1511" s="13">
        <v>2021</v>
      </c>
      <c r="C1511" s="13" t="s">
        <v>39</v>
      </c>
      <c r="D1511" s="13" t="s">
        <v>60</v>
      </c>
      <c r="E1511" s="13" t="s">
        <v>62</v>
      </c>
      <c r="F1511" s="13" t="s">
        <v>63</v>
      </c>
      <c r="G1511" s="13" t="s">
        <v>59</v>
      </c>
      <c r="H1511" s="13" t="s">
        <v>61</v>
      </c>
      <c r="I1511" s="13" t="s">
        <v>64</v>
      </c>
      <c r="J1511" s="25">
        <v>316</v>
      </c>
      <c r="K1511" s="30">
        <v>451.88</v>
      </c>
    </row>
    <row r="1512" spans="1:11" x14ac:dyDescent="0.3">
      <c r="A1512" s="9" t="s">
        <v>73</v>
      </c>
      <c r="B1512" s="10">
        <v>2021</v>
      </c>
      <c r="C1512" s="10" t="s">
        <v>39</v>
      </c>
      <c r="D1512" s="10" t="s">
        <v>60</v>
      </c>
      <c r="E1512" s="10" t="s">
        <v>62</v>
      </c>
      <c r="F1512" s="10" t="s">
        <v>63</v>
      </c>
      <c r="G1512" s="10" t="s">
        <v>59</v>
      </c>
      <c r="H1512" s="10" t="s">
        <v>61</v>
      </c>
      <c r="I1512" s="10" t="s">
        <v>64</v>
      </c>
      <c r="J1512" s="24">
        <v>364</v>
      </c>
      <c r="K1512" s="29">
        <v>520.52</v>
      </c>
    </row>
    <row r="1513" spans="1:11" x14ac:dyDescent="0.3">
      <c r="A1513" s="12" t="s">
        <v>73</v>
      </c>
      <c r="B1513" s="13">
        <v>2021</v>
      </c>
      <c r="C1513" s="13" t="s">
        <v>39</v>
      </c>
      <c r="D1513" s="13" t="s">
        <v>60</v>
      </c>
      <c r="E1513" s="13" t="s">
        <v>62</v>
      </c>
      <c r="F1513" s="13" t="s">
        <v>63</v>
      </c>
      <c r="G1513" s="13" t="s">
        <v>59</v>
      </c>
      <c r="H1513" s="13" t="s">
        <v>61</v>
      </c>
      <c r="I1513" s="13" t="s">
        <v>64</v>
      </c>
      <c r="J1513" s="25">
        <v>827</v>
      </c>
      <c r="K1513" s="30">
        <v>1182.6100000000001</v>
      </c>
    </row>
    <row r="1514" spans="1:11" x14ac:dyDescent="0.3">
      <c r="A1514" s="9" t="s">
        <v>72</v>
      </c>
      <c r="B1514" s="10">
        <v>2021</v>
      </c>
      <c r="C1514" s="10" t="s">
        <v>39</v>
      </c>
      <c r="D1514" s="10" t="s">
        <v>60</v>
      </c>
      <c r="E1514" s="10" t="s">
        <v>62</v>
      </c>
      <c r="F1514" s="10" t="s">
        <v>63</v>
      </c>
      <c r="G1514" s="10" t="s">
        <v>59</v>
      </c>
      <c r="H1514" s="10" t="s">
        <v>61</v>
      </c>
      <c r="I1514" s="10" t="s">
        <v>64</v>
      </c>
      <c r="J1514" s="24">
        <v>861</v>
      </c>
      <c r="K1514" s="29">
        <v>1231.23</v>
      </c>
    </row>
    <row r="1515" spans="1:11" x14ac:dyDescent="0.3">
      <c r="A1515" s="12" t="s">
        <v>72</v>
      </c>
      <c r="B1515" s="13">
        <v>2021</v>
      </c>
      <c r="C1515" s="13" t="s">
        <v>39</v>
      </c>
      <c r="D1515" s="13" t="s">
        <v>60</v>
      </c>
      <c r="E1515" s="13" t="s">
        <v>62</v>
      </c>
      <c r="F1515" s="13" t="s">
        <v>63</v>
      </c>
      <c r="G1515" s="13" t="s">
        <v>59</v>
      </c>
      <c r="H1515" s="13" t="s">
        <v>61</v>
      </c>
      <c r="I1515" s="13" t="s">
        <v>64</v>
      </c>
      <c r="J1515" s="25">
        <v>914</v>
      </c>
      <c r="K1515" s="30">
        <v>1307.02</v>
      </c>
    </row>
    <row r="1516" spans="1:11" x14ac:dyDescent="0.3">
      <c r="A1516" s="9" t="s">
        <v>72</v>
      </c>
      <c r="B1516" s="10">
        <v>2021</v>
      </c>
      <c r="C1516" s="10" t="s">
        <v>39</v>
      </c>
      <c r="D1516" s="10" t="s">
        <v>60</v>
      </c>
      <c r="E1516" s="10" t="s">
        <v>62</v>
      </c>
      <c r="F1516" s="10" t="s">
        <v>63</v>
      </c>
      <c r="G1516" s="10" t="s">
        <v>59</v>
      </c>
      <c r="H1516" s="10" t="s">
        <v>61</v>
      </c>
      <c r="I1516" s="10" t="s">
        <v>64</v>
      </c>
      <c r="J1516" s="24">
        <v>867</v>
      </c>
      <c r="K1516" s="29">
        <v>526.24</v>
      </c>
    </row>
    <row r="1517" spans="1:11" x14ac:dyDescent="0.3">
      <c r="A1517" s="12" t="s">
        <v>73</v>
      </c>
      <c r="B1517" s="13">
        <v>2021</v>
      </c>
      <c r="C1517" s="13" t="s">
        <v>39</v>
      </c>
      <c r="D1517" s="13" t="s">
        <v>60</v>
      </c>
      <c r="E1517" s="13" t="s">
        <v>62</v>
      </c>
      <c r="F1517" s="13" t="s">
        <v>63</v>
      </c>
      <c r="G1517" s="13" t="s">
        <v>59</v>
      </c>
      <c r="H1517" s="13" t="s">
        <v>61</v>
      </c>
      <c r="I1517" s="13" t="s">
        <v>64</v>
      </c>
      <c r="J1517" s="25">
        <v>363</v>
      </c>
      <c r="K1517" s="30">
        <v>526.24</v>
      </c>
    </row>
    <row r="1518" spans="1:11" x14ac:dyDescent="0.3">
      <c r="A1518" s="9" t="s">
        <v>73</v>
      </c>
      <c r="B1518" s="10">
        <v>2021</v>
      </c>
      <c r="C1518" s="10" t="s">
        <v>39</v>
      </c>
      <c r="D1518" s="10" t="s">
        <v>60</v>
      </c>
      <c r="E1518" s="10" t="s">
        <v>62</v>
      </c>
      <c r="F1518" s="10" t="s">
        <v>63</v>
      </c>
      <c r="G1518" s="10" t="s">
        <v>59</v>
      </c>
      <c r="H1518" s="10" t="s">
        <v>61</v>
      </c>
      <c r="I1518" s="10" t="s">
        <v>64</v>
      </c>
      <c r="J1518" s="24">
        <v>291</v>
      </c>
      <c r="K1518" s="29">
        <v>416.13</v>
      </c>
    </row>
    <row r="1519" spans="1:11" x14ac:dyDescent="0.3">
      <c r="A1519" s="12" t="s">
        <v>72</v>
      </c>
      <c r="B1519" s="13">
        <v>2021</v>
      </c>
      <c r="C1519" s="13" t="s">
        <v>39</v>
      </c>
      <c r="D1519" s="13" t="s">
        <v>60</v>
      </c>
      <c r="E1519" s="13" t="s">
        <v>62</v>
      </c>
      <c r="F1519" s="13" t="s">
        <v>63</v>
      </c>
      <c r="G1519" s="13" t="s">
        <v>59</v>
      </c>
      <c r="H1519" s="13" t="s">
        <v>61</v>
      </c>
      <c r="I1519" s="13" t="s">
        <v>64</v>
      </c>
      <c r="J1519" s="25">
        <v>285</v>
      </c>
      <c r="K1519" s="30">
        <v>407.55</v>
      </c>
    </row>
    <row r="1520" spans="1:11" x14ac:dyDescent="0.3">
      <c r="A1520" s="9" t="s">
        <v>72</v>
      </c>
      <c r="B1520" s="10">
        <v>2021</v>
      </c>
      <c r="C1520" s="10" t="s">
        <v>39</v>
      </c>
      <c r="D1520" s="10" t="s">
        <v>60</v>
      </c>
      <c r="E1520" s="10" t="s">
        <v>62</v>
      </c>
      <c r="F1520" s="10" t="s">
        <v>63</v>
      </c>
      <c r="G1520" s="10" t="s">
        <v>59</v>
      </c>
      <c r="H1520" s="10" t="s">
        <v>61</v>
      </c>
      <c r="I1520" s="10" t="s">
        <v>64</v>
      </c>
      <c r="J1520" s="24">
        <v>361</v>
      </c>
      <c r="K1520" s="29">
        <v>516.23</v>
      </c>
    </row>
    <row r="1521" spans="1:11" x14ac:dyDescent="0.3">
      <c r="A1521" s="12" t="s">
        <v>72</v>
      </c>
      <c r="B1521" s="13">
        <v>2021</v>
      </c>
      <c r="C1521" s="13" t="s">
        <v>39</v>
      </c>
      <c r="D1521" s="13" t="s">
        <v>60</v>
      </c>
      <c r="E1521" s="13" t="s">
        <v>62</v>
      </c>
      <c r="F1521" s="13" t="s">
        <v>63</v>
      </c>
      <c r="G1521" s="13" t="s">
        <v>59</v>
      </c>
      <c r="H1521" s="13" t="s">
        <v>61</v>
      </c>
      <c r="I1521" s="13" t="s">
        <v>64</v>
      </c>
      <c r="J1521" s="25">
        <v>289</v>
      </c>
      <c r="K1521" s="30">
        <v>413.27</v>
      </c>
    </row>
    <row r="1522" spans="1:11" x14ac:dyDescent="0.3">
      <c r="A1522" s="9" t="s">
        <v>72</v>
      </c>
      <c r="B1522" s="10">
        <v>2021</v>
      </c>
      <c r="C1522" s="10" t="s">
        <v>39</v>
      </c>
      <c r="D1522" s="10" t="s">
        <v>60</v>
      </c>
      <c r="E1522" s="10" t="s">
        <v>62</v>
      </c>
      <c r="F1522" s="10" t="s">
        <v>63</v>
      </c>
      <c r="G1522" s="10" t="s">
        <v>59</v>
      </c>
      <c r="H1522" s="10" t="s">
        <v>61</v>
      </c>
      <c r="I1522" s="10" t="s">
        <v>64</v>
      </c>
      <c r="J1522" s="24">
        <v>836</v>
      </c>
      <c r="K1522" s="29">
        <v>1195.48</v>
      </c>
    </row>
    <row r="1523" spans="1:11" x14ac:dyDescent="0.3">
      <c r="A1523" s="12" t="s">
        <v>72</v>
      </c>
      <c r="B1523" s="13">
        <v>2021</v>
      </c>
      <c r="C1523" s="13" t="s">
        <v>39</v>
      </c>
      <c r="D1523" s="13" t="s">
        <v>60</v>
      </c>
      <c r="E1523" s="13" t="s">
        <v>62</v>
      </c>
      <c r="F1523" s="13" t="s">
        <v>63</v>
      </c>
      <c r="G1523" s="13" t="s">
        <v>59</v>
      </c>
      <c r="H1523" s="13" t="s">
        <v>61</v>
      </c>
      <c r="I1523" s="13" t="s">
        <v>64</v>
      </c>
      <c r="J1523" s="25">
        <v>869</v>
      </c>
      <c r="K1523" s="30">
        <v>1242.67</v>
      </c>
    </row>
    <row r="1524" spans="1:11" x14ac:dyDescent="0.3">
      <c r="A1524" s="9" t="s">
        <v>74</v>
      </c>
      <c r="B1524" s="10">
        <v>2021</v>
      </c>
      <c r="C1524" s="10" t="s">
        <v>38</v>
      </c>
      <c r="D1524" s="10" t="s">
        <v>52</v>
      </c>
      <c r="E1524" s="10" t="s">
        <v>62</v>
      </c>
      <c r="F1524" s="10" t="s">
        <v>63</v>
      </c>
      <c r="G1524" s="10" t="s">
        <v>55</v>
      </c>
      <c r="H1524" s="10" t="s">
        <v>61</v>
      </c>
      <c r="I1524" s="10" t="s">
        <v>57</v>
      </c>
      <c r="J1524" s="24">
        <v>340</v>
      </c>
      <c r="K1524" s="29">
        <v>486.2</v>
      </c>
    </row>
    <row r="1525" spans="1:11" x14ac:dyDescent="0.3">
      <c r="A1525" s="12" t="s">
        <v>73</v>
      </c>
      <c r="B1525" s="13">
        <v>2021</v>
      </c>
      <c r="C1525" s="13" t="s">
        <v>38</v>
      </c>
      <c r="D1525" s="13" t="s">
        <v>52</v>
      </c>
      <c r="E1525" s="13" t="s">
        <v>62</v>
      </c>
      <c r="F1525" s="13" t="s">
        <v>63</v>
      </c>
      <c r="G1525" s="13" t="s">
        <v>55</v>
      </c>
      <c r="H1525" s="13" t="s">
        <v>61</v>
      </c>
      <c r="I1525" s="13" t="s">
        <v>57</v>
      </c>
      <c r="J1525" s="25">
        <v>334</v>
      </c>
      <c r="K1525" s="30">
        <v>477.62</v>
      </c>
    </row>
    <row r="1526" spans="1:11" x14ac:dyDescent="0.3">
      <c r="A1526" s="9" t="s">
        <v>73</v>
      </c>
      <c r="B1526" s="10">
        <v>2021</v>
      </c>
      <c r="C1526" s="10" t="s">
        <v>38</v>
      </c>
      <c r="D1526" s="10" t="s">
        <v>52</v>
      </c>
      <c r="E1526" s="10" t="s">
        <v>62</v>
      </c>
      <c r="F1526" s="10" t="s">
        <v>63</v>
      </c>
      <c r="G1526" s="10" t="s">
        <v>55</v>
      </c>
      <c r="H1526" s="10" t="s">
        <v>61</v>
      </c>
      <c r="I1526" s="10" t="s">
        <v>57</v>
      </c>
      <c r="J1526" s="24">
        <v>337</v>
      </c>
      <c r="K1526" s="29">
        <v>481.90999999999997</v>
      </c>
    </row>
    <row r="1527" spans="1:11" x14ac:dyDescent="0.3">
      <c r="A1527" s="12" t="s">
        <v>74</v>
      </c>
      <c r="B1527" s="13">
        <v>2021</v>
      </c>
      <c r="C1527" s="13" t="s">
        <v>38</v>
      </c>
      <c r="D1527" s="13" t="s">
        <v>52</v>
      </c>
      <c r="E1527" s="13" t="s">
        <v>62</v>
      </c>
      <c r="F1527" s="13" t="s">
        <v>63</v>
      </c>
      <c r="G1527" s="13" t="s">
        <v>55</v>
      </c>
      <c r="H1527" s="13" t="s">
        <v>61</v>
      </c>
      <c r="I1527" s="13" t="s">
        <v>57</v>
      </c>
      <c r="J1527" s="25">
        <v>331</v>
      </c>
      <c r="K1527" s="30">
        <v>473.33</v>
      </c>
    </row>
    <row r="1528" spans="1:11" x14ac:dyDescent="0.3">
      <c r="A1528" s="9" t="s">
        <v>72</v>
      </c>
      <c r="B1528" s="10">
        <v>2021</v>
      </c>
      <c r="C1528" s="10" t="s">
        <v>39</v>
      </c>
      <c r="D1528" s="10" t="s">
        <v>52</v>
      </c>
      <c r="E1528" s="10" t="s">
        <v>62</v>
      </c>
      <c r="F1528" s="10" t="s">
        <v>63</v>
      </c>
      <c r="G1528" s="10" t="s">
        <v>55</v>
      </c>
      <c r="H1528" s="10" t="s">
        <v>61</v>
      </c>
      <c r="I1528" s="10" t="s">
        <v>57</v>
      </c>
      <c r="J1528" s="24">
        <v>328</v>
      </c>
      <c r="K1528" s="29">
        <v>469.03999999999996</v>
      </c>
    </row>
    <row r="1529" spans="1:11" x14ac:dyDescent="0.3">
      <c r="A1529" s="12" t="s">
        <v>73</v>
      </c>
      <c r="B1529" s="13">
        <v>2021</v>
      </c>
      <c r="C1529" s="13" t="s">
        <v>39</v>
      </c>
      <c r="D1529" s="13" t="s">
        <v>52</v>
      </c>
      <c r="E1529" s="13" t="s">
        <v>62</v>
      </c>
      <c r="F1529" s="13" t="s">
        <v>63</v>
      </c>
      <c r="G1529" s="13" t="s">
        <v>55</v>
      </c>
      <c r="H1529" s="13" t="s">
        <v>61</v>
      </c>
      <c r="I1529" s="13" t="s">
        <v>57</v>
      </c>
      <c r="J1529" s="25">
        <v>322</v>
      </c>
      <c r="K1529" s="30">
        <v>460.46000000000004</v>
      </c>
    </row>
    <row r="1530" spans="1:11" x14ac:dyDescent="0.3">
      <c r="A1530" s="9" t="s">
        <v>72</v>
      </c>
      <c r="B1530" s="10">
        <v>2021</v>
      </c>
      <c r="C1530" s="10" t="s">
        <v>39</v>
      </c>
      <c r="D1530" s="10" t="s">
        <v>52</v>
      </c>
      <c r="E1530" s="10" t="s">
        <v>62</v>
      </c>
      <c r="F1530" s="10" t="s">
        <v>63</v>
      </c>
      <c r="G1530" s="10" t="s">
        <v>55</v>
      </c>
      <c r="H1530" s="10" t="s">
        <v>61</v>
      </c>
      <c r="I1530" s="10" t="s">
        <v>57</v>
      </c>
      <c r="J1530" s="24">
        <v>316</v>
      </c>
      <c r="K1530" s="29">
        <v>451.88</v>
      </c>
    </row>
    <row r="1531" spans="1:11" x14ac:dyDescent="0.3">
      <c r="A1531" s="12" t="s">
        <v>73</v>
      </c>
      <c r="B1531" s="13">
        <v>2021</v>
      </c>
      <c r="C1531" s="13" t="s">
        <v>39</v>
      </c>
      <c r="D1531" s="13" t="s">
        <v>52</v>
      </c>
      <c r="E1531" s="13" t="s">
        <v>62</v>
      </c>
      <c r="F1531" s="13" t="s">
        <v>63</v>
      </c>
      <c r="G1531" s="13" t="s">
        <v>55</v>
      </c>
      <c r="H1531" s="13" t="s">
        <v>61</v>
      </c>
      <c r="I1531" s="13" t="s">
        <v>57</v>
      </c>
      <c r="J1531" s="25">
        <v>325</v>
      </c>
      <c r="K1531" s="30">
        <v>464.75</v>
      </c>
    </row>
    <row r="1532" spans="1:11" x14ac:dyDescent="0.3">
      <c r="A1532" s="9" t="s">
        <v>74</v>
      </c>
      <c r="B1532" s="10">
        <v>2021</v>
      </c>
      <c r="C1532" s="10" t="s">
        <v>39</v>
      </c>
      <c r="D1532" s="10" t="s">
        <v>52</v>
      </c>
      <c r="E1532" s="10" t="s">
        <v>62</v>
      </c>
      <c r="F1532" s="10" t="s">
        <v>63</v>
      </c>
      <c r="G1532" s="10" t="s">
        <v>55</v>
      </c>
      <c r="H1532" s="10" t="s">
        <v>61</v>
      </c>
      <c r="I1532" s="10" t="s">
        <v>57</v>
      </c>
      <c r="J1532" s="24">
        <v>319</v>
      </c>
      <c r="K1532" s="29">
        <v>456.16999999999996</v>
      </c>
    </row>
    <row r="1533" spans="1:11" x14ac:dyDescent="0.3">
      <c r="A1533" s="12" t="s">
        <v>72</v>
      </c>
      <c r="B1533" s="13">
        <v>2021</v>
      </c>
      <c r="C1533" s="13" t="s">
        <v>39</v>
      </c>
      <c r="D1533" s="13" t="s">
        <v>52</v>
      </c>
      <c r="E1533" s="13" t="s">
        <v>62</v>
      </c>
      <c r="F1533" s="13" t="s">
        <v>63</v>
      </c>
      <c r="G1533" s="13" t="s">
        <v>55</v>
      </c>
      <c r="H1533" s="13" t="s">
        <v>61</v>
      </c>
      <c r="I1533" s="13" t="s">
        <v>57</v>
      </c>
      <c r="J1533" s="25">
        <v>313</v>
      </c>
      <c r="K1533" s="30">
        <v>447.59000000000003</v>
      </c>
    </row>
    <row r="1534" spans="1:11" x14ac:dyDescent="0.3">
      <c r="A1534" s="9" t="s">
        <v>74</v>
      </c>
      <c r="B1534" s="10">
        <v>2022</v>
      </c>
      <c r="C1534" s="10" t="s">
        <v>34</v>
      </c>
      <c r="D1534" s="10" t="s">
        <v>52</v>
      </c>
      <c r="E1534" s="10" t="s">
        <v>53</v>
      </c>
      <c r="F1534" s="10" t="s">
        <v>54</v>
      </c>
      <c r="G1534" s="10" t="s">
        <v>59</v>
      </c>
      <c r="H1534" s="10" t="s">
        <v>56</v>
      </c>
      <c r="I1534" s="10" t="s">
        <v>57</v>
      </c>
      <c r="J1534" s="24">
        <v>212</v>
      </c>
      <c r="K1534" s="29">
        <v>303.15999999999997</v>
      </c>
    </row>
    <row r="1535" spans="1:11" x14ac:dyDescent="0.3">
      <c r="A1535" s="12" t="s">
        <v>73</v>
      </c>
      <c r="B1535" s="13">
        <v>2022</v>
      </c>
      <c r="C1535" s="13" t="s">
        <v>34</v>
      </c>
      <c r="D1535" s="13" t="s">
        <v>52</v>
      </c>
      <c r="E1535" s="13" t="s">
        <v>53</v>
      </c>
      <c r="F1535" s="13" t="s">
        <v>54</v>
      </c>
      <c r="G1535" s="13" t="s">
        <v>59</v>
      </c>
      <c r="H1535" s="13" t="s">
        <v>56</v>
      </c>
      <c r="I1535" s="13" t="s">
        <v>57</v>
      </c>
      <c r="J1535" s="25">
        <v>206</v>
      </c>
      <c r="K1535" s="30">
        <v>294.58</v>
      </c>
    </row>
    <row r="1536" spans="1:11" x14ac:dyDescent="0.3">
      <c r="A1536" s="9" t="s">
        <v>74</v>
      </c>
      <c r="B1536" s="10">
        <v>2022</v>
      </c>
      <c r="C1536" s="10" t="s">
        <v>34</v>
      </c>
      <c r="D1536" s="10" t="s">
        <v>52</v>
      </c>
      <c r="E1536" s="10" t="s">
        <v>53</v>
      </c>
      <c r="F1536" s="10" t="s">
        <v>54</v>
      </c>
      <c r="G1536" s="10" t="s">
        <v>59</v>
      </c>
      <c r="H1536" s="10" t="s">
        <v>56</v>
      </c>
      <c r="I1536" s="10" t="s">
        <v>58</v>
      </c>
      <c r="J1536" s="24">
        <v>216</v>
      </c>
      <c r="K1536" s="29">
        <v>308.88</v>
      </c>
    </row>
    <row r="1537" spans="1:11" x14ac:dyDescent="0.3">
      <c r="A1537" s="12" t="s">
        <v>73</v>
      </c>
      <c r="B1537" s="13">
        <v>2022</v>
      </c>
      <c r="C1537" s="13" t="s">
        <v>34</v>
      </c>
      <c r="D1537" s="13" t="s">
        <v>52</v>
      </c>
      <c r="E1537" s="13" t="s">
        <v>53</v>
      </c>
      <c r="F1537" s="13" t="s">
        <v>54</v>
      </c>
      <c r="G1537" s="13" t="s">
        <v>59</v>
      </c>
      <c r="H1537" s="13" t="s">
        <v>56</v>
      </c>
      <c r="I1537" s="13" t="s">
        <v>58</v>
      </c>
      <c r="J1537" s="25">
        <v>210</v>
      </c>
      <c r="K1537" s="30">
        <v>300.3</v>
      </c>
    </row>
    <row r="1538" spans="1:11" x14ac:dyDescent="0.3">
      <c r="A1538" s="9" t="s">
        <v>74</v>
      </c>
      <c r="B1538" s="10">
        <v>2022</v>
      </c>
      <c r="C1538" s="10" t="s">
        <v>34</v>
      </c>
      <c r="D1538" s="10" t="s">
        <v>52</v>
      </c>
      <c r="E1538" s="10" t="s">
        <v>53</v>
      </c>
      <c r="F1538" s="10" t="s">
        <v>54</v>
      </c>
      <c r="G1538" s="10" t="s">
        <v>59</v>
      </c>
      <c r="H1538" s="10" t="s">
        <v>56</v>
      </c>
      <c r="I1538" s="10" t="s">
        <v>58</v>
      </c>
      <c r="J1538" s="24">
        <v>204</v>
      </c>
      <c r="K1538" s="29">
        <v>291.72000000000003</v>
      </c>
    </row>
    <row r="1539" spans="1:11" x14ac:dyDescent="0.3">
      <c r="A1539" s="12" t="s">
        <v>74</v>
      </c>
      <c r="B1539" s="13">
        <v>2022</v>
      </c>
      <c r="C1539" s="13" t="s">
        <v>34</v>
      </c>
      <c r="D1539" s="13" t="s">
        <v>52</v>
      </c>
      <c r="E1539" s="13" t="s">
        <v>53</v>
      </c>
      <c r="F1539" s="13" t="s">
        <v>54</v>
      </c>
      <c r="G1539" s="13" t="s">
        <v>59</v>
      </c>
      <c r="H1539" s="13" t="s">
        <v>56</v>
      </c>
      <c r="I1539" s="13" t="s">
        <v>58</v>
      </c>
      <c r="J1539" s="25">
        <v>213</v>
      </c>
      <c r="K1539" s="30">
        <v>304.59000000000003</v>
      </c>
    </row>
    <row r="1540" spans="1:11" x14ac:dyDescent="0.3">
      <c r="A1540" s="9" t="s">
        <v>72</v>
      </c>
      <c r="B1540" s="10">
        <v>2022</v>
      </c>
      <c r="C1540" s="10" t="s">
        <v>34</v>
      </c>
      <c r="D1540" s="10" t="s">
        <v>52</v>
      </c>
      <c r="E1540" s="10" t="s">
        <v>53</v>
      </c>
      <c r="F1540" s="10" t="s">
        <v>54</v>
      </c>
      <c r="G1540" s="10" t="s">
        <v>59</v>
      </c>
      <c r="H1540" s="10" t="s">
        <v>56</v>
      </c>
      <c r="I1540" s="10" t="s">
        <v>58</v>
      </c>
      <c r="J1540" s="24">
        <v>207</v>
      </c>
      <c r="K1540" s="29">
        <v>296.01</v>
      </c>
    </row>
    <row r="1541" spans="1:11" x14ac:dyDescent="0.3">
      <c r="A1541" s="12" t="s">
        <v>73</v>
      </c>
      <c r="B1541" s="13">
        <v>2022</v>
      </c>
      <c r="C1541" s="13" t="s">
        <v>34</v>
      </c>
      <c r="D1541" s="13" t="s">
        <v>52</v>
      </c>
      <c r="E1541" s="13" t="s">
        <v>53</v>
      </c>
      <c r="F1541" s="13" t="s">
        <v>54</v>
      </c>
      <c r="G1541" s="13" t="s">
        <v>59</v>
      </c>
      <c r="H1541" s="13" t="s">
        <v>56</v>
      </c>
      <c r="I1541" s="13" t="s">
        <v>58</v>
      </c>
      <c r="J1541" s="25">
        <v>201</v>
      </c>
      <c r="K1541" s="30">
        <v>287.43</v>
      </c>
    </row>
    <row r="1542" spans="1:11" x14ac:dyDescent="0.3">
      <c r="A1542" s="9" t="s">
        <v>73</v>
      </c>
      <c r="B1542" s="10">
        <v>2022</v>
      </c>
      <c r="C1542" s="10" t="s">
        <v>34</v>
      </c>
      <c r="D1542" s="10" t="s">
        <v>52</v>
      </c>
      <c r="E1542" s="10" t="s">
        <v>53</v>
      </c>
      <c r="F1542" s="10" t="s">
        <v>54</v>
      </c>
      <c r="G1542" s="10" t="s">
        <v>59</v>
      </c>
      <c r="H1542" s="10" t="s">
        <v>56</v>
      </c>
      <c r="I1542" s="10" t="s">
        <v>57</v>
      </c>
      <c r="J1542" s="24">
        <v>215</v>
      </c>
      <c r="K1542" s="29">
        <v>307.45</v>
      </c>
    </row>
    <row r="1543" spans="1:11" x14ac:dyDescent="0.3">
      <c r="A1543" s="12" t="s">
        <v>73</v>
      </c>
      <c r="B1543" s="13">
        <v>2022</v>
      </c>
      <c r="C1543" s="13" t="s">
        <v>34</v>
      </c>
      <c r="D1543" s="13" t="s">
        <v>52</v>
      </c>
      <c r="E1543" s="13" t="s">
        <v>53</v>
      </c>
      <c r="F1543" s="13" t="s">
        <v>54</v>
      </c>
      <c r="G1543" s="13" t="s">
        <v>59</v>
      </c>
      <c r="H1543" s="13" t="s">
        <v>56</v>
      </c>
      <c r="I1543" s="13" t="s">
        <v>57</v>
      </c>
      <c r="J1543" s="25">
        <v>209</v>
      </c>
      <c r="K1543" s="30">
        <v>298.87</v>
      </c>
    </row>
    <row r="1544" spans="1:11" x14ac:dyDescent="0.3">
      <c r="A1544" s="9" t="s">
        <v>75</v>
      </c>
      <c r="B1544" s="10">
        <v>2022</v>
      </c>
      <c r="C1544" s="10" t="s">
        <v>34</v>
      </c>
      <c r="D1544" s="10" t="s">
        <v>52</v>
      </c>
      <c r="E1544" s="10" t="s">
        <v>53</v>
      </c>
      <c r="F1544" s="10" t="s">
        <v>54</v>
      </c>
      <c r="G1544" s="10" t="s">
        <v>59</v>
      </c>
      <c r="H1544" s="10" t="s">
        <v>56</v>
      </c>
      <c r="I1544" s="10" t="s">
        <v>57</v>
      </c>
      <c r="J1544" s="24">
        <v>203</v>
      </c>
      <c r="K1544" s="29">
        <v>290.28999999999996</v>
      </c>
    </row>
    <row r="1545" spans="1:11" x14ac:dyDescent="0.3">
      <c r="A1545" s="12" t="s">
        <v>73</v>
      </c>
      <c r="B1545" s="13">
        <v>2022</v>
      </c>
      <c r="C1545" s="13" t="s">
        <v>38</v>
      </c>
      <c r="D1545" s="13" t="s">
        <v>52</v>
      </c>
      <c r="E1545" s="13" t="s">
        <v>53</v>
      </c>
      <c r="F1545" s="13" t="s">
        <v>54</v>
      </c>
      <c r="G1545" s="13" t="s">
        <v>59</v>
      </c>
      <c r="H1545" s="13" t="s">
        <v>56</v>
      </c>
      <c r="I1545" s="13" t="s">
        <v>58</v>
      </c>
      <c r="J1545" s="25">
        <v>158</v>
      </c>
      <c r="K1545" s="30">
        <v>225.94</v>
      </c>
    </row>
    <row r="1546" spans="1:11" x14ac:dyDescent="0.3">
      <c r="A1546" s="9" t="s">
        <v>73</v>
      </c>
      <c r="B1546" s="10">
        <v>2022</v>
      </c>
      <c r="C1546" s="10" t="s">
        <v>38</v>
      </c>
      <c r="D1546" s="10" t="s">
        <v>52</v>
      </c>
      <c r="E1546" s="10" t="s">
        <v>53</v>
      </c>
      <c r="F1546" s="10" t="s">
        <v>54</v>
      </c>
      <c r="G1546" s="10" t="s">
        <v>59</v>
      </c>
      <c r="H1546" s="10" t="s">
        <v>56</v>
      </c>
      <c r="I1546" s="10" t="s">
        <v>58</v>
      </c>
      <c r="J1546" s="24">
        <v>160</v>
      </c>
      <c r="K1546" s="29">
        <v>228.8</v>
      </c>
    </row>
    <row r="1547" spans="1:11" x14ac:dyDescent="0.3">
      <c r="A1547" s="12" t="s">
        <v>76</v>
      </c>
      <c r="B1547" s="13">
        <v>2022</v>
      </c>
      <c r="C1547" s="13" t="s">
        <v>38</v>
      </c>
      <c r="D1547" s="13" t="s">
        <v>52</v>
      </c>
      <c r="E1547" s="13" t="s">
        <v>53</v>
      </c>
      <c r="F1547" s="13" t="s">
        <v>54</v>
      </c>
      <c r="G1547" s="13" t="s">
        <v>59</v>
      </c>
      <c r="H1547" s="13" t="s">
        <v>56</v>
      </c>
      <c r="I1547" s="13" t="s">
        <v>58</v>
      </c>
      <c r="J1547" s="25">
        <v>162</v>
      </c>
      <c r="K1547" s="30">
        <v>231.66</v>
      </c>
    </row>
    <row r="1548" spans="1:11" x14ac:dyDescent="0.3">
      <c r="A1548" s="9" t="s">
        <v>72</v>
      </c>
      <c r="B1548" s="10">
        <v>2022</v>
      </c>
      <c r="C1548" s="10" t="s">
        <v>38</v>
      </c>
      <c r="D1548" s="10" t="s">
        <v>52</v>
      </c>
      <c r="E1548" s="10" t="s">
        <v>53</v>
      </c>
      <c r="F1548" s="10" t="s">
        <v>54</v>
      </c>
      <c r="G1548" s="10" t="s">
        <v>59</v>
      </c>
      <c r="H1548" s="10" t="s">
        <v>56</v>
      </c>
      <c r="I1548" s="10" t="s">
        <v>58</v>
      </c>
      <c r="J1548" s="24">
        <v>159</v>
      </c>
      <c r="K1548" s="29">
        <v>227.37</v>
      </c>
    </row>
    <row r="1549" spans="1:11" x14ac:dyDescent="0.3">
      <c r="A1549" s="12" t="s">
        <v>73</v>
      </c>
      <c r="B1549" s="13">
        <v>2022</v>
      </c>
      <c r="C1549" s="13" t="s">
        <v>38</v>
      </c>
      <c r="D1549" s="13" t="s">
        <v>52</v>
      </c>
      <c r="E1549" s="13" t="s">
        <v>53</v>
      </c>
      <c r="F1549" s="13" t="s">
        <v>54</v>
      </c>
      <c r="G1549" s="13" t="s">
        <v>59</v>
      </c>
      <c r="H1549" s="13" t="s">
        <v>56</v>
      </c>
      <c r="I1549" s="13" t="s">
        <v>58</v>
      </c>
      <c r="J1549" s="25">
        <v>161</v>
      </c>
      <c r="K1549" s="30">
        <v>230.23000000000002</v>
      </c>
    </row>
    <row r="1550" spans="1:11" x14ac:dyDescent="0.3">
      <c r="A1550" s="9" t="s">
        <v>75</v>
      </c>
      <c r="B1550" s="10">
        <v>2022</v>
      </c>
      <c r="C1550" s="10" t="s">
        <v>31</v>
      </c>
      <c r="D1550" s="10" t="s">
        <v>52</v>
      </c>
      <c r="E1550" s="10" t="s">
        <v>53</v>
      </c>
      <c r="F1550" s="10" t="s">
        <v>54</v>
      </c>
      <c r="G1550" s="10" t="s">
        <v>59</v>
      </c>
      <c r="H1550" s="10" t="s">
        <v>56</v>
      </c>
      <c r="I1550" s="10" t="s">
        <v>57</v>
      </c>
      <c r="J1550" s="24">
        <v>248</v>
      </c>
      <c r="K1550" s="29">
        <v>354.64</v>
      </c>
    </row>
    <row r="1551" spans="1:11" x14ac:dyDescent="0.3">
      <c r="A1551" s="12" t="s">
        <v>73</v>
      </c>
      <c r="B1551" s="13">
        <v>2022</v>
      </c>
      <c r="C1551" s="13" t="s">
        <v>31</v>
      </c>
      <c r="D1551" s="13" t="s">
        <v>52</v>
      </c>
      <c r="E1551" s="13" t="s">
        <v>53</v>
      </c>
      <c r="F1551" s="13" t="s">
        <v>54</v>
      </c>
      <c r="G1551" s="13" t="s">
        <v>59</v>
      </c>
      <c r="H1551" s="13" t="s">
        <v>56</v>
      </c>
      <c r="I1551" s="13" t="s">
        <v>57</v>
      </c>
      <c r="J1551" s="25">
        <v>242</v>
      </c>
      <c r="K1551" s="30">
        <v>346.06</v>
      </c>
    </row>
    <row r="1552" spans="1:11" x14ac:dyDescent="0.3">
      <c r="A1552" s="9" t="s">
        <v>74</v>
      </c>
      <c r="B1552" s="10">
        <v>2022</v>
      </c>
      <c r="C1552" s="10" t="s">
        <v>31</v>
      </c>
      <c r="D1552" s="10" t="s">
        <v>52</v>
      </c>
      <c r="E1552" s="10" t="s">
        <v>53</v>
      </c>
      <c r="F1552" s="10" t="s">
        <v>54</v>
      </c>
      <c r="G1552" s="10" t="s">
        <v>59</v>
      </c>
      <c r="H1552" s="10" t="s">
        <v>56</v>
      </c>
      <c r="I1552" s="10" t="s">
        <v>57</v>
      </c>
      <c r="J1552" s="24">
        <v>236</v>
      </c>
      <c r="K1552" s="29">
        <v>337.48</v>
      </c>
    </row>
    <row r="1553" spans="1:11" x14ac:dyDescent="0.3">
      <c r="A1553" s="12" t="s">
        <v>74</v>
      </c>
      <c r="B1553" s="13">
        <v>2022</v>
      </c>
      <c r="C1553" s="13" t="s">
        <v>31</v>
      </c>
      <c r="D1553" s="13" t="s">
        <v>52</v>
      </c>
      <c r="E1553" s="13" t="s">
        <v>53</v>
      </c>
      <c r="F1553" s="13" t="s">
        <v>54</v>
      </c>
      <c r="G1553" s="13" t="s">
        <v>59</v>
      </c>
      <c r="H1553" s="13" t="s">
        <v>56</v>
      </c>
      <c r="I1553" s="13" t="s">
        <v>58</v>
      </c>
      <c r="J1553" s="25">
        <v>246</v>
      </c>
      <c r="K1553" s="30">
        <v>351.78</v>
      </c>
    </row>
    <row r="1554" spans="1:11" x14ac:dyDescent="0.3">
      <c r="A1554" s="9" t="s">
        <v>72</v>
      </c>
      <c r="B1554" s="10">
        <v>2022</v>
      </c>
      <c r="C1554" s="10" t="s">
        <v>31</v>
      </c>
      <c r="D1554" s="10" t="s">
        <v>52</v>
      </c>
      <c r="E1554" s="10" t="s">
        <v>53</v>
      </c>
      <c r="F1554" s="10" t="s">
        <v>54</v>
      </c>
      <c r="G1554" s="10" t="s">
        <v>59</v>
      </c>
      <c r="H1554" s="10" t="s">
        <v>56</v>
      </c>
      <c r="I1554" s="10" t="s">
        <v>58</v>
      </c>
      <c r="J1554" s="24">
        <v>240</v>
      </c>
      <c r="K1554" s="29">
        <v>343.2</v>
      </c>
    </row>
    <row r="1555" spans="1:11" x14ac:dyDescent="0.3">
      <c r="A1555" s="12" t="s">
        <v>74</v>
      </c>
      <c r="B1555" s="13">
        <v>2022</v>
      </c>
      <c r="C1555" s="13" t="s">
        <v>31</v>
      </c>
      <c r="D1555" s="13" t="s">
        <v>52</v>
      </c>
      <c r="E1555" s="13" t="s">
        <v>53</v>
      </c>
      <c r="F1555" s="13" t="s">
        <v>54</v>
      </c>
      <c r="G1555" s="13" t="s">
        <v>59</v>
      </c>
      <c r="H1555" s="13" t="s">
        <v>56</v>
      </c>
      <c r="I1555" s="13" t="s">
        <v>58</v>
      </c>
      <c r="J1555" s="25">
        <v>234</v>
      </c>
      <c r="K1555" s="30">
        <v>334.62</v>
      </c>
    </row>
    <row r="1556" spans="1:11" x14ac:dyDescent="0.3">
      <c r="A1556" s="9" t="s">
        <v>72</v>
      </c>
      <c r="B1556" s="10">
        <v>2022</v>
      </c>
      <c r="C1556" s="10" t="s">
        <v>31</v>
      </c>
      <c r="D1556" s="10" t="s">
        <v>52</v>
      </c>
      <c r="E1556" s="10" t="s">
        <v>53</v>
      </c>
      <c r="F1556" s="10" t="s">
        <v>54</v>
      </c>
      <c r="G1556" s="10" t="s">
        <v>59</v>
      </c>
      <c r="H1556" s="10" t="s">
        <v>56</v>
      </c>
      <c r="I1556" s="10" t="s">
        <v>58</v>
      </c>
      <c r="J1556" s="24">
        <v>243</v>
      </c>
      <c r="K1556" s="29">
        <v>347.49</v>
      </c>
    </row>
    <row r="1557" spans="1:11" x14ac:dyDescent="0.3">
      <c r="A1557" s="12" t="s">
        <v>73</v>
      </c>
      <c r="B1557" s="13">
        <v>2022</v>
      </c>
      <c r="C1557" s="13" t="s">
        <v>31</v>
      </c>
      <c r="D1557" s="13" t="s">
        <v>52</v>
      </c>
      <c r="E1557" s="13" t="s">
        <v>53</v>
      </c>
      <c r="F1557" s="13" t="s">
        <v>54</v>
      </c>
      <c r="G1557" s="13" t="s">
        <v>59</v>
      </c>
      <c r="H1557" s="13" t="s">
        <v>56</v>
      </c>
      <c r="I1557" s="13" t="s">
        <v>58</v>
      </c>
      <c r="J1557" s="25">
        <v>237</v>
      </c>
      <c r="K1557" s="30">
        <v>338.90999999999997</v>
      </c>
    </row>
    <row r="1558" spans="1:11" x14ac:dyDescent="0.3">
      <c r="A1558" s="9" t="s">
        <v>74</v>
      </c>
      <c r="B1558" s="10">
        <v>2022</v>
      </c>
      <c r="C1558" s="10" t="s">
        <v>31</v>
      </c>
      <c r="D1558" s="10" t="s">
        <v>52</v>
      </c>
      <c r="E1558" s="10" t="s">
        <v>53</v>
      </c>
      <c r="F1558" s="10" t="s">
        <v>54</v>
      </c>
      <c r="G1558" s="10" t="s">
        <v>59</v>
      </c>
      <c r="H1558" s="10" t="s">
        <v>56</v>
      </c>
      <c r="I1558" s="10" t="s">
        <v>57</v>
      </c>
      <c r="J1558" s="24">
        <v>245</v>
      </c>
      <c r="K1558" s="29">
        <v>350.35</v>
      </c>
    </row>
    <row r="1559" spans="1:11" x14ac:dyDescent="0.3">
      <c r="A1559" s="12" t="s">
        <v>73</v>
      </c>
      <c r="B1559" s="13">
        <v>2022</v>
      </c>
      <c r="C1559" s="13" t="s">
        <v>31</v>
      </c>
      <c r="D1559" s="13" t="s">
        <v>52</v>
      </c>
      <c r="E1559" s="13" t="s">
        <v>53</v>
      </c>
      <c r="F1559" s="13" t="s">
        <v>54</v>
      </c>
      <c r="G1559" s="13" t="s">
        <v>59</v>
      </c>
      <c r="H1559" s="13" t="s">
        <v>56</v>
      </c>
      <c r="I1559" s="13" t="s">
        <v>57</v>
      </c>
      <c r="J1559" s="25">
        <v>239</v>
      </c>
      <c r="K1559" s="30">
        <v>341.77</v>
      </c>
    </row>
    <row r="1560" spans="1:11" x14ac:dyDescent="0.3">
      <c r="A1560" s="9" t="s">
        <v>73</v>
      </c>
      <c r="B1560" s="10">
        <v>2022</v>
      </c>
      <c r="C1560" s="10" t="s">
        <v>31</v>
      </c>
      <c r="D1560" s="10" t="s">
        <v>52</v>
      </c>
      <c r="E1560" s="10" t="s">
        <v>53</v>
      </c>
      <c r="F1560" s="10" t="s">
        <v>54</v>
      </c>
      <c r="G1560" s="10" t="s">
        <v>59</v>
      </c>
      <c r="H1560" s="10" t="s">
        <v>56</v>
      </c>
      <c r="I1560" s="10" t="s">
        <v>57</v>
      </c>
      <c r="J1560" s="24">
        <v>233</v>
      </c>
      <c r="K1560" s="29">
        <v>333.19</v>
      </c>
    </row>
    <row r="1561" spans="1:11" x14ac:dyDescent="0.3">
      <c r="A1561" s="12" t="s">
        <v>73</v>
      </c>
      <c r="B1561" s="13">
        <v>2022</v>
      </c>
      <c r="C1561" s="13" t="s">
        <v>9</v>
      </c>
      <c r="D1561" s="13" t="s">
        <v>52</v>
      </c>
      <c r="E1561" s="13" t="s">
        <v>53</v>
      </c>
      <c r="F1561" s="13" t="s">
        <v>54</v>
      </c>
      <c r="G1561" s="13" t="s">
        <v>59</v>
      </c>
      <c r="H1561" s="13" t="s">
        <v>56</v>
      </c>
      <c r="I1561" s="13" t="s">
        <v>57</v>
      </c>
      <c r="J1561" s="25">
        <v>260</v>
      </c>
      <c r="K1561" s="30">
        <v>371.8</v>
      </c>
    </row>
    <row r="1562" spans="1:11" x14ac:dyDescent="0.3">
      <c r="A1562" s="9" t="s">
        <v>74</v>
      </c>
      <c r="B1562" s="10">
        <v>2022</v>
      </c>
      <c r="C1562" s="10" t="s">
        <v>9</v>
      </c>
      <c r="D1562" s="10" t="s">
        <v>52</v>
      </c>
      <c r="E1562" s="10" t="s">
        <v>53</v>
      </c>
      <c r="F1562" s="10" t="s">
        <v>54</v>
      </c>
      <c r="G1562" s="10" t="s">
        <v>59</v>
      </c>
      <c r="H1562" s="10" t="s">
        <v>56</v>
      </c>
      <c r="I1562" s="10" t="s">
        <v>57</v>
      </c>
      <c r="J1562" s="24">
        <v>254</v>
      </c>
      <c r="K1562" s="29">
        <v>363.22</v>
      </c>
    </row>
    <row r="1563" spans="1:11" x14ac:dyDescent="0.3">
      <c r="A1563" s="12" t="s">
        <v>72</v>
      </c>
      <c r="B1563" s="13">
        <v>2022</v>
      </c>
      <c r="C1563" s="13" t="s">
        <v>9</v>
      </c>
      <c r="D1563" s="13" t="s">
        <v>52</v>
      </c>
      <c r="E1563" s="13" t="s">
        <v>53</v>
      </c>
      <c r="F1563" s="13" t="s">
        <v>54</v>
      </c>
      <c r="G1563" s="13" t="s">
        <v>59</v>
      </c>
      <c r="H1563" s="13" t="s">
        <v>56</v>
      </c>
      <c r="I1563" s="13" t="s">
        <v>57</v>
      </c>
      <c r="J1563" s="25">
        <v>264</v>
      </c>
      <c r="K1563" s="30">
        <v>526.24</v>
      </c>
    </row>
    <row r="1564" spans="1:11" x14ac:dyDescent="0.3">
      <c r="A1564" s="9" t="s">
        <v>74</v>
      </c>
      <c r="B1564" s="10">
        <v>2022</v>
      </c>
      <c r="C1564" s="10" t="s">
        <v>9</v>
      </c>
      <c r="D1564" s="10" t="s">
        <v>52</v>
      </c>
      <c r="E1564" s="10" t="s">
        <v>53</v>
      </c>
      <c r="F1564" s="10" t="s">
        <v>54</v>
      </c>
      <c r="G1564" s="10" t="s">
        <v>59</v>
      </c>
      <c r="H1564" s="10" t="s">
        <v>56</v>
      </c>
      <c r="I1564" s="10" t="s">
        <v>58</v>
      </c>
      <c r="J1564" s="24">
        <v>258</v>
      </c>
      <c r="K1564" s="29">
        <v>526.24</v>
      </c>
    </row>
    <row r="1565" spans="1:11" x14ac:dyDescent="0.3">
      <c r="A1565" s="12" t="s">
        <v>73</v>
      </c>
      <c r="B1565" s="13">
        <v>2022</v>
      </c>
      <c r="C1565" s="13" t="s">
        <v>9</v>
      </c>
      <c r="D1565" s="13" t="s">
        <v>52</v>
      </c>
      <c r="E1565" s="13" t="s">
        <v>53</v>
      </c>
      <c r="F1565" s="13" t="s">
        <v>54</v>
      </c>
      <c r="G1565" s="13" t="s">
        <v>59</v>
      </c>
      <c r="H1565" s="13" t="s">
        <v>56</v>
      </c>
      <c r="I1565" s="13" t="s">
        <v>58</v>
      </c>
      <c r="J1565" s="25">
        <v>252</v>
      </c>
      <c r="K1565" s="30">
        <v>360.36</v>
      </c>
    </row>
    <row r="1566" spans="1:11" x14ac:dyDescent="0.3">
      <c r="A1566" s="9" t="s">
        <v>72</v>
      </c>
      <c r="B1566" s="10">
        <v>2022</v>
      </c>
      <c r="C1566" s="10" t="s">
        <v>9</v>
      </c>
      <c r="D1566" s="10" t="s">
        <v>52</v>
      </c>
      <c r="E1566" s="10" t="s">
        <v>53</v>
      </c>
      <c r="F1566" s="10" t="s">
        <v>54</v>
      </c>
      <c r="G1566" s="10" t="s">
        <v>59</v>
      </c>
      <c r="H1566" s="10" t="s">
        <v>56</v>
      </c>
      <c r="I1566" s="10" t="s">
        <v>57</v>
      </c>
      <c r="J1566" s="24">
        <v>261</v>
      </c>
      <c r="K1566" s="29">
        <v>373.23</v>
      </c>
    </row>
    <row r="1567" spans="1:11" x14ac:dyDescent="0.3">
      <c r="A1567" s="12" t="s">
        <v>73</v>
      </c>
      <c r="B1567" s="13">
        <v>2022</v>
      </c>
      <c r="C1567" s="13" t="s">
        <v>9</v>
      </c>
      <c r="D1567" s="13" t="s">
        <v>52</v>
      </c>
      <c r="E1567" s="13" t="s">
        <v>53</v>
      </c>
      <c r="F1567" s="13" t="s">
        <v>54</v>
      </c>
      <c r="G1567" s="13" t="s">
        <v>59</v>
      </c>
      <c r="H1567" s="13" t="s">
        <v>56</v>
      </c>
      <c r="I1567" s="13" t="s">
        <v>58</v>
      </c>
      <c r="J1567" s="25">
        <v>255</v>
      </c>
      <c r="K1567" s="30">
        <v>364.65</v>
      </c>
    </row>
    <row r="1568" spans="1:11" x14ac:dyDescent="0.3">
      <c r="A1568" s="9" t="s">
        <v>72</v>
      </c>
      <c r="B1568" s="10">
        <v>2022</v>
      </c>
      <c r="C1568" s="10" t="s">
        <v>9</v>
      </c>
      <c r="D1568" s="10" t="s">
        <v>52</v>
      </c>
      <c r="E1568" s="10" t="s">
        <v>53</v>
      </c>
      <c r="F1568" s="10" t="s">
        <v>54</v>
      </c>
      <c r="G1568" s="10" t="s">
        <v>59</v>
      </c>
      <c r="H1568" s="10" t="s">
        <v>56</v>
      </c>
      <c r="I1568" s="10" t="s">
        <v>58</v>
      </c>
      <c r="J1568" s="24">
        <v>249</v>
      </c>
      <c r="K1568" s="29">
        <v>356.07</v>
      </c>
    </row>
    <row r="1569" spans="1:11" x14ac:dyDescent="0.3">
      <c r="A1569" s="12" t="s">
        <v>75</v>
      </c>
      <c r="B1569" s="13">
        <v>2022</v>
      </c>
      <c r="C1569" s="13" t="s">
        <v>9</v>
      </c>
      <c r="D1569" s="13" t="s">
        <v>52</v>
      </c>
      <c r="E1569" s="13" t="s">
        <v>53</v>
      </c>
      <c r="F1569" s="13" t="s">
        <v>54</v>
      </c>
      <c r="G1569" s="13" t="s">
        <v>59</v>
      </c>
      <c r="H1569" s="13" t="s">
        <v>56</v>
      </c>
      <c r="I1569" s="13" t="s">
        <v>57</v>
      </c>
      <c r="J1569" s="25">
        <v>263</v>
      </c>
      <c r="K1569" s="30">
        <v>376.09000000000003</v>
      </c>
    </row>
    <row r="1570" spans="1:11" x14ac:dyDescent="0.3">
      <c r="A1570" s="9" t="s">
        <v>73</v>
      </c>
      <c r="B1570" s="10">
        <v>2022</v>
      </c>
      <c r="C1570" s="10" t="s">
        <v>9</v>
      </c>
      <c r="D1570" s="10" t="s">
        <v>52</v>
      </c>
      <c r="E1570" s="10" t="s">
        <v>53</v>
      </c>
      <c r="F1570" s="10" t="s">
        <v>54</v>
      </c>
      <c r="G1570" s="10" t="s">
        <v>59</v>
      </c>
      <c r="H1570" s="10" t="s">
        <v>56</v>
      </c>
      <c r="I1570" s="10" t="s">
        <v>57</v>
      </c>
      <c r="J1570" s="24">
        <v>257</v>
      </c>
      <c r="K1570" s="29">
        <v>367.51</v>
      </c>
    </row>
    <row r="1571" spans="1:11" x14ac:dyDescent="0.3">
      <c r="A1571" s="12" t="s">
        <v>72</v>
      </c>
      <c r="B1571" s="13">
        <v>2022</v>
      </c>
      <c r="C1571" s="13" t="s">
        <v>9</v>
      </c>
      <c r="D1571" s="13" t="s">
        <v>52</v>
      </c>
      <c r="E1571" s="13" t="s">
        <v>53</v>
      </c>
      <c r="F1571" s="13" t="s">
        <v>54</v>
      </c>
      <c r="G1571" s="13" t="s">
        <v>59</v>
      </c>
      <c r="H1571" s="13" t="s">
        <v>56</v>
      </c>
      <c r="I1571" s="13" t="s">
        <v>57</v>
      </c>
      <c r="J1571" s="25">
        <v>251</v>
      </c>
      <c r="K1571" s="30">
        <v>358.93</v>
      </c>
    </row>
    <row r="1572" spans="1:11" x14ac:dyDescent="0.3">
      <c r="A1572" s="9" t="s">
        <v>76</v>
      </c>
      <c r="B1572" s="10">
        <v>2022</v>
      </c>
      <c r="C1572" s="10" t="s">
        <v>37</v>
      </c>
      <c r="D1572" s="10" t="s">
        <v>52</v>
      </c>
      <c r="E1572" s="10" t="s">
        <v>53</v>
      </c>
      <c r="F1572" s="10" t="s">
        <v>54</v>
      </c>
      <c r="G1572" s="10" t="s">
        <v>59</v>
      </c>
      <c r="H1572" s="10" t="s">
        <v>56</v>
      </c>
      <c r="I1572" s="10" t="s">
        <v>58</v>
      </c>
      <c r="J1572" s="24">
        <v>164</v>
      </c>
      <c r="K1572" s="29">
        <v>234.51999999999998</v>
      </c>
    </row>
    <row r="1573" spans="1:11" x14ac:dyDescent="0.3">
      <c r="A1573" s="12" t="s">
        <v>73</v>
      </c>
      <c r="B1573" s="13">
        <v>2022</v>
      </c>
      <c r="C1573" s="13" t="s">
        <v>37</v>
      </c>
      <c r="D1573" s="13" t="s">
        <v>52</v>
      </c>
      <c r="E1573" s="13" t="s">
        <v>53</v>
      </c>
      <c r="F1573" s="13" t="s">
        <v>54</v>
      </c>
      <c r="G1573" s="13" t="s">
        <v>59</v>
      </c>
      <c r="H1573" s="13" t="s">
        <v>56</v>
      </c>
      <c r="I1573" s="13" t="s">
        <v>58</v>
      </c>
      <c r="J1573" s="25">
        <v>166</v>
      </c>
      <c r="K1573" s="30">
        <v>237.38</v>
      </c>
    </row>
    <row r="1574" spans="1:11" x14ac:dyDescent="0.3">
      <c r="A1574" s="9" t="s">
        <v>73</v>
      </c>
      <c r="B1574" s="10">
        <v>2022</v>
      </c>
      <c r="C1574" s="10" t="s">
        <v>37</v>
      </c>
      <c r="D1574" s="10" t="s">
        <v>52</v>
      </c>
      <c r="E1574" s="10" t="s">
        <v>53</v>
      </c>
      <c r="F1574" s="10" t="s">
        <v>54</v>
      </c>
      <c r="G1574" s="10" t="s">
        <v>59</v>
      </c>
      <c r="H1574" s="10" t="s">
        <v>56</v>
      </c>
      <c r="I1574" s="10" t="s">
        <v>58</v>
      </c>
      <c r="J1574" s="24">
        <v>168</v>
      </c>
      <c r="K1574" s="29">
        <v>240.24</v>
      </c>
    </row>
    <row r="1575" spans="1:11" x14ac:dyDescent="0.3">
      <c r="A1575" s="12" t="s">
        <v>74</v>
      </c>
      <c r="B1575" s="13">
        <v>2022</v>
      </c>
      <c r="C1575" s="13" t="s">
        <v>37</v>
      </c>
      <c r="D1575" s="13" t="s">
        <v>52</v>
      </c>
      <c r="E1575" s="13" t="s">
        <v>53</v>
      </c>
      <c r="F1575" s="13" t="s">
        <v>54</v>
      </c>
      <c r="G1575" s="13" t="s">
        <v>59</v>
      </c>
      <c r="H1575" s="13" t="s">
        <v>56</v>
      </c>
      <c r="I1575" s="13" t="s">
        <v>58</v>
      </c>
      <c r="J1575" s="25">
        <v>165</v>
      </c>
      <c r="K1575" s="30">
        <v>235.95</v>
      </c>
    </row>
    <row r="1576" spans="1:11" x14ac:dyDescent="0.3">
      <c r="A1576" s="9" t="s">
        <v>73</v>
      </c>
      <c r="B1576" s="10">
        <v>2022</v>
      </c>
      <c r="C1576" s="10" t="s">
        <v>37</v>
      </c>
      <c r="D1576" s="10" t="s">
        <v>52</v>
      </c>
      <c r="E1576" s="10" t="s">
        <v>53</v>
      </c>
      <c r="F1576" s="10" t="s">
        <v>54</v>
      </c>
      <c r="G1576" s="10" t="s">
        <v>59</v>
      </c>
      <c r="H1576" s="10" t="s">
        <v>56</v>
      </c>
      <c r="I1576" s="10" t="s">
        <v>58</v>
      </c>
      <c r="J1576" s="24">
        <v>163</v>
      </c>
      <c r="K1576" s="29">
        <v>233.09</v>
      </c>
    </row>
    <row r="1577" spans="1:11" x14ac:dyDescent="0.3">
      <c r="A1577" s="12" t="s">
        <v>76</v>
      </c>
      <c r="B1577" s="13">
        <v>2022</v>
      </c>
      <c r="C1577" s="13" t="s">
        <v>37</v>
      </c>
      <c r="D1577" s="13" t="s">
        <v>52</v>
      </c>
      <c r="E1577" s="13" t="s">
        <v>53</v>
      </c>
      <c r="F1577" s="13" t="s">
        <v>54</v>
      </c>
      <c r="G1577" s="13" t="s">
        <v>59</v>
      </c>
      <c r="H1577" s="13" t="s">
        <v>56</v>
      </c>
      <c r="I1577" s="13" t="s">
        <v>58</v>
      </c>
      <c r="J1577" s="25">
        <v>167</v>
      </c>
      <c r="K1577" s="30">
        <v>238.81</v>
      </c>
    </row>
    <row r="1578" spans="1:11" x14ac:dyDescent="0.3">
      <c r="A1578" s="9" t="s">
        <v>73</v>
      </c>
      <c r="B1578" s="10">
        <v>2022</v>
      </c>
      <c r="C1578" s="10" t="s">
        <v>36</v>
      </c>
      <c r="D1578" s="10" t="s">
        <v>52</v>
      </c>
      <c r="E1578" s="10" t="s">
        <v>53</v>
      </c>
      <c r="F1578" s="10" t="s">
        <v>54</v>
      </c>
      <c r="G1578" s="10" t="s">
        <v>59</v>
      </c>
      <c r="H1578" s="10" t="s">
        <v>56</v>
      </c>
      <c r="I1578" s="10" t="s">
        <v>57</v>
      </c>
      <c r="J1578" s="24">
        <v>182</v>
      </c>
      <c r="K1578" s="29">
        <v>260.26</v>
      </c>
    </row>
    <row r="1579" spans="1:11" x14ac:dyDescent="0.3">
      <c r="A1579" s="12" t="s">
        <v>73</v>
      </c>
      <c r="B1579" s="13">
        <v>2022</v>
      </c>
      <c r="C1579" s="13" t="s">
        <v>36</v>
      </c>
      <c r="D1579" s="13" t="s">
        <v>52</v>
      </c>
      <c r="E1579" s="13" t="s">
        <v>53</v>
      </c>
      <c r="F1579" s="13" t="s">
        <v>54</v>
      </c>
      <c r="G1579" s="13" t="s">
        <v>59</v>
      </c>
      <c r="H1579" s="13" t="s">
        <v>56</v>
      </c>
      <c r="I1579" s="13" t="s">
        <v>57</v>
      </c>
      <c r="J1579" s="25">
        <v>176</v>
      </c>
      <c r="K1579" s="30">
        <v>251.68</v>
      </c>
    </row>
    <row r="1580" spans="1:11" x14ac:dyDescent="0.3">
      <c r="A1580" s="9" t="s">
        <v>73</v>
      </c>
      <c r="B1580" s="10">
        <v>2022</v>
      </c>
      <c r="C1580" s="10" t="s">
        <v>36</v>
      </c>
      <c r="D1580" s="10" t="s">
        <v>52</v>
      </c>
      <c r="E1580" s="10" t="s">
        <v>53</v>
      </c>
      <c r="F1580" s="10" t="s">
        <v>54</v>
      </c>
      <c r="G1580" s="10" t="s">
        <v>59</v>
      </c>
      <c r="H1580" s="10" t="s">
        <v>56</v>
      </c>
      <c r="I1580" s="10" t="s">
        <v>57</v>
      </c>
      <c r="J1580" s="24">
        <v>170</v>
      </c>
      <c r="K1580" s="29">
        <v>243.1</v>
      </c>
    </row>
    <row r="1581" spans="1:11" x14ac:dyDescent="0.3">
      <c r="A1581" s="12" t="s">
        <v>73</v>
      </c>
      <c r="B1581" s="13">
        <v>2022</v>
      </c>
      <c r="C1581" s="13" t="s">
        <v>36</v>
      </c>
      <c r="D1581" s="13" t="s">
        <v>52</v>
      </c>
      <c r="E1581" s="13" t="s">
        <v>53</v>
      </c>
      <c r="F1581" s="13" t="s">
        <v>54</v>
      </c>
      <c r="G1581" s="13" t="s">
        <v>59</v>
      </c>
      <c r="H1581" s="13" t="s">
        <v>56</v>
      </c>
      <c r="I1581" s="13" t="s">
        <v>58</v>
      </c>
      <c r="J1581" s="25">
        <v>180</v>
      </c>
      <c r="K1581" s="30">
        <v>257.39999999999998</v>
      </c>
    </row>
    <row r="1582" spans="1:11" x14ac:dyDescent="0.3">
      <c r="A1582" s="9" t="s">
        <v>72</v>
      </c>
      <c r="B1582" s="10">
        <v>2022</v>
      </c>
      <c r="C1582" s="10" t="s">
        <v>36</v>
      </c>
      <c r="D1582" s="10" t="s">
        <v>52</v>
      </c>
      <c r="E1582" s="10" t="s">
        <v>53</v>
      </c>
      <c r="F1582" s="10" t="s">
        <v>54</v>
      </c>
      <c r="G1582" s="10" t="s">
        <v>59</v>
      </c>
      <c r="H1582" s="10" t="s">
        <v>56</v>
      </c>
      <c r="I1582" s="10" t="s">
        <v>58</v>
      </c>
      <c r="J1582" s="24">
        <v>174</v>
      </c>
      <c r="K1582" s="29">
        <v>248.82</v>
      </c>
    </row>
    <row r="1583" spans="1:11" x14ac:dyDescent="0.3">
      <c r="A1583" s="12" t="s">
        <v>72</v>
      </c>
      <c r="B1583" s="13">
        <v>2022</v>
      </c>
      <c r="C1583" s="13" t="s">
        <v>36</v>
      </c>
      <c r="D1583" s="13" t="s">
        <v>52</v>
      </c>
      <c r="E1583" s="13" t="s">
        <v>53</v>
      </c>
      <c r="F1583" s="13" t="s">
        <v>54</v>
      </c>
      <c r="G1583" s="13" t="s">
        <v>59</v>
      </c>
      <c r="H1583" s="13" t="s">
        <v>56</v>
      </c>
      <c r="I1583" s="13" t="s">
        <v>58</v>
      </c>
      <c r="J1583" s="25">
        <v>183</v>
      </c>
      <c r="K1583" s="30">
        <v>261.69</v>
      </c>
    </row>
    <row r="1584" spans="1:11" x14ac:dyDescent="0.3">
      <c r="A1584" s="9" t="s">
        <v>73</v>
      </c>
      <c r="B1584" s="10">
        <v>2022</v>
      </c>
      <c r="C1584" s="10" t="s">
        <v>36</v>
      </c>
      <c r="D1584" s="10" t="s">
        <v>52</v>
      </c>
      <c r="E1584" s="10" t="s">
        <v>53</v>
      </c>
      <c r="F1584" s="10" t="s">
        <v>54</v>
      </c>
      <c r="G1584" s="10" t="s">
        <v>59</v>
      </c>
      <c r="H1584" s="10" t="s">
        <v>56</v>
      </c>
      <c r="I1584" s="10" t="s">
        <v>58</v>
      </c>
      <c r="J1584" s="24">
        <v>177</v>
      </c>
      <c r="K1584" s="29">
        <v>253.11</v>
      </c>
    </row>
    <row r="1585" spans="1:11" x14ac:dyDescent="0.3">
      <c r="A1585" s="12" t="s">
        <v>73</v>
      </c>
      <c r="B1585" s="13">
        <v>2022</v>
      </c>
      <c r="C1585" s="13" t="s">
        <v>36</v>
      </c>
      <c r="D1585" s="13" t="s">
        <v>52</v>
      </c>
      <c r="E1585" s="13" t="s">
        <v>53</v>
      </c>
      <c r="F1585" s="13" t="s">
        <v>54</v>
      </c>
      <c r="G1585" s="13" t="s">
        <v>59</v>
      </c>
      <c r="H1585" s="13" t="s">
        <v>56</v>
      </c>
      <c r="I1585" s="13" t="s">
        <v>58</v>
      </c>
      <c r="J1585" s="25">
        <v>171</v>
      </c>
      <c r="K1585" s="30">
        <v>244.53</v>
      </c>
    </row>
    <row r="1586" spans="1:11" x14ac:dyDescent="0.3">
      <c r="A1586" s="9" t="s">
        <v>75</v>
      </c>
      <c r="B1586" s="10">
        <v>2022</v>
      </c>
      <c r="C1586" s="10" t="s">
        <v>36</v>
      </c>
      <c r="D1586" s="10" t="s">
        <v>52</v>
      </c>
      <c r="E1586" s="10" t="s">
        <v>53</v>
      </c>
      <c r="F1586" s="10" t="s">
        <v>54</v>
      </c>
      <c r="G1586" s="10" t="s">
        <v>59</v>
      </c>
      <c r="H1586" s="10" t="s">
        <v>56</v>
      </c>
      <c r="I1586" s="10" t="s">
        <v>57</v>
      </c>
      <c r="J1586" s="24">
        <v>179</v>
      </c>
      <c r="K1586" s="29">
        <v>255.97</v>
      </c>
    </row>
    <row r="1587" spans="1:11" x14ac:dyDescent="0.3">
      <c r="A1587" s="12" t="s">
        <v>72</v>
      </c>
      <c r="B1587" s="13">
        <v>2022</v>
      </c>
      <c r="C1587" s="13" t="s">
        <v>36</v>
      </c>
      <c r="D1587" s="13" t="s">
        <v>52</v>
      </c>
      <c r="E1587" s="13" t="s">
        <v>53</v>
      </c>
      <c r="F1587" s="13" t="s">
        <v>54</v>
      </c>
      <c r="G1587" s="13" t="s">
        <v>59</v>
      </c>
      <c r="H1587" s="13" t="s">
        <v>56</v>
      </c>
      <c r="I1587" s="13" t="s">
        <v>57</v>
      </c>
      <c r="J1587" s="25">
        <v>173</v>
      </c>
      <c r="K1587" s="30">
        <v>247.39</v>
      </c>
    </row>
    <row r="1588" spans="1:11" x14ac:dyDescent="0.3">
      <c r="A1588" s="9" t="s">
        <v>72</v>
      </c>
      <c r="B1588" s="10">
        <v>2022</v>
      </c>
      <c r="C1588" s="10" t="s">
        <v>32</v>
      </c>
      <c r="D1588" s="10" t="s">
        <v>52</v>
      </c>
      <c r="E1588" s="10" t="s">
        <v>53</v>
      </c>
      <c r="F1588" s="10" t="s">
        <v>54</v>
      </c>
      <c r="G1588" s="10" t="s">
        <v>59</v>
      </c>
      <c r="H1588" s="10" t="s">
        <v>56</v>
      </c>
      <c r="I1588" s="10" t="s">
        <v>57</v>
      </c>
      <c r="J1588" s="24">
        <v>230</v>
      </c>
      <c r="K1588" s="29">
        <v>328.9</v>
      </c>
    </row>
    <row r="1589" spans="1:11" x14ac:dyDescent="0.3">
      <c r="A1589" s="12" t="s">
        <v>73</v>
      </c>
      <c r="B1589" s="13">
        <v>2022</v>
      </c>
      <c r="C1589" s="13" t="s">
        <v>32</v>
      </c>
      <c r="D1589" s="13" t="s">
        <v>52</v>
      </c>
      <c r="E1589" s="13" t="s">
        <v>53</v>
      </c>
      <c r="F1589" s="13" t="s">
        <v>54</v>
      </c>
      <c r="G1589" s="13" t="s">
        <v>59</v>
      </c>
      <c r="H1589" s="13" t="s">
        <v>56</v>
      </c>
      <c r="I1589" s="13" t="s">
        <v>57</v>
      </c>
      <c r="J1589" s="25">
        <v>224</v>
      </c>
      <c r="K1589" s="30">
        <v>320.32</v>
      </c>
    </row>
    <row r="1590" spans="1:11" x14ac:dyDescent="0.3">
      <c r="A1590" s="9" t="s">
        <v>75</v>
      </c>
      <c r="B1590" s="10">
        <v>2022</v>
      </c>
      <c r="C1590" s="10" t="s">
        <v>32</v>
      </c>
      <c r="D1590" s="10" t="s">
        <v>52</v>
      </c>
      <c r="E1590" s="10" t="s">
        <v>53</v>
      </c>
      <c r="F1590" s="10" t="s">
        <v>54</v>
      </c>
      <c r="G1590" s="10" t="s">
        <v>59</v>
      </c>
      <c r="H1590" s="10" t="s">
        <v>56</v>
      </c>
      <c r="I1590" s="10" t="s">
        <v>57</v>
      </c>
      <c r="J1590" s="24">
        <v>218</v>
      </c>
      <c r="K1590" s="29">
        <v>311.74</v>
      </c>
    </row>
    <row r="1591" spans="1:11" x14ac:dyDescent="0.3">
      <c r="A1591" s="12" t="s">
        <v>73</v>
      </c>
      <c r="B1591" s="13">
        <v>2022</v>
      </c>
      <c r="C1591" s="13" t="s">
        <v>32</v>
      </c>
      <c r="D1591" s="13" t="s">
        <v>52</v>
      </c>
      <c r="E1591" s="13" t="s">
        <v>53</v>
      </c>
      <c r="F1591" s="13" t="s">
        <v>54</v>
      </c>
      <c r="G1591" s="13" t="s">
        <v>59</v>
      </c>
      <c r="H1591" s="13" t="s">
        <v>56</v>
      </c>
      <c r="I1591" s="13" t="s">
        <v>58</v>
      </c>
      <c r="J1591" s="25">
        <v>228</v>
      </c>
      <c r="K1591" s="30">
        <v>326.03999999999996</v>
      </c>
    </row>
    <row r="1592" spans="1:11" x14ac:dyDescent="0.3">
      <c r="A1592" s="9" t="s">
        <v>73</v>
      </c>
      <c r="B1592" s="10">
        <v>2022</v>
      </c>
      <c r="C1592" s="10" t="s">
        <v>32</v>
      </c>
      <c r="D1592" s="10" t="s">
        <v>52</v>
      </c>
      <c r="E1592" s="10" t="s">
        <v>53</v>
      </c>
      <c r="F1592" s="10" t="s">
        <v>54</v>
      </c>
      <c r="G1592" s="10" t="s">
        <v>59</v>
      </c>
      <c r="H1592" s="10" t="s">
        <v>56</v>
      </c>
      <c r="I1592" s="10" t="s">
        <v>58</v>
      </c>
      <c r="J1592" s="24">
        <v>222</v>
      </c>
      <c r="K1592" s="29">
        <v>317.45999999999998</v>
      </c>
    </row>
    <row r="1593" spans="1:11" x14ac:dyDescent="0.3">
      <c r="A1593" s="12" t="s">
        <v>75</v>
      </c>
      <c r="B1593" s="13">
        <v>2022</v>
      </c>
      <c r="C1593" s="13" t="s">
        <v>32</v>
      </c>
      <c r="D1593" s="13" t="s">
        <v>52</v>
      </c>
      <c r="E1593" s="13" t="s">
        <v>53</v>
      </c>
      <c r="F1593" s="13" t="s">
        <v>54</v>
      </c>
      <c r="G1593" s="13" t="s">
        <v>59</v>
      </c>
      <c r="H1593" s="13" t="s">
        <v>56</v>
      </c>
      <c r="I1593" s="13" t="s">
        <v>58</v>
      </c>
      <c r="J1593" s="25">
        <v>231</v>
      </c>
      <c r="K1593" s="30">
        <v>330.33</v>
      </c>
    </row>
    <row r="1594" spans="1:11" x14ac:dyDescent="0.3">
      <c r="A1594" s="9" t="s">
        <v>74</v>
      </c>
      <c r="B1594" s="10">
        <v>2022</v>
      </c>
      <c r="C1594" s="10" t="s">
        <v>32</v>
      </c>
      <c r="D1594" s="10" t="s">
        <v>52</v>
      </c>
      <c r="E1594" s="10" t="s">
        <v>53</v>
      </c>
      <c r="F1594" s="10" t="s">
        <v>54</v>
      </c>
      <c r="G1594" s="10" t="s">
        <v>59</v>
      </c>
      <c r="H1594" s="10" t="s">
        <v>56</v>
      </c>
      <c r="I1594" s="10" t="s">
        <v>58</v>
      </c>
      <c r="J1594" s="24">
        <v>225</v>
      </c>
      <c r="K1594" s="29">
        <v>321.75</v>
      </c>
    </row>
    <row r="1595" spans="1:11" x14ac:dyDescent="0.3">
      <c r="A1595" s="12" t="s">
        <v>76</v>
      </c>
      <c r="B1595" s="13">
        <v>2022</v>
      </c>
      <c r="C1595" s="13" t="s">
        <v>32</v>
      </c>
      <c r="D1595" s="13" t="s">
        <v>52</v>
      </c>
      <c r="E1595" s="13" t="s">
        <v>53</v>
      </c>
      <c r="F1595" s="13" t="s">
        <v>54</v>
      </c>
      <c r="G1595" s="13" t="s">
        <v>59</v>
      </c>
      <c r="H1595" s="13" t="s">
        <v>56</v>
      </c>
      <c r="I1595" s="13" t="s">
        <v>58</v>
      </c>
      <c r="J1595" s="25">
        <v>219</v>
      </c>
      <c r="K1595" s="30">
        <v>526.24</v>
      </c>
    </row>
    <row r="1596" spans="1:11" x14ac:dyDescent="0.3">
      <c r="A1596" s="9" t="s">
        <v>72</v>
      </c>
      <c r="B1596" s="10">
        <v>2022</v>
      </c>
      <c r="C1596" s="10" t="s">
        <v>32</v>
      </c>
      <c r="D1596" s="10" t="s">
        <v>52</v>
      </c>
      <c r="E1596" s="10" t="s">
        <v>53</v>
      </c>
      <c r="F1596" s="10" t="s">
        <v>54</v>
      </c>
      <c r="G1596" s="10" t="s">
        <v>59</v>
      </c>
      <c r="H1596" s="10" t="s">
        <v>56</v>
      </c>
      <c r="I1596" s="10" t="s">
        <v>57</v>
      </c>
      <c r="J1596" s="24">
        <v>227</v>
      </c>
      <c r="K1596" s="29">
        <v>324.61</v>
      </c>
    </row>
    <row r="1597" spans="1:11" x14ac:dyDescent="0.3">
      <c r="A1597" s="12" t="s">
        <v>72</v>
      </c>
      <c r="B1597" s="13">
        <v>2022</v>
      </c>
      <c r="C1597" s="13" t="s">
        <v>32</v>
      </c>
      <c r="D1597" s="13" t="s">
        <v>52</v>
      </c>
      <c r="E1597" s="13" t="s">
        <v>53</v>
      </c>
      <c r="F1597" s="13" t="s">
        <v>54</v>
      </c>
      <c r="G1597" s="13" t="s">
        <v>59</v>
      </c>
      <c r="H1597" s="13" t="s">
        <v>56</v>
      </c>
      <c r="I1597" s="13" t="s">
        <v>57</v>
      </c>
      <c r="J1597" s="25">
        <v>221</v>
      </c>
      <c r="K1597" s="30">
        <v>316.02999999999997</v>
      </c>
    </row>
    <row r="1598" spans="1:11" x14ac:dyDescent="0.3">
      <c r="A1598" s="9" t="s">
        <v>72</v>
      </c>
      <c r="B1598" s="10">
        <v>2022</v>
      </c>
      <c r="C1598" s="10" t="s">
        <v>35</v>
      </c>
      <c r="D1598" s="10" t="s">
        <v>52</v>
      </c>
      <c r="E1598" s="10" t="s">
        <v>53</v>
      </c>
      <c r="F1598" s="10" t="s">
        <v>54</v>
      </c>
      <c r="G1598" s="10" t="s">
        <v>59</v>
      </c>
      <c r="H1598" s="10" t="s">
        <v>56</v>
      </c>
      <c r="I1598" s="10" t="s">
        <v>57</v>
      </c>
      <c r="J1598" s="24">
        <v>200</v>
      </c>
      <c r="K1598" s="29">
        <v>286</v>
      </c>
    </row>
    <row r="1599" spans="1:11" x14ac:dyDescent="0.3">
      <c r="A1599" s="12" t="s">
        <v>73</v>
      </c>
      <c r="B1599" s="13">
        <v>2022</v>
      </c>
      <c r="C1599" s="13" t="s">
        <v>35</v>
      </c>
      <c r="D1599" s="13" t="s">
        <v>52</v>
      </c>
      <c r="E1599" s="13" t="s">
        <v>53</v>
      </c>
      <c r="F1599" s="13" t="s">
        <v>54</v>
      </c>
      <c r="G1599" s="13" t="s">
        <v>59</v>
      </c>
      <c r="H1599" s="13" t="s">
        <v>56</v>
      </c>
      <c r="I1599" s="13" t="s">
        <v>57</v>
      </c>
      <c r="J1599" s="25">
        <v>194</v>
      </c>
      <c r="K1599" s="30">
        <v>277.42</v>
      </c>
    </row>
    <row r="1600" spans="1:11" x14ac:dyDescent="0.3">
      <c r="A1600" s="9" t="s">
        <v>73</v>
      </c>
      <c r="B1600" s="10">
        <v>2022</v>
      </c>
      <c r="C1600" s="10" t="s">
        <v>35</v>
      </c>
      <c r="D1600" s="10" t="s">
        <v>52</v>
      </c>
      <c r="E1600" s="10" t="s">
        <v>53</v>
      </c>
      <c r="F1600" s="10" t="s">
        <v>54</v>
      </c>
      <c r="G1600" s="10" t="s">
        <v>59</v>
      </c>
      <c r="H1600" s="10" t="s">
        <v>56</v>
      </c>
      <c r="I1600" s="10" t="s">
        <v>57</v>
      </c>
      <c r="J1600" s="24">
        <v>188</v>
      </c>
      <c r="K1600" s="29">
        <v>268.84000000000003</v>
      </c>
    </row>
    <row r="1601" spans="1:11" x14ac:dyDescent="0.3">
      <c r="A1601" s="12" t="s">
        <v>73</v>
      </c>
      <c r="B1601" s="13">
        <v>2022</v>
      </c>
      <c r="C1601" s="13" t="s">
        <v>35</v>
      </c>
      <c r="D1601" s="13" t="s">
        <v>52</v>
      </c>
      <c r="E1601" s="13" t="s">
        <v>53</v>
      </c>
      <c r="F1601" s="13" t="s">
        <v>54</v>
      </c>
      <c r="G1601" s="13" t="s">
        <v>59</v>
      </c>
      <c r="H1601" s="13" t="s">
        <v>56</v>
      </c>
      <c r="I1601" s="13" t="s">
        <v>58</v>
      </c>
      <c r="J1601" s="25">
        <v>198</v>
      </c>
      <c r="K1601" s="30">
        <v>283.14</v>
      </c>
    </row>
    <row r="1602" spans="1:11" x14ac:dyDescent="0.3">
      <c r="A1602" s="9" t="s">
        <v>73</v>
      </c>
      <c r="B1602" s="10">
        <v>2022</v>
      </c>
      <c r="C1602" s="10" t="s">
        <v>35</v>
      </c>
      <c r="D1602" s="10" t="s">
        <v>52</v>
      </c>
      <c r="E1602" s="10" t="s">
        <v>53</v>
      </c>
      <c r="F1602" s="10" t="s">
        <v>54</v>
      </c>
      <c r="G1602" s="10" t="s">
        <v>59</v>
      </c>
      <c r="H1602" s="10" t="s">
        <v>56</v>
      </c>
      <c r="I1602" s="10" t="s">
        <v>58</v>
      </c>
      <c r="J1602" s="24">
        <v>192</v>
      </c>
      <c r="K1602" s="29">
        <v>274.56</v>
      </c>
    </row>
    <row r="1603" spans="1:11" x14ac:dyDescent="0.3">
      <c r="A1603" s="12" t="s">
        <v>73</v>
      </c>
      <c r="B1603" s="13">
        <v>2022</v>
      </c>
      <c r="C1603" s="13" t="s">
        <v>35</v>
      </c>
      <c r="D1603" s="13" t="s">
        <v>52</v>
      </c>
      <c r="E1603" s="13" t="s">
        <v>53</v>
      </c>
      <c r="F1603" s="13" t="s">
        <v>54</v>
      </c>
      <c r="G1603" s="13" t="s">
        <v>59</v>
      </c>
      <c r="H1603" s="13" t="s">
        <v>56</v>
      </c>
      <c r="I1603" s="13" t="s">
        <v>58</v>
      </c>
      <c r="J1603" s="25">
        <v>186</v>
      </c>
      <c r="K1603" s="30">
        <v>265.98</v>
      </c>
    </row>
    <row r="1604" spans="1:11" x14ac:dyDescent="0.3">
      <c r="A1604" s="9" t="s">
        <v>72</v>
      </c>
      <c r="B1604" s="10">
        <v>2022</v>
      </c>
      <c r="C1604" s="10" t="s">
        <v>35</v>
      </c>
      <c r="D1604" s="10" t="s">
        <v>52</v>
      </c>
      <c r="E1604" s="10" t="s">
        <v>53</v>
      </c>
      <c r="F1604" s="10" t="s">
        <v>54</v>
      </c>
      <c r="G1604" s="10" t="s">
        <v>59</v>
      </c>
      <c r="H1604" s="10" t="s">
        <v>56</v>
      </c>
      <c r="I1604" s="10" t="s">
        <v>58</v>
      </c>
      <c r="J1604" s="24">
        <v>195</v>
      </c>
      <c r="K1604" s="29">
        <v>278.85000000000002</v>
      </c>
    </row>
    <row r="1605" spans="1:11" x14ac:dyDescent="0.3">
      <c r="A1605" s="12" t="s">
        <v>74</v>
      </c>
      <c r="B1605" s="13">
        <v>2022</v>
      </c>
      <c r="C1605" s="13" t="s">
        <v>35</v>
      </c>
      <c r="D1605" s="13" t="s">
        <v>52</v>
      </c>
      <c r="E1605" s="13" t="s">
        <v>53</v>
      </c>
      <c r="F1605" s="13" t="s">
        <v>54</v>
      </c>
      <c r="G1605" s="13" t="s">
        <v>59</v>
      </c>
      <c r="H1605" s="13" t="s">
        <v>56</v>
      </c>
      <c r="I1605" s="13" t="s">
        <v>58</v>
      </c>
      <c r="J1605" s="25">
        <v>189</v>
      </c>
      <c r="K1605" s="30">
        <v>270.27</v>
      </c>
    </row>
    <row r="1606" spans="1:11" x14ac:dyDescent="0.3">
      <c r="A1606" s="9" t="s">
        <v>74</v>
      </c>
      <c r="B1606" s="10">
        <v>2022</v>
      </c>
      <c r="C1606" s="10" t="s">
        <v>35</v>
      </c>
      <c r="D1606" s="10" t="s">
        <v>52</v>
      </c>
      <c r="E1606" s="10" t="s">
        <v>53</v>
      </c>
      <c r="F1606" s="10" t="s">
        <v>54</v>
      </c>
      <c r="G1606" s="10" t="s">
        <v>59</v>
      </c>
      <c r="H1606" s="10" t="s">
        <v>56</v>
      </c>
      <c r="I1606" s="10" t="s">
        <v>57</v>
      </c>
      <c r="J1606" s="24">
        <v>197</v>
      </c>
      <c r="K1606" s="29">
        <v>281.70999999999998</v>
      </c>
    </row>
    <row r="1607" spans="1:11" x14ac:dyDescent="0.3">
      <c r="A1607" s="12" t="s">
        <v>74</v>
      </c>
      <c r="B1607" s="13">
        <v>2022</v>
      </c>
      <c r="C1607" s="13" t="s">
        <v>35</v>
      </c>
      <c r="D1607" s="13" t="s">
        <v>52</v>
      </c>
      <c r="E1607" s="13" t="s">
        <v>53</v>
      </c>
      <c r="F1607" s="13" t="s">
        <v>54</v>
      </c>
      <c r="G1607" s="13" t="s">
        <v>59</v>
      </c>
      <c r="H1607" s="13" t="s">
        <v>56</v>
      </c>
      <c r="I1607" s="13" t="s">
        <v>57</v>
      </c>
      <c r="J1607" s="25">
        <v>191</v>
      </c>
      <c r="K1607" s="30">
        <v>273.13</v>
      </c>
    </row>
    <row r="1608" spans="1:11" x14ac:dyDescent="0.3">
      <c r="A1608" s="9" t="s">
        <v>74</v>
      </c>
      <c r="B1608" s="10">
        <v>2022</v>
      </c>
      <c r="C1608" s="10" t="s">
        <v>35</v>
      </c>
      <c r="D1608" s="10" t="s">
        <v>52</v>
      </c>
      <c r="E1608" s="10" t="s">
        <v>53</v>
      </c>
      <c r="F1608" s="10" t="s">
        <v>54</v>
      </c>
      <c r="G1608" s="10" t="s">
        <v>59</v>
      </c>
      <c r="H1608" s="10" t="s">
        <v>56</v>
      </c>
      <c r="I1608" s="10" t="s">
        <v>57</v>
      </c>
      <c r="J1608" s="24">
        <v>185</v>
      </c>
      <c r="K1608" s="29">
        <v>264.55</v>
      </c>
    </row>
    <row r="1609" spans="1:11" x14ac:dyDescent="0.3">
      <c r="A1609" s="12" t="s">
        <v>72</v>
      </c>
      <c r="B1609" s="13">
        <v>2022</v>
      </c>
      <c r="C1609" s="13" t="s">
        <v>39</v>
      </c>
      <c r="D1609" s="13" t="s">
        <v>52</v>
      </c>
      <c r="E1609" s="13" t="s">
        <v>53</v>
      </c>
      <c r="F1609" s="13" t="s">
        <v>54</v>
      </c>
      <c r="G1609" s="13" t="s">
        <v>59</v>
      </c>
      <c r="H1609" s="13" t="s">
        <v>56</v>
      </c>
      <c r="I1609" s="13" t="s">
        <v>58</v>
      </c>
      <c r="J1609" s="25">
        <v>154</v>
      </c>
      <c r="K1609" s="30">
        <v>220.22</v>
      </c>
    </row>
    <row r="1610" spans="1:11" x14ac:dyDescent="0.3">
      <c r="A1610" s="9" t="s">
        <v>73</v>
      </c>
      <c r="B1610" s="10">
        <v>2022</v>
      </c>
      <c r="C1610" s="10" t="s">
        <v>39</v>
      </c>
      <c r="D1610" s="10" t="s">
        <v>52</v>
      </c>
      <c r="E1610" s="10" t="s">
        <v>53</v>
      </c>
      <c r="F1610" s="10" t="s">
        <v>54</v>
      </c>
      <c r="G1610" s="10" t="s">
        <v>59</v>
      </c>
      <c r="H1610" s="10" t="s">
        <v>56</v>
      </c>
      <c r="I1610" s="10" t="s">
        <v>58</v>
      </c>
      <c r="J1610" s="24">
        <v>156</v>
      </c>
      <c r="K1610" s="29">
        <v>223.07999999999998</v>
      </c>
    </row>
    <row r="1611" spans="1:11" x14ac:dyDescent="0.3">
      <c r="A1611" s="12" t="s">
        <v>73</v>
      </c>
      <c r="B1611" s="13">
        <v>2022</v>
      </c>
      <c r="C1611" s="13" t="s">
        <v>39</v>
      </c>
      <c r="D1611" s="13" t="s">
        <v>52</v>
      </c>
      <c r="E1611" s="13" t="s">
        <v>53</v>
      </c>
      <c r="F1611" s="13" t="s">
        <v>54</v>
      </c>
      <c r="G1611" s="13" t="s">
        <v>59</v>
      </c>
      <c r="H1611" s="13" t="s">
        <v>56</v>
      </c>
      <c r="I1611" s="13" t="s">
        <v>58</v>
      </c>
      <c r="J1611" s="25">
        <v>153</v>
      </c>
      <c r="K1611" s="30">
        <v>218.79</v>
      </c>
    </row>
    <row r="1612" spans="1:11" x14ac:dyDescent="0.3">
      <c r="A1612" s="9" t="s">
        <v>72</v>
      </c>
      <c r="B1612" s="10">
        <v>2022</v>
      </c>
      <c r="C1612" s="10" t="s">
        <v>39</v>
      </c>
      <c r="D1612" s="10" t="s">
        <v>52</v>
      </c>
      <c r="E1612" s="10" t="s">
        <v>53</v>
      </c>
      <c r="F1612" s="10" t="s">
        <v>54</v>
      </c>
      <c r="G1612" s="10" t="s">
        <v>59</v>
      </c>
      <c r="H1612" s="10" t="s">
        <v>56</v>
      </c>
      <c r="I1612" s="10" t="s">
        <v>58</v>
      </c>
      <c r="J1612" s="24">
        <v>157</v>
      </c>
      <c r="K1612" s="29">
        <v>224.51</v>
      </c>
    </row>
    <row r="1613" spans="1:11" x14ac:dyDescent="0.3">
      <c r="A1613" s="12" t="s">
        <v>75</v>
      </c>
      <c r="B1613" s="13">
        <v>2022</v>
      </c>
      <c r="C1613" s="13" t="s">
        <v>39</v>
      </c>
      <c r="D1613" s="13" t="s">
        <v>52</v>
      </c>
      <c r="E1613" s="13" t="s">
        <v>53</v>
      </c>
      <c r="F1613" s="13" t="s">
        <v>54</v>
      </c>
      <c r="G1613" s="13" t="s">
        <v>59</v>
      </c>
      <c r="H1613" s="13" t="s">
        <v>56</v>
      </c>
      <c r="I1613" s="13" t="s">
        <v>58</v>
      </c>
      <c r="J1613" s="25">
        <v>155</v>
      </c>
      <c r="K1613" s="30">
        <v>221.65</v>
      </c>
    </row>
    <row r="1614" spans="1:11" x14ac:dyDescent="0.3">
      <c r="A1614" s="9" t="s">
        <v>72</v>
      </c>
      <c r="B1614" s="10">
        <v>2022</v>
      </c>
      <c r="C1614" s="10" t="s">
        <v>39</v>
      </c>
      <c r="D1614" s="10" t="s">
        <v>52</v>
      </c>
      <c r="E1614" s="10" t="s">
        <v>53</v>
      </c>
      <c r="F1614" s="10" t="s">
        <v>54</v>
      </c>
      <c r="G1614" s="10" t="s">
        <v>59</v>
      </c>
      <c r="H1614" s="10" t="s">
        <v>56</v>
      </c>
      <c r="I1614" s="10" t="s">
        <v>57</v>
      </c>
      <c r="J1614" s="24">
        <v>341</v>
      </c>
      <c r="K1614" s="29">
        <v>487.63</v>
      </c>
    </row>
    <row r="1615" spans="1:11" x14ac:dyDescent="0.3">
      <c r="A1615" s="12" t="s">
        <v>72</v>
      </c>
      <c r="B1615" s="13">
        <v>2022</v>
      </c>
      <c r="C1615" s="13" t="s">
        <v>38</v>
      </c>
      <c r="D1615" s="13" t="s">
        <v>60</v>
      </c>
      <c r="E1615" s="13" t="s">
        <v>53</v>
      </c>
      <c r="F1615" s="13" t="s">
        <v>54</v>
      </c>
      <c r="G1615" s="13" t="s">
        <v>59</v>
      </c>
      <c r="H1615" s="13" t="s">
        <v>56</v>
      </c>
      <c r="I1615" s="13" t="s">
        <v>57</v>
      </c>
      <c r="J1615" s="25">
        <v>254</v>
      </c>
      <c r="K1615" s="30">
        <v>363.22</v>
      </c>
    </row>
    <row r="1616" spans="1:11" x14ac:dyDescent="0.3">
      <c r="A1616" s="9" t="s">
        <v>73</v>
      </c>
      <c r="B1616" s="10">
        <v>2022</v>
      </c>
      <c r="C1616" s="10" t="s">
        <v>38</v>
      </c>
      <c r="D1616" s="10" t="s">
        <v>60</v>
      </c>
      <c r="E1616" s="10" t="s">
        <v>53</v>
      </c>
      <c r="F1616" s="10" t="s">
        <v>54</v>
      </c>
      <c r="G1616" s="10" t="s">
        <v>59</v>
      </c>
      <c r="H1616" s="10" t="s">
        <v>56</v>
      </c>
      <c r="I1616" s="10" t="s">
        <v>57</v>
      </c>
      <c r="J1616" s="24">
        <v>256</v>
      </c>
      <c r="K1616" s="29">
        <v>366.08</v>
      </c>
    </row>
    <row r="1617" spans="1:11" x14ac:dyDescent="0.3">
      <c r="A1617" s="12" t="s">
        <v>73</v>
      </c>
      <c r="B1617" s="13">
        <v>2022</v>
      </c>
      <c r="C1617" s="13" t="s">
        <v>38</v>
      </c>
      <c r="D1617" s="13" t="s">
        <v>60</v>
      </c>
      <c r="E1617" s="13" t="s">
        <v>53</v>
      </c>
      <c r="F1617" s="13" t="s">
        <v>54</v>
      </c>
      <c r="G1617" s="13" t="s">
        <v>59</v>
      </c>
      <c r="H1617" s="13" t="s">
        <v>56</v>
      </c>
      <c r="I1617" s="13" t="s">
        <v>57</v>
      </c>
      <c r="J1617" s="25">
        <v>961</v>
      </c>
      <c r="K1617" s="30">
        <v>1374.23</v>
      </c>
    </row>
    <row r="1618" spans="1:11" x14ac:dyDescent="0.3">
      <c r="A1618" s="9" t="s">
        <v>73</v>
      </c>
      <c r="B1618" s="10">
        <v>2022</v>
      </c>
      <c r="C1618" s="10" t="s">
        <v>38</v>
      </c>
      <c r="D1618" s="10" t="s">
        <v>60</v>
      </c>
      <c r="E1618" s="10" t="s">
        <v>53</v>
      </c>
      <c r="F1618" s="10" t="s">
        <v>54</v>
      </c>
      <c r="G1618" s="10" t="s">
        <v>59</v>
      </c>
      <c r="H1618" s="10" t="s">
        <v>56</v>
      </c>
      <c r="I1618" s="10" t="s">
        <v>57</v>
      </c>
      <c r="J1618" s="24">
        <v>255</v>
      </c>
      <c r="K1618" s="29">
        <v>364.65</v>
      </c>
    </row>
    <row r="1619" spans="1:11" x14ac:dyDescent="0.3">
      <c r="A1619" s="12" t="s">
        <v>74</v>
      </c>
      <c r="B1619" s="13">
        <v>2022</v>
      </c>
      <c r="C1619" s="13" t="s">
        <v>38</v>
      </c>
      <c r="D1619" s="13" t="s">
        <v>60</v>
      </c>
      <c r="E1619" s="13" t="s">
        <v>53</v>
      </c>
      <c r="F1619" s="13" t="s">
        <v>54</v>
      </c>
      <c r="G1619" s="13" t="s">
        <v>59</v>
      </c>
      <c r="H1619" s="13" t="s">
        <v>56</v>
      </c>
      <c r="I1619" s="13" t="s">
        <v>57</v>
      </c>
      <c r="J1619" s="25">
        <v>253</v>
      </c>
      <c r="K1619" s="30">
        <v>361.78999999999996</v>
      </c>
    </row>
    <row r="1620" spans="1:11" x14ac:dyDescent="0.3">
      <c r="A1620" s="9" t="s">
        <v>74</v>
      </c>
      <c r="B1620" s="10">
        <v>2022</v>
      </c>
      <c r="C1620" s="10" t="s">
        <v>38</v>
      </c>
      <c r="D1620" s="10" t="s">
        <v>60</v>
      </c>
      <c r="E1620" s="10" t="s">
        <v>53</v>
      </c>
      <c r="F1620" s="10" t="s">
        <v>54</v>
      </c>
      <c r="G1620" s="10" t="s">
        <v>59</v>
      </c>
      <c r="H1620" s="10" t="s">
        <v>56</v>
      </c>
      <c r="I1620" s="10" t="s">
        <v>57</v>
      </c>
      <c r="J1620" s="24">
        <v>251</v>
      </c>
      <c r="K1620" s="29">
        <v>358.93</v>
      </c>
    </row>
    <row r="1621" spans="1:11" x14ac:dyDescent="0.3">
      <c r="A1621" s="12" t="s">
        <v>73</v>
      </c>
      <c r="B1621" s="13">
        <v>2022</v>
      </c>
      <c r="C1621" s="13" t="s">
        <v>37</v>
      </c>
      <c r="D1621" s="13" t="s">
        <v>60</v>
      </c>
      <c r="E1621" s="13" t="s">
        <v>53</v>
      </c>
      <c r="F1621" s="13" t="s">
        <v>54</v>
      </c>
      <c r="G1621" s="13" t="s">
        <v>59</v>
      </c>
      <c r="H1621" s="13" t="s">
        <v>56</v>
      </c>
      <c r="I1621" s="13" t="s">
        <v>57</v>
      </c>
      <c r="J1621" s="25">
        <v>260</v>
      </c>
      <c r="K1621" s="30">
        <v>371.8</v>
      </c>
    </row>
    <row r="1622" spans="1:11" x14ac:dyDescent="0.3">
      <c r="A1622" s="9" t="s">
        <v>73</v>
      </c>
      <c r="B1622" s="10">
        <v>2022</v>
      </c>
      <c r="C1622" s="10" t="s">
        <v>37</v>
      </c>
      <c r="D1622" s="10" t="s">
        <v>60</v>
      </c>
      <c r="E1622" s="10" t="s">
        <v>53</v>
      </c>
      <c r="F1622" s="10" t="s">
        <v>54</v>
      </c>
      <c r="G1622" s="10" t="s">
        <v>59</v>
      </c>
      <c r="H1622" s="10" t="s">
        <v>56</v>
      </c>
      <c r="I1622" s="10" t="s">
        <v>57</v>
      </c>
      <c r="J1622" s="24">
        <v>960</v>
      </c>
      <c r="K1622" s="29">
        <v>1372.8</v>
      </c>
    </row>
    <row r="1623" spans="1:11" x14ac:dyDescent="0.3">
      <c r="A1623" s="12" t="s">
        <v>75</v>
      </c>
      <c r="B1623" s="13">
        <v>2022</v>
      </c>
      <c r="C1623" s="13" t="s">
        <v>37</v>
      </c>
      <c r="D1623" s="13" t="s">
        <v>60</v>
      </c>
      <c r="E1623" s="13" t="s">
        <v>53</v>
      </c>
      <c r="F1623" s="13" t="s">
        <v>54</v>
      </c>
      <c r="G1623" s="13" t="s">
        <v>59</v>
      </c>
      <c r="H1623" s="13" t="s">
        <v>56</v>
      </c>
      <c r="I1623" s="13" t="s">
        <v>57</v>
      </c>
      <c r="J1623" s="25">
        <v>261</v>
      </c>
      <c r="K1623" s="30">
        <v>373.23</v>
      </c>
    </row>
    <row r="1624" spans="1:11" x14ac:dyDescent="0.3">
      <c r="A1624" s="9" t="s">
        <v>73</v>
      </c>
      <c r="B1624" s="10">
        <v>2022</v>
      </c>
      <c r="C1624" s="10" t="s">
        <v>37</v>
      </c>
      <c r="D1624" s="10" t="s">
        <v>60</v>
      </c>
      <c r="E1624" s="10" t="s">
        <v>53</v>
      </c>
      <c r="F1624" s="10" t="s">
        <v>54</v>
      </c>
      <c r="G1624" s="10" t="s">
        <v>59</v>
      </c>
      <c r="H1624" s="10" t="s">
        <v>56</v>
      </c>
      <c r="I1624" s="10" t="s">
        <v>57</v>
      </c>
      <c r="J1624" s="24">
        <v>259</v>
      </c>
      <c r="K1624" s="29">
        <v>370.37</v>
      </c>
    </row>
    <row r="1625" spans="1:11" x14ac:dyDescent="0.3">
      <c r="A1625" s="12" t="s">
        <v>73</v>
      </c>
      <c r="B1625" s="13">
        <v>2022</v>
      </c>
      <c r="C1625" s="13" t="s">
        <v>37</v>
      </c>
      <c r="D1625" s="13" t="s">
        <v>60</v>
      </c>
      <c r="E1625" s="13" t="s">
        <v>53</v>
      </c>
      <c r="F1625" s="13" t="s">
        <v>54</v>
      </c>
      <c r="G1625" s="13" t="s">
        <v>59</v>
      </c>
      <c r="H1625" s="13" t="s">
        <v>56</v>
      </c>
      <c r="I1625" s="13" t="s">
        <v>57</v>
      </c>
      <c r="J1625" s="25">
        <v>257</v>
      </c>
      <c r="K1625" s="30">
        <v>367.51</v>
      </c>
    </row>
    <row r="1626" spans="1:11" x14ac:dyDescent="0.3">
      <c r="A1626" s="9" t="s">
        <v>72</v>
      </c>
      <c r="B1626" s="10">
        <v>2022</v>
      </c>
      <c r="C1626" s="10" t="s">
        <v>39</v>
      </c>
      <c r="D1626" s="10" t="s">
        <v>60</v>
      </c>
      <c r="E1626" s="10" t="s">
        <v>53</v>
      </c>
      <c r="F1626" s="10" t="s">
        <v>54</v>
      </c>
      <c r="G1626" s="10" t="s">
        <v>59</v>
      </c>
      <c r="H1626" s="10" t="s">
        <v>56</v>
      </c>
      <c r="I1626" s="10" t="s">
        <v>57</v>
      </c>
      <c r="J1626" s="24">
        <v>248</v>
      </c>
      <c r="K1626" s="29">
        <v>354.64</v>
      </c>
    </row>
    <row r="1627" spans="1:11" x14ac:dyDescent="0.3">
      <c r="A1627" s="12" t="s">
        <v>74</v>
      </c>
      <c r="B1627" s="13">
        <v>2022</v>
      </c>
      <c r="C1627" s="13" t="s">
        <v>39</v>
      </c>
      <c r="D1627" s="13" t="s">
        <v>60</v>
      </c>
      <c r="E1627" s="13" t="s">
        <v>53</v>
      </c>
      <c r="F1627" s="13" t="s">
        <v>54</v>
      </c>
      <c r="G1627" s="13" t="s">
        <v>59</v>
      </c>
      <c r="H1627" s="13" t="s">
        <v>56</v>
      </c>
      <c r="I1627" s="13" t="s">
        <v>57</v>
      </c>
      <c r="J1627" s="25">
        <v>250</v>
      </c>
      <c r="K1627" s="30">
        <v>526.24</v>
      </c>
    </row>
    <row r="1628" spans="1:11" x14ac:dyDescent="0.3">
      <c r="A1628" s="9" t="s">
        <v>73</v>
      </c>
      <c r="B1628" s="10">
        <v>2022</v>
      </c>
      <c r="C1628" s="10" t="s">
        <v>39</v>
      </c>
      <c r="D1628" s="10" t="s">
        <v>60</v>
      </c>
      <c r="E1628" s="10" t="s">
        <v>53</v>
      </c>
      <c r="F1628" s="10" t="s">
        <v>54</v>
      </c>
      <c r="G1628" s="10" t="s">
        <v>59</v>
      </c>
      <c r="H1628" s="10" t="s">
        <v>56</v>
      </c>
      <c r="I1628" s="10" t="s">
        <v>57</v>
      </c>
      <c r="J1628" s="24">
        <v>249</v>
      </c>
      <c r="K1628" s="29">
        <v>356.07</v>
      </c>
    </row>
    <row r="1629" spans="1:11" x14ac:dyDescent="0.3">
      <c r="A1629" s="12" t="s">
        <v>72</v>
      </c>
      <c r="B1629" s="13">
        <v>2022</v>
      </c>
      <c r="C1629" s="13" t="s">
        <v>39</v>
      </c>
      <c r="D1629" s="13" t="s">
        <v>60</v>
      </c>
      <c r="E1629" s="13" t="s">
        <v>53</v>
      </c>
      <c r="F1629" s="13" t="s">
        <v>54</v>
      </c>
      <c r="G1629" s="13" t="s">
        <v>59</v>
      </c>
      <c r="H1629" s="13" t="s">
        <v>56</v>
      </c>
      <c r="I1629" s="13" t="s">
        <v>57</v>
      </c>
      <c r="J1629" s="25">
        <v>247</v>
      </c>
      <c r="K1629" s="30">
        <v>353.21</v>
      </c>
    </row>
    <row r="1630" spans="1:11" x14ac:dyDescent="0.3">
      <c r="A1630" s="9" t="s">
        <v>72</v>
      </c>
      <c r="B1630" s="10">
        <v>2022</v>
      </c>
      <c r="C1630" s="10" t="s">
        <v>34</v>
      </c>
      <c r="D1630" s="10" t="s">
        <v>52</v>
      </c>
      <c r="E1630" s="10" t="s">
        <v>53</v>
      </c>
      <c r="F1630" s="10" t="s">
        <v>54</v>
      </c>
      <c r="G1630" s="10" t="s">
        <v>55</v>
      </c>
      <c r="H1630" s="10" t="s">
        <v>56</v>
      </c>
      <c r="I1630" s="10" t="s">
        <v>58</v>
      </c>
      <c r="J1630" s="24">
        <v>356</v>
      </c>
      <c r="K1630" s="29">
        <v>484.15999999999997</v>
      </c>
    </row>
    <row r="1631" spans="1:11" x14ac:dyDescent="0.3">
      <c r="A1631" s="12" t="s">
        <v>73</v>
      </c>
      <c r="B1631" s="13">
        <v>2022</v>
      </c>
      <c r="C1631" s="13" t="s">
        <v>34</v>
      </c>
      <c r="D1631" s="13" t="s">
        <v>52</v>
      </c>
      <c r="E1631" s="13" t="s">
        <v>53</v>
      </c>
      <c r="F1631" s="13" t="s">
        <v>54</v>
      </c>
      <c r="G1631" s="13" t="s">
        <v>55</v>
      </c>
      <c r="H1631" s="13" t="s">
        <v>56</v>
      </c>
      <c r="I1631" s="13" t="s">
        <v>58</v>
      </c>
      <c r="J1631" s="25">
        <v>152</v>
      </c>
      <c r="K1631" s="30">
        <v>217.36</v>
      </c>
    </row>
    <row r="1632" spans="1:11" x14ac:dyDescent="0.3">
      <c r="A1632" s="9" t="s">
        <v>74</v>
      </c>
      <c r="B1632" s="10">
        <v>2022</v>
      </c>
      <c r="C1632" s="10" t="s">
        <v>34</v>
      </c>
      <c r="D1632" s="10" t="s">
        <v>52</v>
      </c>
      <c r="E1632" s="10" t="s">
        <v>62</v>
      </c>
      <c r="F1632" s="10" t="s">
        <v>54</v>
      </c>
      <c r="G1632" s="10" t="s">
        <v>55</v>
      </c>
      <c r="H1632" s="10" t="s">
        <v>56</v>
      </c>
      <c r="I1632" s="10" t="s">
        <v>58</v>
      </c>
      <c r="J1632" s="24">
        <v>352</v>
      </c>
      <c r="K1632" s="29">
        <v>503.36</v>
      </c>
    </row>
    <row r="1633" spans="1:11" x14ac:dyDescent="0.3">
      <c r="A1633" s="12" t="s">
        <v>72</v>
      </c>
      <c r="B1633" s="13">
        <v>2022</v>
      </c>
      <c r="C1633" s="13" t="s">
        <v>34</v>
      </c>
      <c r="D1633" s="13" t="s">
        <v>52</v>
      </c>
      <c r="E1633" s="13" t="s">
        <v>62</v>
      </c>
      <c r="F1633" s="13" t="s">
        <v>54</v>
      </c>
      <c r="G1633" s="13" t="s">
        <v>55</v>
      </c>
      <c r="H1633" s="13" t="s">
        <v>56</v>
      </c>
      <c r="I1633" s="13" t="s">
        <v>58</v>
      </c>
      <c r="J1633" s="25">
        <v>154</v>
      </c>
      <c r="K1633" s="30">
        <v>220.22</v>
      </c>
    </row>
    <row r="1634" spans="1:11" x14ac:dyDescent="0.3">
      <c r="A1634" s="9" t="s">
        <v>76</v>
      </c>
      <c r="B1634" s="10">
        <v>2022</v>
      </c>
      <c r="C1634" s="10" t="s">
        <v>34</v>
      </c>
      <c r="D1634" s="10" t="s">
        <v>52</v>
      </c>
      <c r="E1634" s="10" t="s">
        <v>62</v>
      </c>
      <c r="F1634" s="10" t="s">
        <v>54</v>
      </c>
      <c r="G1634" s="10" t="s">
        <v>55</v>
      </c>
      <c r="H1634" s="10" t="s">
        <v>56</v>
      </c>
      <c r="I1634" s="10" t="s">
        <v>58</v>
      </c>
      <c r="J1634" s="24">
        <v>698</v>
      </c>
      <c r="K1634" s="29">
        <v>998.14</v>
      </c>
    </row>
    <row r="1635" spans="1:11" x14ac:dyDescent="0.3">
      <c r="A1635" s="12" t="s">
        <v>74</v>
      </c>
      <c r="B1635" s="13">
        <v>2022</v>
      </c>
      <c r="C1635" s="13" t="s">
        <v>34</v>
      </c>
      <c r="D1635" s="13" t="s">
        <v>52</v>
      </c>
      <c r="E1635" s="13" t="s">
        <v>62</v>
      </c>
      <c r="F1635" s="13" t="s">
        <v>54</v>
      </c>
      <c r="G1635" s="13" t="s">
        <v>55</v>
      </c>
      <c r="H1635" s="13" t="s">
        <v>56</v>
      </c>
      <c r="I1635" s="13" t="s">
        <v>58</v>
      </c>
      <c r="J1635" s="25">
        <v>731</v>
      </c>
      <c r="K1635" s="30">
        <v>1045.33</v>
      </c>
    </row>
    <row r="1636" spans="1:11" x14ac:dyDescent="0.3">
      <c r="A1636" s="9" t="s">
        <v>74</v>
      </c>
      <c r="B1636" s="10">
        <v>2022</v>
      </c>
      <c r="C1636" s="10" t="s">
        <v>34</v>
      </c>
      <c r="D1636" s="10" t="s">
        <v>52</v>
      </c>
      <c r="E1636" s="10" t="s">
        <v>62</v>
      </c>
      <c r="F1636" s="10" t="s">
        <v>54</v>
      </c>
      <c r="G1636" s="10" t="s">
        <v>55</v>
      </c>
      <c r="H1636" s="10" t="s">
        <v>56</v>
      </c>
      <c r="I1636" s="10" t="s">
        <v>58</v>
      </c>
      <c r="J1636" s="24">
        <v>771</v>
      </c>
      <c r="K1636" s="29">
        <v>526.24</v>
      </c>
    </row>
    <row r="1637" spans="1:11" x14ac:dyDescent="0.3">
      <c r="A1637" s="12" t="s">
        <v>74</v>
      </c>
      <c r="B1637" s="13">
        <v>2022</v>
      </c>
      <c r="C1637" s="13" t="s">
        <v>34</v>
      </c>
      <c r="D1637" s="13" t="s">
        <v>52</v>
      </c>
      <c r="E1637" s="13" t="s">
        <v>62</v>
      </c>
      <c r="F1637" s="13" t="s">
        <v>54</v>
      </c>
      <c r="G1637" s="13" t="s">
        <v>55</v>
      </c>
      <c r="H1637" s="13" t="s">
        <v>56</v>
      </c>
      <c r="I1637" s="13" t="s">
        <v>58</v>
      </c>
      <c r="J1637" s="25">
        <v>355</v>
      </c>
      <c r="K1637" s="30">
        <v>507.65</v>
      </c>
    </row>
    <row r="1638" spans="1:11" x14ac:dyDescent="0.3">
      <c r="A1638" s="9" t="s">
        <v>74</v>
      </c>
      <c r="B1638" s="10">
        <v>2022</v>
      </c>
      <c r="C1638" s="10" t="s">
        <v>34</v>
      </c>
      <c r="D1638" s="10" t="s">
        <v>52</v>
      </c>
      <c r="E1638" s="10" t="s">
        <v>62</v>
      </c>
      <c r="F1638" s="10" t="s">
        <v>54</v>
      </c>
      <c r="G1638" s="10" t="s">
        <v>55</v>
      </c>
      <c r="H1638" s="10" t="s">
        <v>56</v>
      </c>
      <c r="I1638" s="10" t="s">
        <v>58</v>
      </c>
      <c r="J1638" s="24">
        <v>157</v>
      </c>
      <c r="K1638" s="29">
        <v>224.51</v>
      </c>
    </row>
    <row r="1639" spans="1:11" x14ac:dyDescent="0.3">
      <c r="A1639" s="12" t="s">
        <v>73</v>
      </c>
      <c r="B1639" s="13">
        <v>2022</v>
      </c>
      <c r="C1639" s="13" t="s">
        <v>34</v>
      </c>
      <c r="D1639" s="13" t="s">
        <v>52</v>
      </c>
      <c r="E1639" s="13" t="s">
        <v>62</v>
      </c>
      <c r="F1639" s="13" t="s">
        <v>54</v>
      </c>
      <c r="G1639" s="13" t="s">
        <v>55</v>
      </c>
      <c r="H1639" s="13" t="s">
        <v>56</v>
      </c>
      <c r="I1639" s="13" t="s">
        <v>58</v>
      </c>
      <c r="J1639" s="25">
        <v>353</v>
      </c>
      <c r="K1639" s="30">
        <v>504.78999999999996</v>
      </c>
    </row>
    <row r="1640" spans="1:11" x14ac:dyDescent="0.3">
      <c r="A1640" s="9" t="s">
        <v>73</v>
      </c>
      <c r="B1640" s="10">
        <v>2022</v>
      </c>
      <c r="C1640" s="10" t="s">
        <v>34</v>
      </c>
      <c r="D1640" s="10" t="s">
        <v>52</v>
      </c>
      <c r="E1640" s="10" t="s">
        <v>62</v>
      </c>
      <c r="F1640" s="10" t="s">
        <v>54</v>
      </c>
      <c r="G1640" s="10" t="s">
        <v>55</v>
      </c>
      <c r="H1640" s="10" t="s">
        <v>56</v>
      </c>
      <c r="I1640" s="10" t="s">
        <v>58</v>
      </c>
      <c r="J1640" s="24">
        <v>155</v>
      </c>
      <c r="K1640" s="29">
        <v>221.65</v>
      </c>
    </row>
    <row r="1641" spans="1:11" x14ac:dyDescent="0.3">
      <c r="A1641" s="12" t="s">
        <v>73</v>
      </c>
      <c r="B1641" s="13">
        <v>2022</v>
      </c>
      <c r="C1641" s="13" t="s">
        <v>38</v>
      </c>
      <c r="D1641" s="13" t="s">
        <v>52</v>
      </c>
      <c r="E1641" s="13" t="s">
        <v>62</v>
      </c>
      <c r="F1641" s="13" t="s">
        <v>54</v>
      </c>
      <c r="G1641" s="13" t="s">
        <v>55</v>
      </c>
      <c r="H1641" s="13" t="s">
        <v>56</v>
      </c>
      <c r="I1641" s="13" t="s">
        <v>58</v>
      </c>
      <c r="J1641" s="25">
        <v>332</v>
      </c>
      <c r="K1641" s="30">
        <v>451.52</v>
      </c>
    </row>
    <row r="1642" spans="1:11" x14ac:dyDescent="0.3">
      <c r="A1642" s="9" t="s">
        <v>73</v>
      </c>
      <c r="B1642" s="10">
        <v>2022</v>
      </c>
      <c r="C1642" s="10" t="s">
        <v>38</v>
      </c>
      <c r="D1642" s="10" t="s">
        <v>52</v>
      </c>
      <c r="E1642" s="10" t="s">
        <v>62</v>
      </c>
      <c r="F1642" s="10" t="s">
        <v>54</v>
      </c>
      <c r="G1642" s="10" t="s">
        <v>55</v>
      </c>
      <c r="H1642" s="10" t="s">
        <v>56</v>
      </c>
      <c r="I1642" s="10" t="s">
        <v>58</v>
      </c>
      <c r="J1642" s="24">
        <v>134</v>
      </c>
      <c r="K1642" s="29">
        <v>191.62</v>
      </c>
    </row>
    <row r="1643" spans="1:11" x14ac:dyDescent="0.3">
      <c r="A1643" s="12" t="s">
        <v>72</v>
      </c>
      <c r="B1643" s="13">
        <v>2022</v>
      </c>
      <c r="C1643" s="13" t="s">
        <v>38</v>
      </c>
      <c r="D1643" s="13" t="s">
        <v>52</v>
      </c>
      <c r="E1643" s="13" t="s">
        <v>62</v>
      </c>
      <c r="F1643" s="13" t="s">
        <v>54</v>
      </c>
      <c r="G1643" s="13" t="s">
        <v>55</v>
      </c>
      <c r="H1643" s="13" t="s">
        <v>56</v>
      </c>
      <c r="I1643" s="13" t="s">
        <v>58</v>
      </c>
      <c r="J1643" s="25">
        <v>334</v>
      </c>
      <c r="K1643" s="30">
        <v>477.62</v>
      </c>
    </row>
    <row r="1644" spans="1:11" x14ac:dyDescent="0.3">
      <c r="A1644" s="9" t="s">
        <v>73</v>
      </c>
      <c r="B1644" s="10">
        <v>2022</v>
      </c>
      <c r="C1644" s="10" t="s">
        <v>38</v>
      </c>
      <c r="D1644" s="10" t="s">
        <v>52</v>
      </c>
      <c r="E1644" s="10" t="s">
        <v>62</v>
      </c>
      <c r="F1644" s="10" t="s">
        <v>54</v>
      </c>
      <c r="G1644" s="10" t="s">
        <v>55</v>
      </c>
      <c r="H1644" s="10" t="s">
        <v>56</v>
      </c>
      <c r="I1644" s="10" t="s">
        <v>58</v>
      </c>
      <c r="J1644" s="24">
        <v>702</v>
      </c>
      <c r="K1644" s="29">
        <v>1003.86</v>
      </c>
    </row>
    <row r="1645" spans="1:11" x14ac:dyDescent="0.3">
      <c r="A1645" s="12" t="s">
        <v>72</v>
      </c>
      <c r="B1645" s="13">
        <v>2022</v>
      </c>
      <c r="C1645" s="13" t="s">
        <v>38</v>
      </c>
      <c r="D1645" s="13" t="s">
        <v>52</v>
      </c>
      <c r="E1645" s="13" t="s">
        <v>62</v>
      </c>
      <c r="F1645" s="13" t="s">
        <v>54</v>
      </c>
      <c r="G1645" s="13" t="s">
        <v>55</v>
      </c>
      <c r="H1645" s="13" t="s">
        <v>56</v>
      </c>
      <c r="I1645" s="13" t="s">
        <v>58</v>
      </c>
      <c r="J1645" s="25">
        <v>735</v>
      </c>
      <c r="K1645" s="30">
        <v>1051.05</v>
      </c>
    </row>
    <row r="1646" spans="1:11" x14ac:dyDescent="0.3">
      <c r="A1646" s="9" t="s">
        <v>73</v>
      </c>
      <c r="B1646" s="10">
        <v>2022</v>
      </c>
      <c r="C1646" s="10" t="s">
        <v>38</v>
      </c>
      <c r="D1646" s="10" t="s">
        <v>52</v>
      </c>
      <c r="E1646" s="10" t="s">
        <v>62</v>
      </c>
      <c r="F1646" s="10" t="s">
        <v>54</v>
      </c>
      <c r="G1646" s="10" t="s">
        <v>55</v>
      </c>
      <c r="H1646" s="10" t="s">
        <v>56</v>
      </c>
      <c r="I1646" s="10" t="s">
        <v>58</v>
      </c>
      <c r="J1646" s="24">
        <v>333</v>
      </c>
      <c r="K1646" s="29">
        <v>526.24</v>
      </c>
    </row>
    <row r="1647" spans="1:11" x14ac:dyDescent="0.3">
      <c r="A1647" s="12" t="s">
        <v>76</v>
      </c>
      <c r="B1647" s="13">
        <v>2022</v>
      </c>
      <c r="C1647" s="13" t="s">
        <v>38</v>
      </c>
      <c r="D1647" s="13" t="s">
        <v>52</v>
      </c>
      <c r="E1647" s="13" t="s">
        <v>62</v>
      </c>
      <c r="F1647" s="13" t="s">
        <v>54</v>
      </c>
      <c r="G1647" s="13" t="s">
        <v>55</v>
      </c>
      <c r="H1647" s="13" t="s">
        <v>56</v>
      </c>
      <c r="I1647" s="13" t="s">
        <v>58</v>
      </c>
      <c r="J1647" s="25">
        <v>774</v>
      </c>
      <c r="K1647" s="30">
        <v>526.24</v>
      </c>
    </row>
    <row r="1648" spans="1:11" x14ac:dyDescent="0.3">
      <c r="A1648" s="9" t="s">
        <v>73</v>
      </c>
      <c r="B1648" s="10">
        <v>2022</v>
      </c>
      <c r="C1648" s="10" t="s">
        <v>38</v>
      </c>
      <c r="D1648" s="10" t="s">
        <v>52</v>
      </c>
      <c r="E1648" s="10" t="s">
        <v>62</v>
      </c>
      <c r="F1648" s="10" t="s">
        <v>54</v>
      </c>
      <c r="G1648" s="10" t="s">
        <v>55</v>
      </c>
      <c r="H1648" s="10" t="s">
        <v>56</v>
      </c>
      <c r="I1648" s="10" t="s">
        <v>58</v>
      </c>
      <c r="J1648" s="24">
        <v>331</v>
      </c>
      <c r="K1648" s="29">
        <v>473.33</v>
      </c>
    </row>
    <row r="1649" spans="1:11" x14ac:dyDescent="0.3">
      <c r="A1649" s="12" t="s">
        <v>73</v>
      </c>
      <c r="B1649" s="13">
        <v>2022</v>
      </c>
      <c r="C1649" s="13" t="s">
        <v>38</v>
      </c>
      <c r="D1649" s="13" t="s">
        <v>52</v>
      </c>
      <c r="E1649" s="13" t="s">
        <v>62</v>
      </c>
      <c r="F1649" s="13" t="s">
        <v>54</v>
      </c>
      <c r="G1649" s="13" t="s">
        <v>55</v>
      </c>
      <c r="H1649" s="13" t="s">
        <v>56</v>
      </c>
      <c r="I1649" s="13" t="s">
        <v>58</v>
      </c>
      <c r="J1649" s="25">
        <v>133</v>
      </c>
      <c r="K1649" s="30">
        <v>190.19</v>
      </c>
    </row>
    <row r="1650" spans="1:11" x14ac:dyDescent="0.3">
      <c r="A1650" s="9" t="s">
        <v>75</v>
      </c>
      <c r="B1650" s="10">
        <v>2022</v>
      </c>
      <c r="C1650" s="10" t="s">
        <v>38</v>
      </c>
      <c r="D1650" s="10" t="s">
        <v>52</v>
      </c>
      <c r="E1650" s="10" t="s">
        <v>62</v>
      </c>
      <c r="F1650" s="10" t="s">
        <v>54</v>
      </c>
      <c r="G1650" s="10" t="s">
        <v>55</v>
      </c>
      <c r="H1650" s="10" t="s">
        <v>56</v>
      </c>
      <c r="I1650" s="10" t="s">
        <v>58</v>
      </c>
      <c r="J1650" s="24">
        <v>335</v>
      </c>
      <c r="K1650" s="29">
        <v>479.05</v>
      </c>
    </row>
    <row r="1651" spans="1:11" x14ac:dyDescent="0.3">
      <c r="A1651" s="12" t="s">
        <v>73</v>
      </c>
      <c r="B1651" s="13">
        <v>2022</v>
      </c>
      <c r="C1651" s="13" t="s">
        <v>38</v>
      </c>
      <c r="D1651" s="13" t="s">
        <v>52</v>
      </c>
      <c r="E1651" s="13" t="s">
        <v>62</v>
      </c>
      <c r="F1651" s="13" t="s">
        <v>54</v>
      </c>
      <c r="G1651" s="13" t="s">
        <v>55</v>
      </c>
      <c r="H1651" s="13" t="s">
        <v>56</v>
      </c>
      <c r="I1651" s="13" t="s">
        <v>58</v>
      </c>
      <c r="J1651" s="25">
        <v>131</v>
      </c>
      <c r="K1651" s="30">
        <v>187.32999999999998</v>
      </c>
    </row>
    <row r="1652" spans="1:11" x14ac:dyDescent="0.3">
      <c r="A1652" s="9" t="s">
        <v>75</v>
      </c>
      <c r="B1652" s="10">
        <v>2022</v>
      </c>
      <c r="C1652" s="10" t="s">
        <v>42</v>
      </c>
      <c r="D1652" s="10" t="s">
        <v>52</v>
      </c>
      <c r="E1652" s="10" t="s">
        <v>62</v>
      </c>
      <c r="F1652" s="10" t="s">
        <v>54</v>
      </c>
      <c r="G1652" s="10" t="s">
        <v>55</v>
      </c>
      <c r="H1652" s="10" t="s">
        <v>56</v>
      </c>
      <c r="I1652" s="10" t="s">
        <v>58</v>
      </c>
      <c r="J1652" s="24">
        <v>140</v>
      </c>
      <c r="K1652" s="29">
        <v>200.2</v>
      </c>
    </row>
    <row r="1653" spans="1:11" x14ac:dyDescent="0.3">
      <c r="A1653" s="12" t="s">
        <v>73</v>
      </c>
      <c r="B1653" s="13">
        <v>2022</v>
      </c>
      <c r="C1653" s="13" t="s">
        <v>42</v>
      </c>
      <c r="D1653" s="13" t="s">
        <v>52</v>
      </c>
      <c r="E1653" s="13" t="s">
        <v>62</v>
      </c>
      <c r="F1653" s="13" t="s">
        <v>54</v>
      </c>
      <c r="G1653" s="13" t="s">
        <v>55</v>
      </c>
      <c r="H1653" s="13" t="s">
        <v>56</v>
      </c>
      <c r="I1653" s="13" t="s">
        <v>58</v>
      </c>
      <c r="J1653" s="25">
        <v>356</v>
      </c>
      <c r="K1653" s="30">
        <v>509.08</v>
      </c>
    </row>
    <row r="1654" spans="1:11" x14ac:dyDescent="0.3">
      <c r="A1654" s="9" t="s">
        <v>73</v>
      </c>
      <c r="B1654" s="10">
        <v>2022</v>
      </c>
      <c r="C1654" s="10" t="s">
        <v>42</v>
      </c>
      <c r="D1654" s="10" t="s">
        <v>52</v>
      </c>
      <c r="E1654" s="10" t="s">
        <v>62</v>
      </c>
      <c r="F1654" s="10" t="s">
        <v>54</v>
      </c>
      <c r="G1654" s="10" t="s">
        <v>55</v>
      </c>
      <c r="H1654" s="10" t="s">
        <v>56</v>
      </c>
      <c r="I1654" s="10" t="s">
        <v>58</v>
      </c>
      <c r="J1654" s="24">
        <v>310</v>
      </c>
      <c r="K1654" s="29">
        <v>443.3</v>
      </c>
    </row>
    <row r="1655" spans="1:11" x14ac:dyDescent="0.3">
      <c r="A1655" s="12" t="s">
        <v>72</v>
      </c>
      <c r="B1655" s="13">
        <v>2022</v>
      </c>
      <c r="C1655" s="13" t="s">
        <v>42</v>
      </c>
      <c r="D1655" s="13" t="s">
        <v>52</v>
      </c>
      <c r="E1655" s="13" t="s">
        <v>62</v>
      </c>
      <c r="F1655" s="13" t="s">
        <v>54</v>
      </c>
      <c r="G1655" s="13" t="s">
        <v>55</v>
      </c>
      <c r="H1655" s="13" t="s">
        <v>56</v>
      </c>
      <c r="I1655" s="13" t="s">
        <v>58</v>
      </c>
      <c r="J1655" s="25">
        <v>358</v>
      </c>
      <c r="K1655" s="30">
        <v>511.94</v>
      </c>
    </row>
    <row r="1656" spans="1:11" x14ac:dyDescent="0.3">
      <c r="A1656" s="9" t="s">
        <v>76</v>
      </c>
      <c r="B1656" s="10">
        <v>2022</v>
      </c>
      <c r="C1656" s="10" t="s">
        <v>42</v>
      </c>
      <c r="D1656" s="10" t="s">
        <v>52</v>
      </c>
      <c r="E1656" s="10" t="s">
        <v>62</v>
      </c>
      <c r="F1656" s="10" t="s">
        <v>54</v>
      </c>
      <c r="G1656" s="10" t="s">
        <v>55</v>
      </c>
      <c r="H1656" s="10" t="s">
        <v>56</v>
      </c>
      <c r="I1656" s="10" t="s">
        <v>58</v>
      </c>
      <c r="J1656" s="24">
        <v>138</v>
      </c>
      <c r="K1656" s="29">
        <v>197.34</v>
      </c>
    </row>
    <row r="1657" spans="1:11" x14ac:dyDescent="0.3">
      <c r="A1657" s="12" t="s">
        <v>74</v>
      </c>
      <c r="B1657" s="13">
        <v>2022</v>
      </c>
      <c r="C1657" s="13" t="s">
        <v>42</v>
      </c>
      <c r="D1657" s="13" t="s">
        <v>52</v>
      </c>
      <c r="E1657" s="13" t="s">
        <v>62</v>
      </c>
      <c r="F1657" s="13" t="s">
        <v>54</v>
      </c>
      <c r="G1657" s="13" t="s">
        <v>55</v>
      </c>
      <c r="H1657" s="13" t="s">
        <v>56</v>
      </c>
      <c r="I1657" s="13" t="s">
        <v>58</v>
      </c>
      <c r="J1657" s="25">
        <v>705</v>
      </c>
      <c r="K1657" s="30">
        <v>1008.15</v>
      </c>
    </row>
    <row r="1658" spans="1:11" x14ac:dyDescent="0.3">
      <c r="A1658" s="9" t="s">
        <v>72</v>
      </c>
      <c r="B1658" s="10">
        <v>2022</v>
      </c>
      <c r="C1658" s="10" t="s">
        <v>42</v>
      </c>
      <c r="D1658" s="10" t="s">
        <v>52</v>
      </c>
      <c r="E1658" s="10" t="s">
        <v>62</v>
      </c>
      <c r="F1658" s="10" t="s">
        <v>54</v>
      </c>
      <c r="G1658" s="10" t="s">
        <v>55</v>
      </c>
      <c r="H1658" s="10" t="s">
        <v>56</v>
      </c>
      <c r="I1658" s="10" t="s">
        <v>58</v>
      </c>
      <c r="J1658" s="24">
        <v>738</v>
      </c>
      <c r="K1658" s="29">
        <v>1055.3399999999999</v>
      </c>
    </row>
    <row r="1659" spans="1:11" x14ac:dyDescent="0.3">
      <c r="A1659" s="12" t="s">
        <v>72</v>
      </c>
      <c r="B1659" s="13">
        <v>2022</v>
      </c>
      <c r="C1659" s="13" t="s">
        <v>42</v>
      </c>
      <c r="D1659" s="13" t="s">
        <v>52</v>
      </c>
      <c r="E1659" s="13" t="s">
        <v>62</v>
      </c>
      <c r="F1659" s="13" t="s">
        <v>54</v>
      </c>
      <c r="G1659" s="13" t="s">
        <v>55</v>
      </c>
      <c r="H1659" s="13" t="s">
        <v>56</v>
      </c>
      <c r="I1659" s="13" t="s">
        <v>58</v>
      </c>
      <c r="J1659" s="25">
        <v>141</v>
      </c>
      <c r="K1659" s="30">
        <v>201.63</v>
      </c>
    </row>
    <row r="1660" spans="1:11" x14ac:dyDescent="0.3">
      <c r="A1660" s="9" t="s">
        <v>74</v>
      </c>
      <c r="B1660" s="10">
        <v>2022</v>
      </c>
      <c r="C1660" s="10" t="s">
        <v>42</v>
      </c>
      <c r="D1660" s="10" t="s">
        <v>52</v>
      </c>
      <c r="E1660" s="10" t="s">
        <v>62</v>
      </c>
      <c r="F1660" s="10" t="s">
        <v>54</v>
      </c>
      <c r="G1660" s="10" t="s">
        <v>55</v>
      </c>
      <c r="H1660" s="10" t="s">
        <v>56</v>
      </c>
      <c r="I1660" s="10" t="s">
        <v>58</v>
      </c>
      <c r="J1660" s="24">
        <v>309</v>
      </c>
      <c r="K1660" s="29">
        <v>526.24</v>
      </c>
    </row>
    <row r="1661" spans="1:11" x14ac:dyDescent="0.3">
      <c r="A1661" s="12" t="s">
        <v>76</v>
      </c>
      <c r="B1661" s="13">
        <v>2022</v>
      </c>
      <c r="C1661" s="13" t="s">
        <v>42</v>
      </c>
      <c r="D1661" s="13" t="s">
        <v>52</v>
      </c>
      <c r="E1661" s="13" t="s">
        <v>62</v>
      </c>
      <c r="F1661" s="13" t="s">
        <v>54</v>
      </c>
      <c r="G1661" s="13" t="s">
        <v>55</v>
      </c>
      <c r="H1661" s="13" t="s">
        <v>56</v>
      </c>
      <c r="I1661" s="13" t="s">
        <v>58</v>
      </c>
      <c r="J1661" s="25">
        <v>778</v>
      </c>
      <c r="K1661" s="30">
        <v>526.24</v>
      </c>
    </row>
    <row r="1662" spans="1:11" x14ac:dyDescent="0.3">
      <c r="A1662" s="9" t="s">
        <v>72</v>
      </c>
      <c r="B1662" s="10">
        <v>2022</v>
      </c>
      <c r="C1662" s="10" t="s">
        <v>42</v>
      </c>
      <c r="D1662" s="10" t="s">
        <v>52</v>
      </c>
      <c r="E1662" s="10" t="s">
        <v>62</v>
      </c>
      <c r="F1662" s="10" t="s">
        <v>54</v>
      </c>
      <c r="G1662" s="10" t="s">
        <v>55</v>
      </c>
      <c r="H1662" s="10" t="s">
        <v>56</v>
      </c>
      <c r="I1662" s="10" t="s">
        <v>58</v>
      </c>
      <c r="J1662" s="24">
        <v>139</v>
      </c>
      <c r="K1662" s="29">
        <v>198.76999999999998</v>
      </c>
    </row>
    <row r="1663" spans="1:11" x14ac:dyDescent="0.3">
      <c r="A1663" s="12" t="s">
        <v>73</v>
      </c>
      <c r="B1663" s="13">
        <v>2022</v>
      </c>
      <c r="C1663" s="13" t="s">
        <v>42</v>
      </c>
      <c r="D1663" s="13" t="s">
        <v>52</v>
      </c>
      <c r="E1663" s="13" t="s">
        <v>62</v>
      </c>
      <c r="F1663" s="13" t="s">
        <v>54</v>
      </c>
      <c r="G1663" s="13" t="s">
        <v>55</v>
      </c>
      <c r="H1663" s="13" t="s">
        <v>56</v>
      </c>
      <c r="I1663" s="13" t="s">
        <v>58</v>
      </c>
      <c r="J1663" s="25">
        <v>313</v>
      </c>
      <c r="K1663" s="30">
        <v>447.59000000000003</v>
      </c>
    </row>
    <row r="1664" spans="1:11" x14ac:dyDescent="0.3">
      <c r="A1664" s="9" t="s">
        <v>73</v>
      </c>
      <c r="B1664" s="10">
        <v>2022</v>
      </c>
      <c r="C1664" s="10" t="s">
        <v>42</v>
      </c>
      <c r="D1664" s="10" t="s">
        <v>52</v>
      </c>
      <c r="E1664" s="10" t="s">
        <v>62</v>
      </c>
      <c r="F1664" s="10" t="s">
        <v>54</v>
      </c>
      <c r="G1664" s="10" t="s">
        <v>55</v>
      </c>
      <c r="H1664" s="10" t="s">
        <v>56</v>
      </c>
      <c r="I1664" s="10" t="s">
        <v>58</v>
      </c>
      <c r="J1664" s="24">
        <v>137</v>
      </c>
      <c r="K1664" s="29">
        <v>195.91</v>
      </c>
    </row>
    <row r="1665" spans="1:11" x14ac:dyDescent="0.3">
      <c r="A1665" s="12" t="s">
        <v>72</v>
      </c>
      <c r="B1665" s="13">
        <v>2022</v>
      </c>
      <c r="C1665" s="13" t="s">
        <v>42</v>
      </c>
      <c r="D1665" s="13" t="s">
        <v>52</v>
      </c>
      <c r="E1665" s="13" t="s">
        <v>62</v>
      </c>
      <c r="F1665" s="13" t="s">
        <v>54</v>
      </c>
      <c r="G1665" s="13" t="s">
        <v>55</v>
      </c>
      <c r="H1665" s="13" t="s">
        <v>56</v>
      </c>
      <c r="I1665" s="13" t="s">
        <v>58</v>
      </c>
      <c r="J1665" s="25">
        <v>311</v>
      </c>
      <c r="K1665" s="30">
        <v>444.73</v>
      </c>
    </row>
    <row r="1666" spans="1:11" x14ac:dyDescent="0.3">
      <c r="A1666" s="9" t="s">
        <v>75</v>
      </c>
      <c r="B1666" s="10">
        <v>2022</v>
      </c>
      <c r="C1666" s="10" t="s">
        <v>42</v>
      </c>
      <c r="D1666" s="10" t="s">
        <v>52</v>
      </c>
      <c r="E1666" s="10" t="s">
        <v>62</v>
      </c>
      <c r="F1666" s="10" t="s">
        <v>54</v>
      </c>
      <c r="G1666" s="10" t="s">
        <v>55</v>
      </c>
      <c r="H1666" s="10" t="s">
        <v>56</v>
      </c>
      <c r="I1666" s="10" t="s">
        <v>58</v>
      </c>
      <c r="J1666" s="24">
        <v>747</v>
      </c>
      <c r="K1666" s="29">
        <v>1068.21</v>
      </c>
    </row>
    <row r="1667" spans="1:11" x14ac:dyDescent="0.3">
      <c r="A1667" s="12" t="s">
        <v>72</v>
      </c>
      <c r="B1667" s="13">
        <v>2022</v>
      </c>
      <c r="C1667" s="13" t="s">
        <v>31</v>
      </c>
      <c r="D1667" s="13" t="s">
        <v>52</v>
      </c>
      <c r="E1667" s="13" t="s">
        <v>62</v>
      </c>
      <c r="F1667" s="13" t="s">
        <v>54</v>
      </c>
      <c r="G1667" s="13" t="s">
        <v>55</v>
      </c>
      <c r="H1667" s="13" t="s">
        <v>56</v>
      </c>
      <c r="I1667" s="13" t="s">
        <v>58</v>
      </c>
      <c r="J1667" s="25">
        <v>362</v>
      </c>
      <c r="K1667" s="30">
        <v>492.32</v>
      </c>
    </row>
    <row r="1668" spans="1:11" x14ac:dyDescent="0.3">
      <c r="A1668" s="9" t="s">
        <v>73</v>
      </c>
      <c r="B1668" s="10">
        <v>2022</v>
      </c>
      <c r="C1668" s="10" t="s">
        <v>31</v>
      </c>
      <c r="D1668" s="10" t="s">
        <v>52</v>
      </c>
      <c r="E1668" s="10" t="s">
        <v>62</v>
      </c>
      <c r="F1668" s="10" t="s">
        <v>54</v>
      </c>
      <c r="G1668" s="10" t="s">
        <v>55</v>
      </c>
      <c r="H1668" s="10" t="s">
        <v>56</v>
      </c>
      <c r="I1668" s="10" t="s">
        <v>58</v>
      </c>
      <c r="J1668" s="24">
        <v>164</v>
      </c>
      <c r="K1668" s="29">
        <v>234.51999999999998</v>
      </c>
    </row>
    <row r="1669" spans="1:11" x14ac:dyDescent="0.3">
      <c r="A1669" s="12" t="s">
        <v>74</v>
      </c>
      <c r="B1669" s="13">
        <v>2022</v>
      </c>
      <c r="C1669" s="13" t="s">
        <v>31</v>
      </c>
      <c r="D1669" s="13" t="s">
        <v>52</v>
      </c>
      <c r="E1669" s="13" t="s">
        <v>62</v>
      </c>
      <c r="F1669" s="13" t="s">
        <v>54</v>
      </c>
      <c r="G1669" s="13" t="s">
        <v>55</v>
      </c>
      <c r="H1669" s="13" t="s">
        <v>56</v>
      </c>
      <c r="I1669" s="13" t="s">
        <v>58</v>
      </c>
      <c r="J1669" s="25">
        <v>364</v>
      </c>
      <c r="K1669" s="30">
        <v>520.52</v>
      </c>
    </row>
    <row r="1670" spans="1:11" x14ac:dyDescent="0.3">
      <c r="A1670" s="9" t="s">
        <v>72</v>
      </c>
      <c r="B1670" s="10">
        <v>2022</v>
      </c>
      <c r="C1670" s="10" t="s">
        <v>31</v>
      </c>
      <c r="D1670" s="10" t="s">
        <v>52</v>
      </c>
      <c r="E1670" s="10" t="s">
        <v>62</v>
      </c>
      <c r="F1670" s="10" t="s">
        <v>54</v>
      </c>
      <c r="G1670" s="10" t="s">
        <v>55</v>
      </c>
      <c r="H1670" s="10" t="s">
        <v>56</v>
      </c>
      <c r="I1670" s="10" t="s">
        <v>58</v>
      </c>
      <c r="J1670" s="24">
        <v>166</v>
      </c>
      <c r="K1670" s="29">
        <v>237.38</v>
      </c>
    </row>
    <row r="1671" spans="1:11" x14ac:dyDescent="0.3">
      <c r="A1671" s="12" t="s">
        <v>72</v>
      </c>
      <c r="B1671" s="13">
        <v>2022</v>
      </c>
      <c r="C1671" s="13" t="s">
        <v>31</v>
      </c>
      <c r="D1671" s="13" t="s">
        <v>52</v>
      </c>
      <c r="E1671" s="13" t="s">
        <v>62</v>
      </c>
      <c r="F1671" s="13" t="s">
        <v>54</v>
      </c>
      <c r="G1671" s="13" t="s">
        <v>55</v>
      </c>
      <c r="H1671" s="13" t="s">
        <v>56</v>
      </c>
      <c r="I1671" s="13" t="s">
        <v>58</v>
      </c>
      <c r="J1671" s="25">
        <v>696</v>
      </c>
      <c r="K1671" s="30">
        <v>995.28</v>
      </c>
    </row>
    <row r="1672" spans="1:11" x14ac:dyDescent="0.3">
      <c r="A1672" s="9" t="s">
        <v>74</v>
      </c>
      <c r="B1672" s="10">
        <v>2022</v>
      </c>
      <c r="C1672" s="10" t="s">
        <v>31</v>
      </c>
      <c r="D1672" s="10" t="s">
        <v>52</v>
      </c>
      <c r="E1672" s="10" t="s">
        <v>62</v>
      </c>
      <c r="F1672" s="10" t="s">
        <v>54</v>
      </c>
      <c r="G1672" s="10" t="s">
        <v>55</v>
      </c>
      <c r="H1672" s="10" t="s">
        <v>56</v>
      </c>
      <c r="I1672" s="10" t="s">
        <v>58</v>
      </c>
      <c r="J1672" s="24">
        <v>363</v>
      </c>
      <c r="K1672" s="29">
        <v>519.09</v>
      </c>
    </row>
    <row r="1673" spans="1:11" x14ac:dyDescent="0.3">
      <c r="A1673" s="12" t="s">
        <v>72</v>
      </c>
      <c r="B1673" s="13">
        <v>2022</v>
      </c>
      <c r="C1673" s="13" t="s">
        <v>31</v>
      </c>
      <c r="D1673" s="13" t="s">
        <v>52</v>
      </c>
      <c r="E1673" s="13" t="s">
        <v>62</v>
      </c>
      <c r="F1673" s="13" t="s">
        <v>54</v>
      </c>
      <c r="G1673" s="13" t="s">
        <v>55</v>
      </c>
      <c r="H1673" s="13" t="s">
        <v>56</v>
      </c>
      <c r="I1673" s="13" t="s">
        <v>58</v>
      </c>
      <c r="J1673" s="25">
        <v>769</v>
      </c>
      <c r="K1673" s="30">
        <v>526.24</v>
      </c>
    </row>
    <row r="1674" spans="1:11" x14ac:dyDescent="0.3">
      <c r="A1674" s="9" t="s">
        <v>72</v>
      </c>
      <c r="B1674" s="10">
        <v>2022</v>
      </c>
      <c r="C1674" s="10" t="s">
        <v>31</v>
      </c>
      <c r="D1674" s="10" t="s">
        <v>52</v>
      </c>
      <c r="E1674" s="10" t="s">
        <v>62</v>
      </c>
      <c r="F1674" s="10" t="s">
        <v>54</v>
      </c>
      <c r="G1674" s="10" t="s">
        <v>55</v>
      </c>
      <c r="H1674" s="10" t="s">
        <v>56</v>
      </c>
      <c r="I1674" s="10" t="s">
        <v>58</v>
      </c>
      <c r="J1674" s="24">
        <v>367</v>
      </c>
      <c r="K1674" s="29">
        <v>524.80999999999995</v>
      </c>
    </row>
    <row r="1675" spans="1:11" x14ac:dyDescent="0.3">
      <c r="A1675" s="12" t="s">
        <v>74</v>
      </c>
      <c r="B1675" s="13">
        <v>2022</v>
      </c>
      <c r="C1675" s="13" t="s">
        <v>31</v>
      </c>
      <c r="D1675" s="13" t="s">
        <v>52</v>
      </c>
      <c r="E1675" s="13" t="s">
        <v>62</v>
      </c>
      <c r="F1675" s="13" t="s">
        <v>54</v>
      </c>
      <c r="G1675" s="13" t="s">
        <v>55</v>
      </c>
      <c r="H1675" s="13" t="s">
        <v>56</v>
      </c>
      <c r="I1675" s="13" t="s">
        <v>58</v>
      </c>
      <c r="J1675" s="25">
        <v>163</v>
      </c>
      <c r="K1675" s="30">
        <v>233.09</v>
      </c>
    </row>
    <row r="1676" spans="1:11" x14ac:dyDescent="0.3">
      <c r="A1676" s="9" t="s">
        <v>73</v>
      </c>
      <c r="B1676" s="10">
        <v>2022</v>
      </c>
      <c r="C1676" s="10" t="s">
        <v>31</v>
      </c>
      <c r="D1676" s="10" t="s">
        <v>52</v>
      </c>
      <c r="E1676" s="10" t="s">
        <v>62</v>
      </c>
      <c r="F1676" s="10" t="s">
        <v>54</v>
      </c>
      <c r="G1676" s="10" t="s">
        <v>55</v>
      </c>
      <c r="H1676" s="10" t="s">
        <v>56</v>
      </c>
      <c r="I1676" s="10" t="s">
        <v>58</v>
      </c>
      <c r="J1676" s="24">
        <v>365</v>
      </c>
      <c r="K1676" s="29">
        <v>521.95000000000005</v>
      </c>
    </row>
    <row r="1677" spans="1:11" x14ac:dyDescent="0.3">
      <c r="A1677" s="12" t="s">
        <v>74</v>
      </c>
      <c r="B1677" s="13">
        <v>2022</v>
      </c>
      <c r="C1677" s="13" t="s">
        <v>31</v>
      </c>
      <c r="D1677" s="13" t="s">
        <v>52</v>
      </c>
      <c r="E1677" s="13" t="s">
        <v>62</v>
      </c>
      <c r="F1677" s="13" t="s">
        <v>54</v>
      </c>
      <c r="G1677" s="13" t="s">
        <v>55</v>
      </c>
      <c r="H1677" s="13" t="s">
        <v>56</v>
      </c>
      <c r="I1677" s="13" t="s">
        <v>58</v>
      </c>
      <c r="J1677" s="25">
        <v>167</v>
      </c>
      <c r="K1677" s="30">
        <v>238.81</v>
      </c>
    </row>
    <row r="1678" spans="1:11" x14ac:dyDescent="0.3">
      <c r="A1678" s="9" t="s">
        <v>72</v>
      </c>
      <c r="B1678" s="10">
        <v>2022</v>
      </c>
      <c r="C1678" s="10" t="s">
        <v>9</v>
      </c>
      <c r="D1678" s="10" t="s">
        <v>52</v>
      </c>
      <c r="E1678" s="10" t="s">
        <v>62</v>
      </c>
      <c r="F1678" s="10" t="s">
        <v>54</v>
      </c>
      <c r="G1678" s="10" t="s">
        <v>55</v>
      </c>
      <c r="H1678" s="10" t="s">
        <v>56</v>
      </c>
      <c r="I1678" s="10" t="s">
        <v>58</v>
      </c>
      <c r="J1678" s="24">
        <v>368</v>
      </c>
      <c r="K1678" s="29">
        <v>500.48</v>
      </c>
    </row>
    <row r="1679" spans="1:11" x14ac:dyDescent="0.3">
      <c r="A1679" s="12" t="s">
        <v>73</v>
      </c>
      <c r="B1679" s="13">
        <v>2022</v>
      </c>
      <c r="C1679" s="13" t="s">
        <v>9</v>
      </c>
      <c r="D1679" s="13" t="s">
        <v>52</v>
      </c>
      <c r="E1679" s="13" t="s">
        <v>62</v>
      </c>
      <c r="F1679" s="13" t="s">
        <v>54</v>
      </c>
      <c r="G1679" s="13" t="s">
        <v>55</v>
      </c>
      <c r="H1679" s="13" t="s">
        <v>56</v>
      </c>
      <c r="I1679" s="13" t="s">
        <v>58</v>
      </c>
      <c r="J1679" s="25">
        <v>170</v>
      </c>
      <c r="K1679" s="30">
        <v>243.1</v>
      </c>
    </row>
    <row r="1680" spans="1:11" x14ac:dyDescent="0.3">
      <c r="A1680" s="9" t="s">
        <v>73</v>
      </c>
      <c r="B1680" s="10">
        <v>2022</v>
      </c>
      <c r="C1680" s="10" t="s">
        <v>9</v>
      </c>
      <c r="D1680" s="10" t="s">
        <v>52</v>
      </c>
      <c r="E1680" s="10" t="s">
        <v>62</v>
      </c>
      <c r="F1680" s="10" t="s">
        <v>54</v>
      </c>
      <c r="G1680" s="10" t="s">
        <v>55</v>
      </c>
      <c r="H1680" s="10" t="s">
        <v>56</v>
      </c>
      <c r="I1680" s="10" t="s">
        <v>58</v>
      </c>
      <c r="J1680" s="24">
        <v>370</v>
      </c>
      <c r="K1680" s="29">
        <v>529.1</v>
      </c>
    </row>
    <row r="1681" spans="1:11" x14ac:dyDescent="0.3">
      <c r="A1681" s="12" t="s">
        <v>72</v>
      </c>
      <c r="B1681" s="13">
        <v>2022</v>
      </c>
      <c r="C1681" s="13" t="s">
        <v>9</v>
      </c>
      <c r="D1681" s="13" t="s">
        <v>52</v>
      </c>
      <c r="E1681" s="13" t="s">
        <v>62</v>
      </c>
      <c r="F1681" s="13" t="s">
        <v>54</v>
      </c>
      <c r="G1681" s="13" t="s">
        <v>55</v>
      </c>
      <c r="H1681" s="13" t="s">
        <v>56</v>
      </c>
      <c r="I1681" s="13" t="s">
        <v>58</v>
      </c>
      <c r="J1681" s="25">
        <v>172</v>
      </c>
      <c r="K1681" s="30">
        <v>245.95999999999998</v>
      </c>
    </row>
    <row r="1682" spans="1:11" x14ac:dyDescent="0.3">
      <c r="A1682" s="9" t="s">
        <v>73</v>
      </c>
      <c r="B1682" s="10">
        <v>2022</v>
      </c>
      <c r="C1682" s="10" t="s">
        <v>9</v>
      </c>
      <c r="D1682" s="10" t="s">
        <v>52</v>
      </c>
      <c r="E1682" s="10" t="s">
        <v>62</v>
      </c>
      <c r="F1682" s="10" t="s">
        <v>54</v>
      </c>
      <c r="G1682" s="10" t="s">
        <v>55</v>
      </c>
      <c r="H1682" s="10" t="s">
        <v>56</v>
      </c>
      <c r="I1682" s="10" t="s">
        <v>58</v>
      </c>
      <c r="J1682" s="24">
        <v>695</v>
      </c>
      <c r="K1682" s="29">
        <v>993.85</v>
      </c>
    </row>
    <row r="1683" spans="1:11" x14ac:dyDescent="0.3">
      <c r="A1683" s="12" t="s">
        <v>72</v>
      </c>
      <c r="B1683" s="13">
        <v>2022</v>
      </c>
      <c r="C1683" s="13" t="s">
        <v>9</v>
      </c>
      <c r="D1683" s="13" t="s">
        <v>52</v>
      </c>
      <c r="E1683" s="13" t="s">
        <v>62</v>
      </c>
      <c r="F1683" s="13" t="s">
        <v>54</v>
      </c>
      <c r="G1683" s="13" t="s">
        <v>55</v>
      </c>
      <c r="H1683" s="13" t="s">
        <v>56</v>
      </c>
      <c r="I1683" s="13" t="s">
        <v>58</v>
      </c>
      <c r="J1683" s="25">
        <v>729</v>
      </c>
      <c r="K1683" s="30">
        <v>1042.47</v>
      </c>
    </row>
    <row r="1684" spans="1:11" x14ac:dyDescent="0.3">
      <c r="A1684" s="9" t="s">
        <v>72</v>
      </c>
      <c r="B1684" s="10">
        <v>2022</v>
      </c>
      <c r="C1684" s="10" t="s">
        <v>9</v>
      </c>
      <c r="D1684" s="10" t="s">
        <v>52</v>
      </c>
      <c r="E1684" s="10" t="s">
        <v>62</v>
      </c>
      <c r="F1684" s="10" t="s">
        <v>54</v>
      </c>
      <c r="G1684" s="10" t="s">
        <v>55</v>
      </c>
      <c r="H1684" s="10" t="s">
        <v>56</v>
      </c>
      <c r="I1684" s="10" t="s">
        <v>58</v>
      </c>
      <c r="J1684" s="24">
        <v>369</v>
      </c>
      <c r="K1684" s="29">
        <v>527.66999999999996</v>
      </c>
    </row>
    <row r="1685" spans="1:11" x14ac:dyDescent="0.3">
      <c r="A1685" s="12" t="s">
        <v>74</v>
      </c>
      <c r="B1685" s="13">
        <v>2022</v>
      </c>
      <c r="C1685" s="13" t="s">
        <v>9</v>
      </c>
      <c r="D1685" s="13" t="s">
        <v>52</v>
      </c>
      <c r="E1685" s="13" t="s">
        <v>62</v>
      </c>
      <c r="F1685" s="13" t="s">
        <v>54</v>
      </c>
      <c r="G1685" s="13" t="s">
        <v>55</v>
      </c>
      <c r="H1685" s="13" t="s">
        <v>56</v>
      </c>
      <c r="I1685" s="13" t="s">
        <v>58</v>
      </c>
      <c r="J1685" s="25">
        <v>768</v>
      </c>
      <c r="K1685" s="30">
        <v>526.24</v>
      </c>
    </row>
    <row r="1686" spans="1:11" x14ac:dyDescent="0.3">
      <c r="A1686" s="9" t="s">
        <v>73</v>
      </c>
      <c r="B1686" s="10">
        <v>2022</v>
      </c>
      <c r="C1686" s="10" t="s">
        <v>9</v>
      </c>
      <c r="D1686" s="10" t="s">
        <v>52</v>
      </c>
      <c r="E1686" s="10" t="s">
        <v>62</v>
      </c>
      <c r="F1686" s="10" t="s">
        <v>54</v>
      </c>
      <c r="G1686" s="10" t="s">
        <v>55</v>
      </c>
      <c r="H1686" s="10" t="s">
        <v>56</v>
      </c>
      <c r="I1686" s="10" t="s">
        <v>58</v>
      </c>
      <c r="J1686" s="24">
        <v>169</v>
      </c>
      <c r="K1686" s="29">
        <v>241.67000000000002</v>
      </c>
    </row>
    <row r="1687" spans="1:11" x14ac:dyDescent="0.3">
      <c r="A1687" s="12" t="s">
        <v>73</v>
      </c>
      <c r="B1687" s="13">
        <v>2022</v>
      </c>
      <c r="C1687" s="13" t="s">
        <v>9</v>
      </c>
      <c r="D1687" s="13" t="s">
        <v>52</v>
      </c>
      <c r="E1687" s="13" t="s">
        <v>62</v>
      </c>
      <c r="F1687" s="13" t="s">
        <v>54</v>
      </c>
      <c r="G1687" s="13" t="s">
        <v>55</v>
      </c>
      <c r="H1687" s="13" t="s">
        <v>56</v>
      </c>
      <c r="I1687" s="13" t="s">
        <v>58</v>
      </c>
      <c r="J1687" s="25">
        <v>371</v>
      </c>
      <c r="K1687" s="30">
        <v>530.53</v>
      </c>
    </row>
    <row r="1688" spans="1:11" x14ac:dyDescent="0.3">
      <c r="A1688" s="9" t="s">
        <v>72</v>
      </c>
      <c r="B1688" s="10">
        <v>2022</v>
      </c>
      <c r="C1688" s="10" t="s">
        <v>9</v>
      </c>
      <c r="D1688" s="10" t="s">
        <v>52</v>
      </c>
      <c r="E1688" s="10" t="s">
        <v>62</v>
      </c>
      <c r="F1688" s="10" t="s">
        <v>54</v>
      </c>
      <c r="G1688" s="10" t="s">
        <v>55</v>
      </c>
      <c r="H1688" s="10" t="s">
        <v>56</v>
      </c>
      <c r="I1688" s="10" t="s">
        <v>58</v>
      </c>
      <c r="J1688" s="24">
        <v>173</v>
      </c>
      <c r="K1688" s="29">
        <v>247.39</v>
      </c>
    </row>
    <row r="1689" spans="1:11" x14ac:dyDescent="0.3">
      <c r="A1689" s="12" t="s">
        <v>72</v>
      </c>
      <c r="B1689" s="13">
        <v>2022</v>
      </c>
      <c r="C1689" s="13" t="s">
        <v>37</v>
      </c>
      <c r="D1689" s="13" t="s">
        <v>52</v>
      </c>
      <c r="E1689" s="13" t="s">
        <v>62</v>
      </c>
      <c r="F1689" s="13" t="s">
        <v>54</v>
      </c>
      <c r="G1689" s="13" t="s">
        <v>55</v>
      </c>
      <c r="H1689" s="13" t="s">
        <v>56</v>
      </c>
      <c r="I1689" s="13" t="s">
        <v>58</v>
      </c>
      <c r="J1689" s="25">
        <v>338</v>
      </c>
      <c r="K1689" s="30">
        <v>459.68</v>
      </c>
    </row>
    <row r="1690" spans="1:11" x14ac:dyDescent="0.3">
      <c r="A1690" s="9" t="s">
        <v>76</v>
      </c>
      <c r="B1690" s="10">
        <v>2022</v>
      </c>
      <c r="C1690" s="10" t="s">
        <v>37</v>
      </c>
      <c r="D1690" s="10" t="s">
        <v>52</v>
      </c>
      <c r="E1690" s="10" t="s">
        <v>62</v>
      </c>
      <c r="F1690" s="10" t="s">
        <v>54</v>
      </c>
      <c r="G1690" s="10" t="s">
        <v>55</v>
      </c>
      <c r="H1690" s="10" t="s">
        <v>56</v>
      </c>
      <c r="I1690" s="10" t="s">
        <v>58</v>
      </c>
      <c r="J1690" s="24">
        <v>140</v>
      </c>
      <c r="K1690" s="29">
        <v>200.2</v>
      </c>
    </row>
    <row r="1691" spans="1:11" x14ac:dyDescent="0.3">
      <c r="A1691" s="12" t="s">
        <v>73</v>
      </c>
      <c r="B1691" s="13">
        <v>2022</v>
      </c>
      <c r="C1691" s="13" t="s">
        <v>37</v>
      </c>
      <c r="D1691" s="13" t="s">
        <v>52</v>
      </c>
      <c r="E1691" s="13" t="s">
        <v>62</v>
      </c>
      <c r="F1691" s="13" t="s">
        <v>54</v>
      </c>
      <c r="G1691" s="13" t="s">
        <v>55</v>
      </c>
      <c r="H1691" s="13" t="s">
        <v>56</v>
      </c>
      <c r="I1691" s="13" t="s">
        <v>58</v>
      </c>
      <c r="J1691" s="25">
        <v>340</v>
      </c>
      <c r="K1691" s="30">
        <v>486.2</v>
      </c>
    </row>
    <row r="1692" spans="1:11" x14ac:dyDescent="0.3">
      <c r="A1692" s="9" t="s">
        <v>73</v>
      </c>
      <c r="B1692" s="10">
        <v>2022</v>
      </c>
      <c r="C1692" s="10" t="s">
        <v>37</v>
      </c>
      <c r="D1692" s="10" t="s">
        <v>52</v>
      </c>
      <c r="E1692" s="10" t="s">
        <v>62</v>
      </c>
      <c r="F1692" s="10" t="s">
        <v>54</v>
      </c>
      <c r="G1692" s="10" t="s">
        <v>55</v>
      </c>
      <c r="H1692" s="10" t="s">
        <v>56</v>
      </c>
      <c r="I1692" s="10" t="s">
        <v>58</v>
      </c>
      <c r="J1692" s="24">
        <v>136</v>
      </c>
      <c r="K1692" s="29">
        <v>194.48</v>
      </c>
    </row>
    <row r="1693" spans="1:11" x14ac:dyDescent="0.3">
      <c r="A1693" s="12" t="s">
        <v>72</v>
      </c>
      <c r="B1693" s="13">
        <v>2022</v>
      </c>
      <c r="C1693" s="13" t="s">
        <v>37</v>
      </c>
      <c r="D1693" s="13" t="s">
        <v>52</v>
      </c>
      <c r="E1693" s="13" t="s">
        <v>62</v>
      </c>
      <c r="F1693" s="13" t="s">
        <v>54</v>
      </c>
      <c r="G1693" s="13" t="s">
        <v>55</v>
      </c>
      <c r="H1693" s="13" t="s">
        <v>56</v>
      </c>
      <c r="I1693" s="13" t="s">
        <v>58</v>
      </c>
      <c r="J1693" s="25">
        <v>701</v>
      </c>
      <c r="K1693" s="30">
        <v>1002.4300000000001</v>
      </c>
    </row>
    <row r="1694" spans="1:11" x14ac:dyDescent="0.3">
      <c r="A1694" s="9" t="s">
        <v>74</v>
      </c>
      <c r="B1694" s="10">
        <v>2022</v>
      </c>
      <c r="C1694" s="10" t="s">
        <v>37</v>
      </c>
      <c r="D1694" s="10" t="s">
        <v>52</v>
      </c>
      <c r="E1694" s="10" t="s">
        <v>62</v>
      </c>
      <c r="F1694" s="10" t="s">
        <v>54</v>
      </c>
      <c r="G1694" s="10" t="s">
        <v>55</v>
      </c>
      <c r="H1694" s="10" t="s">
        <v>56</v>
      </c>
      <c r="I1694" s="10" t="s">
        <v>58</v>
      </c>
      <c r="J1694" s="24">
        <v>734</v>
      </c>
      <c r="K1694" s="29">
        <v>1049.6199999999999</v>
      </c>
    </row>
    <row r="1695" spans="1:11" x14ac:dyDescent="0.3">
      <c r="A1695" s="12" t="s">
        <v>72</v>
      </c>
      <c r="B1695" s="13">
        <v>2022</v>
      </c>
      <c r="C1695" s="13" t="s">
        <v>37</v>
      </c>
      <c r="D1695" s="13" t="s">
        <v>52</v>
      </c>
      <c r="E1695" s="13" t="s">
        <v>62</v>
      </c>
      <c r="F1695" s="13" t="s">
        <v>54</v>
      </c>
      <c r="G1695" s="13" t="s">
        <v>55</v>
      </c>
      <c r="H1695" s="13" t="s">
        <v>56</v>
      </c>
      <c r="I1695" s="13" t="s">
        <v>58</v>
      </c>
      <c r="J1695" s="25">
        <v>339</v>
      </c>
      <c r="K1695" s="30">
        <v>526.24</v>
      </c>
    </row>
    <row r="1696" spans="1:11" x14ac:dyDescent="0.3">
      <c r="A1696" s="9" t="s">
        <v>73</v>
      </c>
      <c r="B1696" s="10">
        <v>2022</v>
      </c>
      <c r="C1696" s="10" t="s">
        <v>37</v>
      </c>
      <c r="D1696" s="10" t="s">
        <v>52</v>
      </c>
      <c r="E1696" s="10" t="s">
        <v>62</v>
      </c>
      <c r="F1696" s="10" t="s">
        <v>54</v>
      </c>
      <c r="G1696" s="10" t="s">
        <v>55</v>
      </c>
      <c r="H1696" s="10" t="s">
        <v>56</v>
      </c>
      <c r="I1696" s="10" t="s">
        <v>58</v>
      </c>
      <c r="J1696" s="24">
        <v>773</v>
      </c>
      <c r="K1696" s="29">
        <v>526.24</v>
      </c>
    </row>
    <row r="1697" spans="1:11" x14ac:dyDescent="0.3">
      <c r="A1697" s="12" t="s">
        <v>72</v>
      </c>
      <c r="B1697" s="13">
        <v>2022</v>
      </c>
      <c r="C1697" s="13" t="s">
        <v>37</v>
      </c>
      <c r="D1697" s="13" t="s">
        <v>52</v>
      </c>
      <c r="E1697" s="13" t="s">
        <v>62</v>
      </c>
      <c r="F1697" s="13" t="s">
        <v>54</v>
      </c>
      <c r="G1697" s="13" t="s">
        <v>55</v>
      </c>
      <c r="H1697" s="13" t="s">
        <v>56</v>
      </c>
      <c r="I1697" s="13" t="s">
        <v>58</v>
      </c>
      <c r="J1697" s="25">
        <v>337</v>
      </c>
      <c r="K1697" s="30">
        <v>481.90999999999997</v>
      </c>
    </row>
    <row r="1698" spans="1:11" x14ac:dyDescent="0.3">
      <c r="A1698" s="9" t="s">
        <v>73</v>
      </c>
      <c r="B1698" s="10">
        <v>2022</v>
      </c>
      <c r="C1698" s="10" t="s">
        <v>37</v>
      </c>
      <c r="D1698" s="10" t="s">
        <v>52</v>
      </c>
      <c r="E1698" s="10" t="s">
        <v>62</v>
      </c>
      <c r="F1698" s="10" t="s">
        <v>54</v>
      </c>
      <c r="G1698" s="10" t="s">
        <v>55</v>
      </c>
      <c r="H1698" s="10" t="s">
        <v>56</v>
      </c>
      <c r="I1698" s="10" t="s">
        <v>58</v>
      </c>
      <c r="J1698" s="24">
        <v>139</v>
      </c>
      <c r="K1698" s="29">
        <v>198.76999999999998</v>
      </c>
    </row>
    <row r="1699" spans="1:11" x14ac:dyDescent="0.3">
      <c r="A1699" s="12" t="s">
        <v>76</v>
      </c>
      <c r="B1699" s="13">
        <v>2022</v>
      </c>
      <c r="C1699" s="13" t="s">
        <v>37</v>
      </c>
      <c r="D1699" s="13" t="s">
        <v>52</v>
      </c>
      <c r="E1699" s="13" t="s">
        <v>62</v>
      </c>
      <c r="F1699" s="13" t="s">
        <v>54</v>
      </c>
      <c r="G1699" s="13" t="s">
        <v>55</v>
      </c>
      <c r="H1699" s="13" t="s">
        <v>56</v>
      </c>
      <c r="I1699" s="13" t="s">
        <v>58</v>
      </c>
      <c r="J1699" s="25">
        <v>137</v>
      </c>
      <c r="K1699" s="30">
        <v>195.91</v>
      </c>
    </row>
    <row r="1700" spans="1:11" x14ac:dyDescent="0.3">
      <c r="A1700" s="9" t="s">
        <v>76</v>
      </c>
      <c r="B1700" s="10">
        <v>2022</v>
      </c>
      <c r="C1700" s="10" t="s">
        <v>36</v>
      </c>
      <c r="D1700" s="10" t="s">
        <v>52</v>
      </c>
      <c r="E1700" s="10" t="s">
        <v>62</v>
      </c>
      <c r="F1700" s="10" t="s">
        <v>54</v>
      </c>
      <c r="G1700" s="10" t="s">
        <v>55</v>
      </c>
      <c r="H1700" s="10" t="s">
        <v>56</v>
      </c>
      <c r="I1700" s="10" t="s">
        <v>58</v>
      </c>
      <c r="J1700" s="24">
        <v>344</v>
      </c>
      <c r="K1700" s="29">
        <v>467.84</v>
      </c>
    </row>
    <row r="1701" spans="1:11" x14ac:dyDescent="0.3">
      <c r="A1701" s="12" t="s">
        <v>72</v>
      </c>
      <c r="B1701" s="13">
        <v>2022</v>
      </c>
      <c r="C1701" s="13" t="s">
        <v>36</v>
      </c>
      <c r="D1701" s="13" t="s">
        <v>52</v>
      </c>
      <c r="E1701" s="13" t="s">
        <v>62</v>
      </c>
      <c r="F1701" s="13" t="s">
        <v>54</v>
      </c>
      <c r="G1701" s="13" t="s">
        <v>55</v>
      </c>
      <c r="H1701" s="13" t="s">
        <v>56</v>
      </c>
      <c r="I1701" s="13" t="s">
        <v>58</v>
      </c>
      <c r="J1701" s="25">
        <v>146</v>
      </c>
      <c r="K1701" s="30">
        <v>208.78</v>
      </c>
    </row>
    <row r="1702" spans="1:11" x14ac:dyDescent="0.3">
      <c r="A1702" s="9" t="s">
        <v>73</v>
      </c>
      <c r="B1702" s="10">
        <v>2022</v>
      </c>
      <c r="C1702" s="10" t="s">
        <v>36</v>
      </c>
      <c r="D1702" s="10" t="s">
        <v>52</v>
      </c>
      <c r="E1702" s="10" t="s">
        <v>62</v>
      </c>
      <c r="F1702" s="10" t="s">
        <v>54</v>
      </c>
      <c r="G1702" s="10" t="s">
        <v>55</v>
      </c>
      <c r="H1702" s="10" t="s">
        <v>56</v>
      </c>
      <c r="I1702" s="10" t="s">
        <v>58</v>
      </c>
      <c r="J1702" s="24">
        <v>142</v>
      </c>
      <c r="K1702" s="29">
        <v>203.06</v>
      </c>
    </row>
    <row r="1703" spans="1:11" x14ac:dyDescent="0.3">
      <c r="A1703" s="12" t="s">
        <v>72</v>
      </c>
      <c r="B1703" s="13">
        <v>2022</v>
      </c>
      <c r="C1703" s="13" t="s">
        <v>36</v>
      </c>
      <c r="D1703" s="13" t="s">
        <v>52</v>
      </c>
      <c r="E1703" s="13" t="s">
        <v>62</v>
      </c>
      <c r="F1703" s="13" t="s">
        <v>54</v>
      </c>
      <c r="G1703" s="13" t="s">
        <v>55</v>
      </c>
      <c r="H1703" s="13" t="s">
        <v>56</v>
      </c>
      <c r="I1703" s="13" t="s">
        <v>58</v>
      </c>
      <c r="J1703" s="25">
        <v>700</v>
      </c>
      <c r="K1703" s="30">
        <v>1001</v>
      </c>
    </row>
    <row r="1704" spans="1:11" x14ac:dyDescent="0.3">
      <c r="A1704" s="9" t="s">
        <v>73</v>
      </c>
      <c r="B1704" s="10">
        <v>2022</v>
      </c>
      <c r="C1704" s="10" t="s">
        <v>36</v>
      </c>
      <c r="D1704" s="10" t="s">
        <v>52</v>
      </c>
      <c r="E1704" s="10" t="s">
        <v>62</v>
      </c>
      <c r="F1704" s="10" t="s">
        <v>54</v>
      </c>
      <c r="G1704" s="10" t="s">
        <v>55</v>
      </c>
      <c r="H1704" s="10" t="s">
        <v>56</v>
      </c>
      <c r="I1704" s="10" t="s">
        <v>58</v>
      </c>
      <c r="J1704" s="24">
        <v>733</v>
      </c>
      <c r="K1704" s="29">
        <v>1048.19</v>
      </c>
    </row>
    <row r="1705" spans="1:11" x14ac:dyDescent="0.3">
      <c r="A1705" s="12" t="s">
        <v>73</v>
      </c>
      <c r="B1705" s="13">
        <v>2022</v>
      </c>
      <c r="C1705" s="13" t="s">
        <v>36</v>
      </c>
      <c r="D1705" s="13" t="s">
        <v>52</v>
      </c>
      <c r="E1705" s="13" t="s">
        <v>62</v>
      </c>
      <c r="F1705" s="13" t="s">
        <v>54</v>
      </c>
      <c r="G1705" s="13" t="s">
        <v>55</v>
      </c>
      <c r="H1705" s="13" t="s">
        <v>56</v>
      </c>
      <c r="I1705" s="13" t="s">
        <v>58</v>
      </c>
      <c r="J1705" s="25">
        <v>345</v>
      </c>
      <c r="K1705" s="30">
        <v>526.24</v>
      </c>
    </row>
    <row r="1706" spans="1:11" x14ac:dyDescent="0.3">
      <c r="A1706" s="9" t="s">
        <v>73</v>
      </c>
      <c r="B1706" s="10">
        <v>2022</v>
      </c>
      <c r="C1706" s="10" t="s">
        <v>36</v>
      </c>
      <c r="D1706" s="10" t="s">
        <v>52</v>
      </c>
      <c r="E1706" s="10" t="s">
        <v>62</v>
      </c>
      <c r="F1706" s="10" t="s">
        <v>54</v>
      </c>
      <c r="G1706" s="10" t="s">
        <v>55</v>
      </c>
      <c r="H1706" s="10" t="s">
        <v>56</v>
      </c>
      <c r="I1706" s="10" t="s">
        <v>58</v>
      </c>
      <c r="J1706" s="24">
        <v>343</v>
      </c>
      <c r="K1706" s="29">
        <v>490.49</v>
      </c>
    </row>
    <row r="1707" spans="1:11" x14ac:dyDescent="0.3">
      <c r="A1707" s="12" t="s">
        <v>73</v>
      </c>
      <c r="B1707" s="13">
        <v>2022</v>
      </c>
      <c r="C1707" s="13" t="s">
        <v>36</v>
      </c>
      <c r="D1707" s="13" t="s">
        <v>52</v>
      </c>
      <c r="E1707" s="13" t="s">
        <v>62</v>
      </c>
      <c r="F1707" s="13" t="s">
        <v>54</v>
      </c>
      <c r="G1707" s="13" t="s">
        <v>55</v>
      </c>
      <c r="H1707" s="13" t="s">
        <v>56</v>
      </c>
      <c r="I1707" s="13" t="s">
        <v>58</v>
      </c>
      <c r="J1707" s="25">
        <v>145</v>
      </c>
      <c r="K1707" s="30">
        <v>207.35</v>
      </c>
    </row>
    <row r="1708" spans="1:11" x14ac:dyDescent="0.3">
      <c r="A1708" s="9" t="s">
        <v>73</v>
      </c>
      <c r="B1708" s="10">
        <v>2022</v>
      </c>
      <c r="C1708" s="10" t="s">
        <v>36</v>
      </c>
      <c r="D1708" s="10" t="s">
        <v>52</v>
      </c>
      <c r="E1708" s="10" t="s">
        <v>62</v>
      </c>
      <c r="F1708" s="10" t="s">
        <v>54</v>
      </c>
      <c r="G1708" s="10" t="s">
        <v>55</v>
      </c>
      <c r="H1708" s="10" t="s">
        <v>56</v>
      </c>
      <c r="I1708" s="10" t="s">
        <v>58</v>
      </c>
      <c r="J1708" s="24">
        <v>341</v>
      </c>
      <c r="K1708" s="29">
        <v>487.63</v>
      </c>
    </row>
    <row r="1709" spans="1:11" x14ac:dyDescent="0.3">
      <c r="A1709" s="12" t="s">
        <v>72</v>
      </c>
      <c r="B1709" s="13">
        <v>2022</v>
      </c>
      <c r="C1709" s="13" t="s">
        <v>36</v>
      </c>
      <c r="D1709" s="13" t="s">
        <v>52</v>
      </c>
      <c r="E1709" s="13" t="s">
        <v>62</v>
      </c>
      <c r="F1709" s="13" t="s">
        <v>54</v>
      </c>
      <c r="G1709" s="13" t="s">
        <v>55</v>
      </c>
      <c r="H1709" s="13" t="s">
        <v>56</v>
      </c>
      <c r="I1709" s="13" t="s">
        <v>58</v>
      </c>
      <c r="J1709" s="25">
        <v>143</v>
      </c>
      <c r="K1709" s="30">
        <v>204.49</v>
      </c>
    </row>
    <row r="1710" spans="1:11" x14ac:dyDescent="0.3">
      <c r="A1710" s="9" t="s">
        <v>76</v>
      </c>
      <c r="B1710" s="10">
        <v>2022</v>
      </c>
      <c r="C1710" s="10" t="s">
        <v>32</v>
      </c>
      <c r="D1710" s="10" t="s">
        <v>52</v>
      </c>
      <c r="E1710" s="10" t="s">
        <v>62</v>
      </c>
      <c r="F1710" s="10" t="s">
        <v>54</v>
      </c>
      <c r="G1710" s="10" t="s">
        <v>55</v>
      </c>
      <c r="H1710" s="10" t="s">
        <v>56</v>
      </c>
      <c r="I1710" s="10" t="s">
        <v>58</v>
      </c>
      <c r="J1710" s="24">
        <v>158</v>
      </c>
      <c r="K1710" s="29">
        <v>225.94</v>
      </c>
    </row>
    <row r="1711" spans="1:11" x14ac:dyDescent="0.3">
      <c r="A1711" s="12" t="s">
        <v>74</v>
      </c>
      <c r="B1711" s="13">
        <v>2022</v>
      </c>
      <c r="C1711" s="13" t="s">
        <v>32</v>
      </c>
      <c r="D1711" s="13" t="s">
        <v>52</v>
      </c>
      <c r="E1711" s="13" t="s">
        <v>62</v>
      </c>
      <c r="F1711" s="13" t="s">
        <v>54</v>
      </c>
      <c r="G1711" s="13" t="s">
        <v>55</v>
      </c>
      <c r="H1711" s="13" t="s">
        <v>56</v>
      </c>
      <c r="I1711" s="13" t="s">
        <v>58</v>
      </c>
      <c r="J1711" s="25">
        <v>358</v>
      </c>
      <c r="K1711" s="30">
        <v>511.94</v>
      </c>
    </row>
    <row r="1712" spans="1:11" x14ac:dyDescent="0.3">
      <c r="A1712" s="9" t="s">
        <v>74</v>
      </c>
      <c r="B1712" s="10">
        <v>2022</v>
      </c>
      <c r="C1712" s="10" t="s">
        <v>32</v>
      </c>
      <c r="D1712" s="10" t="s">
        <v>52</v>
      </c>
      <c r="E1712" s="10" t="s">
        <v>62</v>
      </c>
      <c r="F1712" s="10" t="s">
        <v>54</v>
      </c>
      <c r="G1712" s="10" t="s">
        <v>55</v>
      </c>
      <c r="H1712" s="10" t="s">
        <v>56</v>
      </c>
      <c r="I1712" s="10" t="s">
        <v>58</v>
      </c>
      <c r="J1712" s="24">
        <v>160</v>
      </c>
      <c r="K1712" s="29">
        <v>228.8</v>
      </c>
    </row>
    <row r="1713" spans="1:11" x14ac:dyDescent="0.3">
      <c r="A1713" s="12" t="s">
        <v>75</v>
      </c>
      <c r="B1713" s="13">
        <v>2022</v>
      </c>
      <c r="C1713" s="13" t="s">
        <v>32</v>
      </c>
      <c r="D1713" s="13" t="s">
        <v>52</v>
      </c>
      <c r="E1713" s="13" t="s">
        <v>62</v>
      </c>
      <c r="F1713" s="13" t="s">
        <v>54</v>
      </c>
      <c r="G1713" s="13" t="s">
        <v>55</v>
      </c>
      <c r="H1713" s="13" t="s">
        <v>56</v>
      </c>
      <c r="I1713" s="13" t="s">
        <v>58</v>
      </c>
      <c r="J1713" s="25">
        <v>697</v>
      </c>
      <c r="K1713" s="30">
        <v>996.71</v>
      </c>
    </row>
    <row r="1714" spans="1:11" x14ac:dyDescent="0.3">
      <c r="A1714" s="9" t="s">
        <v>75</v>
      </c>
      <c r="B1714" s="10">
        <v>2022</v>
      </c>
      <c r="C1714" s="10" t="s">
        <v>32</v>
      </c>
      <c r="D1714" s="10" t="s">
        <v>52</v>
      </c>
      <c r="E1714" s="10" t="s">
        <v>62</v>
      </c>
      <c r="F1714" s="10" t="s">
        <v>54</v>
      </c>
      <c r="G1714" s="10" t="s">
        <v>55</v>
      </c>
      <c r="H1714" s="10" t="s">
        <v>56</v>
      </c>
      <c r="I1714" s="10" t="s">
        <v>58</v>
      </c>
      <c r="J1714" s="24">
        <v>730</v>
      </c>
      <c r="K1714" s="29">
        <v>1043.9000000000001</v>
      </c>
    </row>
    <row r="1715" spans="1:11" x14ac:dyDescent="0.3">
      <c r="A1715" s="12" t="s">
        <v>72</v>
      </c>
      <c r="B1715" s="13">
        <v>2022</v>
      </c>
      <c r="C1715" s="13" t="s">
        <v>32</v>
      </c>
      <c r="D1715" s="13" t="s">
        <v>52</v>
      </c>
      <c r="E1715" s="13" t="s">
        <v>62</v>
      </c>
      <c r="F1715" s="13" t="s">
        <v>54</v>
      </c>
      <c r="G1715" s="13" t="s">
        <v>55</v>
      </c>
      <c r="H1715" s="13" t="s">
        <v>56</v>
      </c>
      <c r="I1715" s="13" t="s">
        <v>58</v>
      </c>
      <c r="J1715" s="25">
        <v>357</v>
      </c>
      <c r="K1715" s="30">
        <v>510.51</v>
      </c>
    </row>
    <row r="1716" spans="1:11" x14ac:dyDescent="0.3">
      <c r="A1716" s="9" t="s">
        <v>73</v>
      </c>
      <c r="B1716" s="10">
        <v>2022</v>
      </c>
      <c r="C1716" s="10" t="s">
        <v>32</v>
      </c>
      <c r="D1716" s="10" t="s">
        <v>52</v>
      </c>
      <c r="E1716" s="10" t="s">
        <v>62</v>
      </c>
      <c r="F1716" s="10" t="s">
        <v>54</v>
      </c>
      <c r="G1716" s="10" t="s">
        <v>55</v>
      </c>
      <c r="H1716" s="10" t="s">
        <v>56</v>
      </c>
      <c r="I1716" s="10" t="s">
        <v>58</v>
      </c>
      <c r="J1716" s="24">
        <v>770</v>
      </c>
      <c r="K1716" s="29">
        <v>526.24</v>
      </c>
    </row>
    <row r="1717" spans="1:11" x14ac:dyDescent="0.3">
      <c r="A1717" s="12" t="s">
        <v>73</v>
      </c>
      <c r="B1717" s="13">
        <v>2022</v>
      </c>
      <c r="C1717" s="13" t="s">
        <v>32</v>
      </c>
      <c r="D1717" s="13" t="s">
        <v>52</v>
      </c>
      <c r="E1717" s="13" t="s">
        <v>62</v>
      </c>
      <c r="F1717" s="13" t="s">
        <v>54</v>
      </c>
      <c r="G1717" s="13" t="s">
        <v>55</v>
      </c>
      <c r="H1717" s="13" t="s">
        <v>56</v>
      </c>
      <c r="I1717" s="13" t="s">
        <v>58</v>
      </c>
      <c r="J1717" s="25">
        <v>361</v>
      </c>
      <c r="K1717" s="30">
        <v>516.23</v>
      </c>
    </row>
    <row r="1718" spans="1:11" x14ac:dyDescent="0.3">
      <c r="A1718" s="9" t="s">
        <v>73</v>
      </c>
      <c r="B1718" s="10">
        <v>2022</v>
      </c>
      <c r="C1718" s="10" t="s">
        <v>32</v>
      </c>
      <c r="D1718" s="10" t="s">
        <v>52</v>
      </c>
      <c r="E1718" s="10" t="s">
        <v>62</v>
      </c>
      <c r="F1718" s="10" t="s">
        <v>54</v>
      </c>
      <c r="G1718" s="10" t="s">
        <v>55</v>
      </c>
      <c r="H1718" s="10" t="s">
        <v>56</v>
      </c>
      <c r="I1718" s="10" t="s">
        <v>58</v>
      </c>
      <c r="J1718" s="24">
        <v>359</v>
      </c>
      <c r="K1718" s="29">
        <v>513.37</v>
      </c>
    </row>
    <row r="1719" spans="1:11" x14ac:dyDescent="0.3">
      <c r="A1719" s="12" t="s">
        <v>73</v>
      </c>
      <c r="B1719" s="13">
        <v>2022</v>
      </c>
      <c r="C1719" s="13" t="s">
        <v>32</v>
      </c>
      <c r="D1719" s="13" t="s">
        <v>52</v>
      </c>
      <c r="E1719" s="13" t="s">
        <v>62</v>
      </c>
      <c r="F1719" s="13" t="s">
        <v>54</v>
      </c>
      <c r="G1719" s="13" t="s">
        <v>55</v>
      </c>
      <c r="H1719" s="13" t="s">
        <v>56</v>
      </c>
      <c r="I1719" s="13" t="s">
        <v>58</v>
      </c>
      <c r="J1719" s="25">
        <v>161</v>
      </c>
      <c r="K1719" s="30">
        <v>230.23000000000002</v>
      </c>
    </row>
    <row r="1720" spans="1:11" x14ac:dyDescent="0.3">
      <c r="A1720" s="9" t="s">
        <v>73</v>
      </c>
      <c r="B1720" s="10">
        <v>2022</v>
      </c>
      <c r="C1720" s="10" t="s">
        <v>35</v>
      </c>
      <c r="D1720" s="10" t="s">
        <v>52</v>
      </c>
      <c r="E1720" s="10" t="s">
        <v>62</v>
      </c>
      <c r="F1720" s="10" t="s">
        <v>54</v>
      </c>
      <c r="G1720" s="10" t="s">
        <v>55</v>
      </c>
      <c r="H1720" s="10" t="s">
        <v>56</v>
      </c>
      <c r="I1720" s="10" t="s">
        <v>58</v>
      </c>
      <c r="J1720" s="24">
        <v>350</v>
      </c>
      <c r="K1720" s="29">
        <v>476</v>
      </c>
    </row>
    <row r="1721" spans="1:11" x14ac:dyDescent="0.3">
      <c r="A1721" s="12" t="s">
        <v>73</v>
      </c>
      <c r="B1721" s="13">
        <v>2022</v>
      </c>
      <c r="C1721" s="13" t="s">
        <v>35</v>
      </c>
      <c r="D1721" s="13" t="s">
        <v>52</v>
      </c>
      <c r="E1721" s="13" t="s">
        <v>62</v>
      </c>
      <c r="F1721" s="13" t="s">
        <v>54</v>
      </c>
      <c r="G1721" s="13" t="s">
        <v>55</v>
      </c>
      <c r="H1721" s="13" t="s">
        <v>56</v>
      </c>
      <c r="I1721" s="13" t="s">
        <v>58</v>
      </c>
      <c r="J1721" s="25">
        <v>346</v>
      </c>
      <c r="K1721" s="30">
        <v>494.78</v>
      </c>
    </row>
    <row r="1722" spans="1:11" x14ac:dyDescent="0.3">
      <c r="A1722" s="9" t="s">
        <v>74</v>
      </c>
      <c r="B1722" s="10">
        <v>2022</v>
      </c>
      <c r="C1722" s="10" t="s">
        <v>35</v>
      </c>
      <c r="D1722" s="10" t="s">
        <v>52</v>
      </c>
      <c r="E1722" s="10" t="s">
        <v>62</v>
      </c>
      <c r="F1722" s="10" t="s">
        <v>54</v>
      </c>
      <c r="G1722" s="10" t="s">
        <v>55</v>
      </c>
      <c r="H1722" s="10" t="s">
        <v>56</v>
      </c>
      <c r="I1722" s="10" t="s">
        <v>58</v>
      </c>
      <c r="J1722" s="24">
        <v>148</v>
      </c>
      <c r="K1722" s="29">
        <v>211.64</v>
      </c>
    </row>
    <row r="1723" spans="1:11" x14ac:dyDescent="0.3">
      <c r="A1723" s="12" t="s">
        <v>73</v>
      </c>
      <c r="B1723" s="13">
        <v>2022</v>
      </c>
      <c r="C1723" s="13" t="s">
        <v>35</v>
      </c>
      <c r="D1723" s="13" t="s">
        <v>52</v>
      </c>
      <c r="E1723" s="13" t="s">
        <v>62</v>
      </c>
      <c r="F1723" s="13" t="s">
        <v>54</v>
      </c>
      <c r="G1723" s="13" t="s">
        <v>55</v>
      </c>
      <c r="H1723" s="13" t="s">
        <v>56</v>
      </c>
      <c r="I1723" s="13" t="s">
        <v>58</v>
      </c>
      <c r="J1723" s="25">
        <v>699</v>
      </c>
      <c r="K1723" s="30">
        <v>999.56999999999994</v>
      </c>
    </row>
    <row r="1724" spans="1:11" x14ac:dyDescent="0.3">
      <c r="A1724" s="9" t="s">
        <v>72</v>
      </c>
      <c r="B1724" s="10">
        <v>2022</v>
      </c>
      <c r="C1724" s="10" t="s">
        <v>35</v>
      </c>
      <c r="D1724" s="10" t="s">
        <v>52</v>
      </c>
      <c r="E1724" s="10" t="s">
        <v>62</v>
      </c>
      <c r="F1724" s="10" t="s">
        <v>54</v>
      </c>
      <c r="G1724" s="10" t="s">
        <v>55</v>
      </c>
      <c r="H1724" s="10" t="s">
        <v>56</v>
      </c>
      <c r="I1724" s="10" t="s">
        <v>58</v>
      </c>
      <c r="J1724" s="24">
        <v>732</v>
      </c>
      <c r="K1724" s="29">
        <v>1046.76</v>
      </c>
    </row>
    <row r="1725" spans="1:11" x14ac:dyDescent="0.3">
      <c r="A1725" s="12" t="s">
        <v>72</v>
      </c>
      <c r="B1725" s="13">
        <v>2022</v>
      </c>
      <c r="C1725" s="13" t="s">
        <v>35</v>
      </c>
      <c r="D1725" s="13" t="s">
        <v>52</v>
      </c>
      <c r="E1725" s="13" t="s">
        <v>62</v>
      </c>
      <c r="F1725" s="13" t="s">
        <v>54</v>
      </c>
      <c r="G1725" s="13" t="s">
        <v>55</v>
      </c>
      <c r="H1725" s="13" t="s">
        <v>56</v>
      </c>
      <c r="I1725" s="13" t="s">
        <v>58</v>
      </c>
      <c r="J1725" s="25">
        <v>351</v>
      </c>
      <c r="K1725" s="30">
        <v>526.24</v>
      </c>
    </row>
    <row r="1726" spans="1:11" x14ac:dyDescent="0.3">
      <c r="A1726" s="9" t="s">
        <v>73</v>
      </c>
      <c r="B1726" s="10">
        <v>2022</v>
      </c>
      <c r="C1726" s="10" t="s">
        <v>35</v>
      </c>
      <c r="D1726" s="10" t="s">
        <v>52</v>
      </c>
      <c r="E1726" s="10" t="s">
        <v>62</v>
      </c>
      <c r="F1726" s="10" t="s">
        <v>54</v>
      </c>
      <c r="G1726" s="10" t="s">
        <v>55</v>
      </c>
      <c r="H1726" s="10" t="s">
        <v>56</v>
      </c>
      <c r="I1726" s="10" t="s">
        <v>58</v>
      </c>
      <c r="J1726" s="24">
        <v>772</v>
      </c>
      <c r="K1726" s="29">
        <v>526.24</v>
      </c>
    </row>
    <row r="1727" spans="1:11" x14ac:dyDescent="0.3">
      <c r="A1727" s="12" t="s">
        <v>74</v>
      </c>
      <c r="B1727" s="13">
        <v>2022</v>
      </c>
      <c r="C1727" s="13" t="s">
        <v>35</v>
      </c>
      <c r="D1727" s="13" t="s">
        <v>52</v>
      </c>
      <c r="E1727" s="13" t="s">
        <v>62</v>
      </c>
      <c r="F1727" s="13" t="s">
        <v>54</v>
      </c>
      <c r="G1727" s="13" t="s">
        <v>55</v>
      </c>
      <c r="H1727" s="13" t="s">
        <v>56</v>
      </c>
      <c r="I1727" s="13" t="s">
        <v>58</v>
      </c>
      <c r="J1727" s="25">
        <v>349</v>
      </c>
      <c r="K1727" s="30">
        <v>499.07</v>
      </c>
    </row>
    <row r="1728" spans="1:11" x14ac:dyDescent="0.3">
      <c r="A1728" s="9" t="s">
        <v>73</v>
      </c>
      <c r="B1728" s="10">
        <v>2022</v>
      </c>
      <c r="C1728" s="10" t="s">
        <v>35</v>
      </c>
      <c r="D1728" s="10" t="s">
        <v>52</v>
      </c>
      <c r="E1728" s="10" t="s">
        <v>62</v>
      </c>
      <c r="F1728" s="10" t="s">
        <v>54</v>
      </c>
      <c r="G1728" s="10" t="s">
        <v>55</v>
      </c>
      <c r="H1728" s="10" t="s">
        <v>56</v>
      </c>
      <c r="I1728" s="10" t="s">
        <v>58</v>
      </c>
      <c r="J1728" s="24">
        <v>151</v>
      </c>
      <c r="K1728" s="29">
        <v>215.93</v>
      </c>
    </row>
    <row r="1729" spans="1:11" x14ac:dyDescent="0.3">
      <c r="A1729" s="12" t="s">
        <v>74</v>
      </c>
      <c r="B1729" s="13">
        <v>2022</v>
      </c>
      <c r="C1729" s="13" t="s">
        <v>35</v>
      </c>
      <c r="D1729" s="13" t="s">
        <v>52</v>
      </c>
      <c r="E1729" s="13" t="s">
        <v>62</v>
      </c>
      <c r="F1729" s="13" t="s">
        <v>54</v>
      </c>
      <c r="G1729" s="13" t="s">
        <v>55</v>
      </c>
      <c r="H1729" s="13" t="s">
        <v>56</v>
      </c>
      <c r="I1729" s="13" t="s">
        <v>58</v>
      </c>
      <c r="J1729" s="25">
        <v>347</v>
      </c>
      <c r="K1729" s="30">
        <v>496.21000000000004</v>
      </c>
    </row>
    <row r="1730" spans="1:11" x14ac:dyDescent="0.3">
      <c r="A1730" s="9" t="s">
        <v>73</v>
      </c>
      <c r="B1730" s="10">
        <v>2022</v>
      </c>
      <c r="C1730" s="10" t="s">
        <v>35</v>
      </c>
      <c r="D1730" s="10" t="s">
        <v>52</v>
      </c>
      <c r="E1730" s="10" t="s">
        <v>62</v>
      </c>
      <c r="F1730" s="10" t="s">
        <v>54</v>
      </c>
      <c r="G1730" s="10" t="s">
        <v>55</v>
      </c>
      <c r="H1730" s="10" t="s">
        <v>56</v>
      </c>
      <c r="I1730" s="10" t="s">
        <v>58</v>
      </c>
      <c r="J1730" s="24">
        <v>149</v>
      </c>
      <c r="K1730" s="29">
        <v>213.07</v>
      </c>
    </row>
    <row r="1731" spans="1:11" x14ac:dyDescent="0.3">
      <c r="A1731" s="12" t="s">
        <v>74</v>
      </c>
      <c r="B1731" s="13">
        <v>2022</v>
      </c>
      <c r="C1731" s="13" t="s">
        <v>41</v>
      </c>
      <c r="D1731" s="13" t="s">
        <v>52</v>
      </c>
      <c r="E1731" s="13" t="s">
        <v>62</v>
      </c>
      <c r="F1731" s="13" t="s">
        <v>54</v>
      </c>
      <c r="G1731" s="13" t="s">
        <v>55</v>
      </c>
      <c r="H1731" s="13" t="s">
        <v>56</v>
      </c>
      <c r="I1731" s="13" t="s">
        <v>58</v>
      </c>
      <c r="J1731" s="25">
        <v>146</v>
      </c>
      <c r="K1731" s="30">
        <v>208.78</v>
      </c>
    </row>
    <row r="1732" spans="1:11" x14ac:dyDescent="0.3">
      <c r="A1732" s="9" t="s">
        <v>76</v>
      </c>
      <c r="B1732" s="10">
        <v>2022</v>
      </c>
      <c r="C1732" s="10" t="s">
        <v>41</v>
      </c>
      <c r="D1732" s="10" t="s">
        <v>52</v>
      </c>
      <c r="E1732" s="10" t="s">
        <v>62</v>
      </c>
      <c r="F1732" s="10" t="s">
        <v>54</v>
      </c>
      <c r="G1732" s="10" t="s">
        <v>55</v>
      </c>
      <c r="H1732" s="10" t="s">
        <v>56</v>
      </c>
      <c r="I1732" s="10" t="s">
        <v>58</v>
      </c>
      <c r="J1732" s="24">
        <v>314</v>
      </c>
      <c r="K1732" s="29">
        <v>449.02</v>
      </c>
    </row>
    <row r="1733" spans="1:11" x14ac:dyDescent="0.3">
      <c r="A1733" s="12" t="s">
        <v>72</v>
      </c>
      <c r="B1733" s="13">
        <v>2022</v>
      </c>
      <c r="C1733" s="13" t="s">
        <v>41</v>
      </c>
      <c r="D1733" s="13" t="s">
        <v>52</v>
      </c>
      <c r="E1733" s="13" t="s">
        <v>62</v>
      </c>
      <c r="F1733" s="13" t="s">
        <v>54</v>
      </c>
      <c r="G1733" s="13" t="s">
        <v>55</v>
      </c>
      <c r="H1733" s="13" t="s">
        <v>56</v>
      </c>
      <c r="I1733" s="13" t="s">
        <v>58</v>
      </c>
      <c r="J1733" s="25">
        <v>362</v>
      </c>
      <c r="K1733" s="30">
        <v>517.66</v>
      </c>
    </row>
    <row r="1734" spans="1:11" x14ac:dyDescent="0.3">
      <c r="A1734" s="9" t="s">
        <v>74</v>
      </c>
      <c r="B1734" s="10">
        <v>2022</v>
      </c>
      <c r="C1734" s="10" t="s">
        <v>41</v>
      </c>
      <c r="D1734" s="10" t="s">
        <v>52</v>
      </c>
      <c r="E1734" s="10" t="s">
        <v>62</v>
      </c>
      <c r="F1734" s="10" t="s">
        <v>54</v>
      </c>
      <c r="G1734" s="10" t="s">
        <v>55</v>
      </c>
      <c r="H1734" s="10" t="s">
        <v>56</v>
      </c>
      <c r="I1734" s="10" t="s">
        <v>58</v>
      </c>
      <c r="J1734" s="24">
        <v>142</v>
      </c>
      <c r="K1734" s="29">
        <v>203.06</v>
      </c>
    </row>
    <row r="1735" spans="1:11" x14ac:dyDescent="0.3">
      <c r="A1735" s="12" t="s">
        <v>72</v>
      </c>
      <c r="B1735" s="13">
        <v>2022</v>
      </c>
      <c r="C1735" s="13" t="s">
        <v>41</v>
      </c>
      <c r="D1735" s="13" t="s">
        <v>52</v>
      </c>
      <c r="E1735" s="13" t="s">
        <v>62</v>
      </c>
      <c r="F1735" s="13" t="s">
        <v>54</v>
      </c>
      <c r="G1735" s="13" t="s">
        <v>55</v>
      </c>
      <c r="H1735" s="13" t="s">
        <v>56</v>
      </c>
      <c r="I1735" s="13" t="s">
        <v>58</v>
      </c>
      <c r="J1735" s="25">
        <v>316</v>
      </c>
      <c r="K1735" s="30">
        <v>451.88</v>
      </c>
    </row>
    <row r="1736" spans="1:11" x14ac:dyDescent="0.3">
      <c r="A1736" s="9" t="s">
        <v>73</v>
      </c>
      <c r="B1736" s="10">
        <v>2022</v>
      </c>
      <c r="C1736" s="10" t="s">
        <v>41</v>
      </c>
      <c r="D1736" s="10" t="s">
        <v>52</v>
      </c>
      <c r="E1736" s="10" t="s">
        <v>62</v>
      </c>
      <c r="F1736" s="10" t="s">
        <v>54</v>
      </c>
      <c r="G1736" s="10" t="s">
        <v>55</v>
      </c>
      <c r="H1736" s="10" t="s">
        <v>56</v>
      </c>
      <c r="I1736" s="10" t="s">
        <v>58</v>
      </c>
      <c r="J1736" s="24">
        <v>364</v>
      </c>
      <c r="K1736" s="29">
        <v>520.52</v>
      </c>
    </row>
    <row r="1737" spans="1:11" x14ac:dyDescent="0.3">
      <c r="A1737" s="12" t="s">
        <v>72</v>
      </c>
      <c r="B1737" s="13">
        <v>2022</v>
      </c>
      <c r="C1737" s="13" t="s">
        <v>41</v>
      </c>
      <c r="D1737" s="13" t="s">
        <v>52</v>
      </c>
      <c r="E1737" s="13" t="s">
        <v>62</v>
      </c>
      <c r="F1737" s="13" t="s">
        <v>54</v>
      </c>
      <c r="G1737" s="13" t="s">
        <v>55</v>
      </c>
      <c r="H1737" s="13" t="s">
        <v>56</v>
      </c>
      <c r="I1737" s="13" t="s">
        <v>58</v>
      </c>
      <c r="J1737" s="25">
        <v>144</v>
      </c>
      <c r="K1737" s="30">
        <v>205.92000000000002</v>
      </c>
    </row>
    <row r="1738" spans="1:11" x14ac:dyDescent="0.3">
      <c r="A1738" s="9" t="s">
        <v>74</v>
      </c>
      <c r="B1738" s="10">
        <v>2022</v>
      </c>
      <c r="C1738" s="10" t="s">
        <v>41</v>
      </c>
      <c r="D1738" s="10" t="s">
        <v>52</v>
      </c>
      <c r="E1738" s="10" t="s">
        <v>62</v>
      </c>
      <c r="F1738" s="10" t="s">
        <v>54</v>
      </c>
      <c r="G1738" s="10" t="s">
        <v>55</v>
      </c>
      <c r="H1738" s="10" t="s">
        <v>56</v>
      </c>
      <c r="I1738" s="10" t="s">
        <v>58</v>
      </c>
      <c r="J1738" s="24">
        <v>704</v>
      </c>
      <c r="K1738" s="29">
        <v>1006.72</v>
      </c>
    </row>
    <row r="1739" spans="1:11" x14ac:dyDescent="0.3">
      <c r="A1739" s="12" t="s">
        <v>74</v>
      </c>
      <c r="B1739" s="13">
        <v>2022</v>
      </c>
      <c r="C1739" s="13" t="s">
        <v>41</v>
      </c>
      <c r="D1739" s="13" t="s">
        <v>52</v>
      </c>
      <c r="E1739" s="13" t="s">
        <v>62</v>
      </c>
      <c r="F1739" s="13" t="s">
        <v>54</v>
      </c>
      <c r="G1739" s="13" t="s">
        <v>55</v>
      </c>
      <c r="H1739" s="13" t="s">
        <v>56</v>
      </c>
      <c r="I1739" s="13" t="s">
        <v>58</v>
      </c>
      <c r="J1739" s="25">
        <v>315</v>
      </c>
      <c r="K1739" s="30">
        <v>526.24</v>
      </c>
    </row>
    <row r="1740" spans="1:11" x14ac:dyDescent="0.3">
      <c r="A1740" s="9" t="s">
        <v>72</v>
      </c>
      <c r="B1740" s="10">
        <v>2022</v>
      </c>
      <c r="C1740" s="10" t="s">
        <v>41</v>
      </c>
      <c r="D1740" s="10" t="s">
        <v>52</v>
      </c>
      <c r="E1740" s="10" t="s">
        <v>62</v>
      </c>
      <c r="F1740" s="10" t="s">
        <v>54</v>
      </c>
      <c r="G1740" s="10" t="s">
        <v>55</v>
      </c>
      <c r="H1740" s="10" t="s">
        <v>56</v>
      </c>
      <c r="I1740" s="10" t="s">
        <v>58</v>
      </c>
      <c r="J1740" s="24">
        <v>777</v>
      </c>
      <c r="K1740" s="29">
        <v>526.24</v>
      </c>
    </row>
    <row r="1741" spans="1:11" x14ac:dyDescent="0.3">
      <c r="A1741" s="12" t="s">
        <v>73</v>
      </c>
      <c r="B1741" s="13">
        <v>2022</v>
      </c>
      <c r="C1741" s="13" t="s">
        <v>41</v>
      </c>
      <c r="D1741" s="13" t="s">
        <v>52</v>
      </c>
      <c r="E1741" s="13" t="s">
        <v>62</v>
      </c>
      <c r="F1741" s="13" t="s">
        <v>54</v>
      </c>
      <c r="G1741" s="13" t="s">
        <v>55</v>
      </c>
      <c r="H1741" s="13" t="s">
        <v>56</v>
      </c>
      <c r="I1741" s="13" t="s">
        <v>58</v>
      </c>
      <c r="J1741" s="25">
        <v>145</v>
      </c>
      <c r="K1741" s="30">
        <v>207.35</v>
      </c>
    </row>
    <row r="1742" spans="1:11" x14ac:dyDescent="0.3">
      <c r="A1742" s="9" t="s">
        <v>73</v>
      </c>
      <c r="B1742" s="10">
        <v>2022</v>
      </c>
      <c r="C1742" s="10" t="s">
        <v>41</v>
      </c>
      <c r="D1742" s="10" t="s">
        <v>52</v>
      </c>
      <c r="E1742" s="10" t="s">
        <v>62</v>
      </c>
      <c r="F1742" s="10" t="s">
        <v>54</v>
      </c>
      <c r="G1742" s="10" t="s">
        <v>55</v>
      </c>
      <c r="H1742" s="10" t="s">
        <v>56</v>
      </c>
      <c r="I1742" s="10" t="s">
        <v>58</v>
      </c>
      <c r="J1742" s="24">
        <v>319</v>
      </c>
      <c r="K1742" s="29">
        <v>456.16999999999996</v>
      </c>
    </row>
    <row r="1743" spans="1:11" x14ac:dyDescent="0.3">
      <c r="A1743" s="12" t="s">
        <v>74</v>
      </c>
      <c r="B1743" s="13">
        <v>2022</v>
      </c>
      <c r="C1743" s="13" t="s">
        <v>41</v>
      </c>
      <c r="D1743" s="13" t="s">
        <v>52</v>
      </c>
      <c r="E1743" s="13" t="s">
        <v>62</v>
      </c>
      <c r="F1743" s="13" t="s">
        <v>54</v>
      </c>
      <c r="G1743" s="13" t="s">
        <v>55</v>
      </c>
      <c r="H1743" s="13" t="s">
        <v>56</v>
      </c>
      <c r="I1743" s="13" t="s">
        <v>58</v>
      </c>
      <c r="J1743" s="25">
        <v>361</v>
      </c>
      <c r="K1743" s="30">
        <v>516.23</v>
      </c>
    </row>
    <row r="1744" spans="1:11" x14ac:dyDescent="0.3">
      <c r="A1744" s="9" t="s">
        <v>72</v>
      </c>
      <c r="B1744" s="10">
        <v>2022</v>
      </c>
      <c r="C1744" s="10" t="s">
        <v>41</v>
      </c>
      <c r="D1744" s="10" t="s">
        <v>52</v>
      </c>
      <c r="E1744" s="10" t="s">
        <v>62</v>
      </c>
      <c r="F1744" s="10" t="s">
        <v>54</v>
      </c>
      <c r="G1744" s="10" t="s">
        <v>55</v>
      </c>
      <c r="H1744" s="10" t="s">
        <v>56</v>
      </c>
      <c r="I1744" s="10" t="s">
        <v>58</v>
      </c>
      <c r="J1744" s="24">
        <v>143</v>
      </c>
      <c r="K1744" s="29">
        <v>204.49</v>
      </c>
    </row>
    <row r="1745" spans="1:11" x14ac:dyDescent="0.3">
      <c r="A1745" s="12" t="s">
        <v>72</v>
      </c>
      <c r="B1745" s="13">
        <v>2022</v>
      </c>
      <c r="C1745" s="13" t="s">
        <v>41</v>
      </c>
      <c r="D1745" s="13" t="s">
        <v>52</v>
      </c>
      <c r="E1745" s="13" t="s">
        <v>62</v>
      </c>
      <c r="F1745" s="13" t="s">
        <v>54</v>
      </c>
      <c r="G1745" s="13" t="s">
        <v>55</v>
      </c>
      <c r="H1745" s="13" t="s">
        <v>56</v>
      </c>
      <c r="I1745" s="13" t="s">
        <v>58</v>
      </c>
      <c r="J1745" s="25">
        <v>317</v>
      </c>
      <c r="K1745" s="30">
        <v>453.31</v>
      </c>
    </row>
    <row r="1746" spans="1:11" x14ac:dyDescent="0.3">
      <c r="A1746" s="9" t="s">
        <v>74</v>
      </c>
      <c r="B1746" s="10">
        <v>2022</v>
      </c>
      <c r="C1746" s="10" t="s">
        <v>41</v>
      </c>
      <c r="D1746" s="10" t="s">
        <v>52</v>
      </c>
      <c r="E1746" s="10" t="s">
        <v>62</v>
      </c>
      <c r="F1746" s="10" t="s">
        <v>54</v>
      </c>
      <c r="G1746" s="10" t="s">
        <v>55</v>
      </c>
      <c r="H1746" s="10" t="s">
        <v>56</v>
      </c>
      <c r="I1746" s="10" t="s">
        <v>58</v>
      </c>
      <c r="J1746" s="24">
        <v>746</v>
      </c>
      <c r="K1746" s="29">
        <v>1066.78</v>
      </c>
    </row>
    <row r="1747" spans="1:11" x14ac:dyDescent="0.3">
      <c r="A1747" s="12" t="s">
        <v>73</v>
      </c>
      <c r="B1747" s="13">
        <v>2022</v>
      </c>
      <c r="C1747" s="13" t="s">
        <v>40</v>
      </c>
      <c r="D1747" s="13" t="s">
        <v>52</v>
      </c>
      <c r="E1747" s="13" t="s">
        <v>62</v>
      </c>
      <c r="F1747" s="13" t="s">
        <v>54</v>
      </c>
      <c r="G1747" s="13" t="s">
        <v>55</v>
      </c>
      <c r="H1747" s="13" t="s">
        <v>56</v>
      </c>
      <c r="I1747" s="13" t="s">
        <v>58</v>
      </c>
      <c r="J1747" s="25">
        <v>152</v>
      </c>
      <c r="K1747" s="30">
        <v>217.36</v>
      </c>
    </row>
    <row r="1748" spans="1:11" x14ac:dyDescent="0.3">
      <c r="A1748" s="9" t="s">
        <v>75</v>
      </c>
      <c r="B1748" s="10">
        <v>2022</v>
      </c>
      <c r="C1748" s="10" t="s">
        <v>40</v>
      </c>
      <c r="D1748" s="10" t="s">
        <v>52</v>
      </c>
      <c r="E1748" s="10" t="s">
        <v>62</v>
      </c>
      <c r="F1748" s="10" t="s">
        <v>54</v>
      </c>
      <c r="G1748" s="10" t="s">
        <v>55</v>
      </c>
      <c r="H1748" s="10" t="s">
        <v>56</v>
      </c>
      <c r="I1748" s="10" t="s">
        <v>58</v>
      </c>
      <c r="J1748" s="24">
        <v>320</v>
      </c>
      <c r="K1748" s="29">
        <v>457.6</v>
      </c>
    </row>
    <row r="1749" spans="1:11" x14ac:dyDescent="0.3">
      <c r="A1749" s="12" t="s">
        <v>74</v>
      </c>
      <c r="B1749" s="13">
        <v>2022</v>
      </c>
      <c r="C1749" s="13" t="s">
        <v>40</v>
      </c>
      <c r="D1749" s="13" t="s">
        <v>52</v>
      </c>
      <c r="E1749" s="13" t="s">
        <v>62</v>
      </c>
      <c r="F1749" s="13" t="s">
        <v>54</v>
      </c>
      <c r="G1749" s="13" t="s">
        <v>55</v>
      </c>
      <c r="H1749" s="13" t="s">
        <v>56</v>
      </c>
      <c r="I1749" s="13" t="s">
        <v>58</v>
      </c>
      <c r="J1749" s="25">
        <v>368</v>
      </c>
      <c r="K1749" s="30">
        <v>526.24</v>
      </c>
    </row>
    <row r="1750" spans="1:11" x14ac:dyDescent="0.3">
      <c r="A1750" s="9" t="s">
        <v>72</v>
      </c>
      <c r="B1750" s="10">
        <v>2022</v>
      </c>
      <c r="C1750" s="10" t="s">
        <v>40</v>
      </c>
      <c r="D1750" s="10" t="s">
        <v>52</v>
      </c>
      <c r="E1750" s="10" t="s">
        <v>62</v>
      </c>
      <c r="F1750" s="10" t="s">
        <v>54</v>
      </c>
      <c r="G1750" s="10" t="s">
        <v>55</v>
      </c>
      <c r="H1750" s="10" t="s">
        <v>56</v>
      </c>
      <c r="I1750" s="10" t="s">
        <v>58</v>
      </c>
      <c r="J1750" s="24">
        <v>148</v>
      </c>
      <c r="K1750" s="29">
        <v>211.64</v>
      </c>
    </row>
    <row r="1751" spans="1:11" x14ac:dyDescent="0.3">
      <c r="A1751" s="12" t="s">
        <v>72</v>
      </c>
      <c r="B1751" s="13">
        <v>2022</v>
      </c>
      <c r="C1751" s="13" t="s">
        <v>40</v>
      </c>
      <c r="D1751" s="13" t="s">
        <v>52</v>
      </c>
      <c r="E1751" s="13" t="s">
        <v>62</v>
      </c>
      <c r="F1751" s="13" t="s">
        <v>54</v>
      </c>
      <c r="G1751" s="13" t="s">
        <v>55</v>
      </c>
      <c r="H1751" s="13" t="s">
        <v>56</v>
      </c>
      <c r="I1751" s="13" t="s">
        <v>58</v>
      </c>
      <c r="J1751" s="25">
        <v>322</v>
      </c>
      <c r="K1751" s="30">
        <v>460.46000000000004</v>
      </c>
    </row>
    <row r="1752" spans="1:11" x14ac:dyDescent="0.3">
      <c r="A1752" s="9" t="s">
        <v>73</v>
      </c>
      <c r="B1752" s="10">
        <v>2022</v>
      </c>
      <c r="C1752" s="10" t="s">
        <v>40</v>
      </c>
      <c r="D1752" s="10" t="s">
        <v>52</v>
      </c>
      <c r="E1752" s="10" t="s">
        <v>62</v>
      </c>
      <c r="F1752" s="10" t="s">
        <v>54</v>
      </c>
      <c r="G1752" s="10" t="s">
        <v>55</v>
      </c>
      <c r="H1752" s="10" t="s">
        <v>56</v>
      </c>
      <c r="I1752" s="10" t="s">
        <v>58</v>
      </c>
      <c r="J1752" s="24">
        <v>370</v>
      </c>
      <c r="K1752" s="29">
        <v>529.1</v>
      </c>
    </row>
    <row r="1753" spans="1:11" x14ac:dyDescent="0.3">
      <c r="A1753" s="12" t="s">
        <v>72</v>
      </c>
      <c r="B1753" s="13">
        <v>2022</v>
      </c>
      <c r="C1753" s="13" t="s">
        <v>40</v>
      </c>
      <c r="D1753" s="13" t="s">
        <v>52</v>
      </c>
      <c r="E1753" s="13" t="s">
        <v>62</v>
      </c>
      <c r="F1753" s="13" t="s">
        <v>54</v>
      </c>
      <c r="G1753" s="13" t="s">
        <v>55</v>
      </c>
      <c r="H1753" s="13" t="s">
        <v>56</v>
      </c>
      <c r="I1753" s="13" t="s">
        <v>58</v>
      </c>
      <c r="J1753" s="25">
        <v>150</v>
      </c>
      <c r="K1753" s="30">
        <v>214.5</v>
      </c>
    </row>
    <row r="1754" spans="1:11" x14ac:dyDescent="0.3">
      <c r="A1754" s="9" t="s">
        <v>74</v>
      </c>
      <c r="B1754" s="10">
        <v>2022</v>
      </c>
      <c r="C1754" s="10" t="s">
        <v>40</v>
      </c>
      <c r="D1754" s="10" t="s">
        <v>52</v>
      </c>
      <c r="E1754" s="10" t="s">
        <v>62</v>
      </c>
      <c r="F1754" s="10" t="s">
        <v>54</v>
      </c>
      <c r="G1754" s="10" t="s">
        <v>55</v>
      </c>
      <c r="H1754" s="10" t="s">
        <v>56</v>
      </c>
      <c r="I1754" s="10" t="s">
        <v>58</v>
      </c>
      <c r="J1754" s="24">
        <v>703</v>
      </c>
      <c r="K1754" s="29">
        <v>1005.29</v>
      </c>
    </row>
    <row r="1755" spans="1:11" x14ac:dyDescent="0.3">
      <c r="A1755" s="12" t="s">
        <v>76</v>
      </c>
      <c r="B1755" s="13">
        <v>2022</v>
      </c>
      <c r="C1755" s="13" t="s">
        <v>40</v>
      </c>
      <c r="D1755" s="13" t="s">
        <v>52</v>
      </c>
      <c r="E1755" s="13" t="s">
        <v>62</v>
      </c>
      <c r="F1755" s="13" t="s">
        <v>54</v>
      </c>
      <c r="G1755" s="13" t="s">
        <v>55</v>
      </c>
      <c r="H1755" s="13" t="s">
        <v>56</v>
      </c>
      <c r="I1755" s="13" t="s">
        <v>58</v>
      </c>
      <c r="J1755" s="25">
        <v>737</v>
      </c>
      <c r="K1755" s="30">
        <v>1053.9099999999999</v>
      </c>
    </row>
    <row r="1756" spans="1:11" x14ac:dyDescent="0.3">
      <c r="A1756" s="9" t="s">
        <v>76</v>
      </c>
      <c r="B1756" s="10">
        <v>2022</v>
      </c>
      <c r="C1756" s="10" t="s">
        <v>40</v>
      </c>
      <c r="D1756" s="10" t="s">
        <v>52</v>
      </c>
      <c r="E1756" s="10" t="s">
        <v>62</v>
      </c>
      <c r="F1756" s="10" t="s">
        <v>54</v>
      </c>
      <c r="G1756" s="10" t="s">
        <v>55</v>
      </c>
      <c r="H1756" s="10" t="s">
        <v>56</v>
      </c>
      <c r="I1756" s="10" t="s">
        <v>58</v>
      </c>
      <c r="J1756" s="24">
        <v>147</v>
      </c>
      <c r="K1756" s="29">
        <v>210.21</v>
      </c>
    </row>
    <row r="1757" spans="1:11" x14ac:dyDescent="0.3">
      <c r="A1757" s="12" t="s">
        <v>73</v>
      </c>
      <c r="B1757" s="13">
        <v>2022</v>
      </c>
      <c r="C1757" s="13" t="s">
        <v>40</v>
      </c>
      <c r="D1757" s="13" t="s">
        <v>52</v>
      </c>
      <c r="E1757" s="13" t="s">
        <v>62</v>
      </c>
      <c r="F1757" s="13" t="s">
        <v>54</v>
      </c>
      <c r="G1757" s="13" t="s">
        <v>55</v>
      </c>
      <c r="H1757" s="13" t="s">
        <v>56</v>
      </c>
      <c r="I1757" s="13" t="s">
        <v>58</v>
      </c>
      <c r="J1757" s="25">
        <v>321</v>
      </c>
      <c r="K1757" s="30">
        <v>526.24</v>
      </c>
    </row>
    <row r="1758" spans="1:11" x14ac:dyDescent="0.3">
      <c r="A1758" s="9" t="s">
        <v>72</v>
      </c>
      <c r="B1758" s="10">
        <v>2022</v>
      </c>
      <c r="C1758" s="10" t="s">
        <v>40</v>
      </c>
      <c r="D1758" s="10" t="s">
        <v>52</v>
      </c>
      <c r="E1758" s="10" t="s">
        <v>62</v>
      </c>
      <c r="F1758" s="10" t="s">
        <v>54</v>
      </c>
      <c r="G1758" s="10" t="s">
        <v>55</v>
      </c>
      <c r="H1758" s="10" t="s">
        <v>56</v>
      </c>
      <c r="I1758" s="10" t="s">
        <v>58</v>
      </c>
      <c r="J1758" s="24">
        <v>776</v>
      </c>
      <c r="K1758" s="29">
        <v>526.24</v>
      </c>
    </row>
    <row r="1759" spans="1:11" x14ac:dyDescent="0.3">
      <c r="A1759" s="12" t="s">
        <v>73</v>
      </c>
      <c r="B1759" s="13">
        <v>2022</v>
      </c>
      <c r="C1759" s="13" t="s">
        <v>40</v>
      </c>
      <c r="D1759" s="13" t="s">
        <v>52</v>
      </c>
      <c r="E1759" s="13" t="s">
        <v>62</v>
      </c>
      <c r="F1759" s="13" t="s">
        <v>54</v>
      </c>
      <c r="G1759" s="13" t="s">
        <v>55</v>
      </c>
      <c r="H1759" s="13" t="s">
        <v>56</v>
      </c>
      <c r="I1759" s="13" t="s">
        <v>58</v>
      </c>
      <c r="J1759" s="25">
        <v>151</v>
      </c>
      <c r="K1759" s="30">
        <v>215.93</v>
      </c>
    </row>
    <row r="1760" spans="1:11" x14ac:dyDescent="0.3">
      <c r="A1760" s="9" t="s">
        <v>72</v>
      </c>
      <c r="B1760" s="10">
        <v>2022</v>
      </c>
      <c r="C1760" s="10" t="s">
        <v>40</v>
      </c>
      <c r="D1760" s="10" t="s">
        <v>52</v>
      </c>
      <c r="E1760" s="10" t="s">
        <v>62</v>
      </c>
      <c r="F1760" s="10" t="s">
        <v>54</v>
      </c>
      <c r="G1760" s="10" t="s">
        <v>55</v>
      </c>
      <c r="H1760" s="10" t="s">
        <v>56</v>
      </c>
      <c r="I1760" s="10" t="s">
        <v>58</v>
      </c>
      <c r="J1760" s="24">
        <v>367</v>
      </c>
      <c r="K1760" s="29">
        <v>524.80999999999995</v>
      </c>
    </row>
    <row r="1761" spans="1:11" x14ac:dyDescent="0.3">
      <c r="A1761" s="12" t="s">
        <v>74</v>
      </c>
      <c r="B1761" s="13">
        <v>2022</v>
      </c>
      <c r="C1761" s="13" t="s">
        <v>40</v>
      </c>
      <c r="D1761" s="13" t="s">
        <v>52</v>
      </c>
      <c r="E1761" s="13" t="s">
        <v>62</v>
      </c>
      <c r="F1761" s="13" t="s">
        <v>54</v>
      </c>
      <c r="G1761" s="13" t="s">
        <v>55</v>
      </c>
      <c r="H1761" s="13" t="s">
        <v>56</v>
      </c>
      <c r="I1761" s="13" t="s">
        <v>58</v>
      </c>
      <c r="J1761" s="25">
        <v>149</v>
      </c>
      <c r="K1761" s="30">
        <v>213.07</v>
      </c>
    </row>
    <row r="1762" spans="1:11" x14ac:dyDescent="0.3">
      <c r="A1762" s="9" t="s">
        <v>74</v>
      </c>
      <c r="B1762" s="10">
        <v>2022</v>
      </c>
      <c r="C1762" s="10" t="s">
        <v>40</v>
      </c>
      <c r="D1762" s="10" t="s">
        <v>52</v>
      </c>
      <c r="E1762" s="10" t="s">
        <v>62</v>
      </c>
      <c r="F1762" s="10" t="s">
        <v>54</v>
      </c>
      <c r="G1762" s="10" t="s">
        <v>55</v>
      </c>
      <c r="H1762" s="10" t="s">
        <v>56</v>
      </c>
      <c r="I1762" s="10" t="s">
        <v>58</v>
      </c>
      <c r="J1762" s="24">
        <v>323</v>
      </c>
      <c r="K1762" s="29">
        <v>461.89</v>
      </c>
    </row>
    <row r="1763" spans="1:11" x14ac:dyDescent="0.3">
      <c r="A1763" s="12" t="s">
        <v>73</v>
      </c>
      <c r="B1763" s="13">
        <v>2022</v>
      </c>
      <c r="C1763" s="13" t="s">
        <v>40</v>
      </c>
      <c r="D1763" s="13" t="s">
        <v>52</v>
      </c>
      <c r="E1763" s="13" t="s">
        <v>62</v>
      </c>
      <c r="F1763" s="13" t="s">
        <v>54</v>
      </c>
      <c r="G1763" s="13" t="s">
        <v>55</v>
      </c>
      <c r="H1763" s="13" t="s">
        <v>56</v>
      </c>
      <c r="I1763" s="13" t="s">
        <v>58</v>
      </c>
      <c r="J1763" s="25">
        <v>371</v>
      </c>
      <c r="K1763" s="30">
        <v>530.53</v>
      </c>
    </row>
    <row r="1764" spans="1:11" x14ac:dyDescent="0.3">
      <c r="A1764" s="9" t="s">
        <v>72</v>
      </c>
      <c r="B1764" s="10">
        <v>2022</v>
      </c>
      <c r="C1764" s="10" t="s">
        <v>39</v>
      </c>
      <c r="D1764" s="10" t="s">
        <v>52</v>
      </c>
      <c r="E1764" s="10" t="s">
        <v>62</v>
      </c>
      <c r="F1764" s="10" t="s">
        <v>54</v>
      </c>
      <c r="G1764" s="10" t="s">
        <v>55</v>
      </c>
      <c r="H1764" s="10" t="s">
        <v>56</v>
      </c>
      <c r="I1764" s="10" t="s">
        <v>58</v>
      </c>
      <c r="J1764" s="24">
        <v>326</v>
      </c>
      <c r="K1764" s="29">
        <v>443.36</v>
      </c>
    </row>
    <row r="1765" spans="1:11" x14ac:dyDescent="0.3">
      <c r="A1765" s="12" t="s">
        <v>75</v>
      </c>
      <c r="B1765" s="13">
        <v>2022</v>
      </c>
      <c r="C1765" s="13" t="s">
        <v>39</v>
      </c>
      <c r="D1765" s="13" t="s">
        <v>52</v>
      </c>
      <c r="E1765" s="13" t="s">
        <v>62</v>
      </c>
      <c r="F1765" s="13" t="s">
        <v>54</v>
      </c>
      <c r="G1765" s="13" t="s">
        <v>55</v>
      </c>
      <c r="H1765" s="13" t="s">
        <v>56</v>
      </c>
      <c r="I1765" s="13" t="s">
        <v>58</v>
      </c>
      <c r="J1765" s="25">
        <v>128</v>
      </c>
      <c r="K1765" s="30">
        <v>183.04</v>
      </c>
    </row>
    <row r="1766" spans="1:11" x14ac:dyDescent="0.3">
      <c r="A1766" s="9" t="s">
        <v>72</v>
      </c>
      <c r="B1766" s="10">
        <v>2022</v>
      </c>
      <c r="C1766" s="10" t="s">
        <v>39</v>
      </c>
      <c r="D1766" s="10" t="s">
        <v>52</v>
      </c>
      <c r="E1766" s="10" t="s">
        <v>62</v>
      </c>
      <c r="F1766" s="10" t="s">
        <v>54</v>
      </c>
      <c r="G1766" s="10" t="s">
        <v>55</v>
      </c>
      <c r="H1766" s="10" t="s">
        <v>56</v>
      </c>
      <c r="I1766" s="10" t="s">
        <v>58</v>
      </c>
      <c r="J1766" s="24">
        <v>328</v>
      </c>
      <c r="K1766" s="29">
        <v>469.03999999999996</v>
      </c>
    </row>
    <row r="1767" spans="1:11" x14ac:dyDescent="0.3">
      <c r="A1767" s="12" t="s">
        <v>72</v>
      </c>
      <c r="B1767" s="13">
        <v>2022</v>
      </c>
      <c r="C1767" s="13" t="s">
        <v>39</v>
      </c>
      <c r="D1767" s="13" t="s">
        <v>52</v>
      </c>
      <c r="E1767" s="13" t="s">
        <v>62</v>
      </c>
      <c r="F1767" s="13" t="s">
        <v>54</v>
      </c>
      <c r="G1767" s="13" t="s">
        <v>55</v>
      </c>
      <c r="H1767" s="13" t="s">
        <v>56</v>
      </c>
      <c r="I1767" s="13" t="s">
        <v>58</v>
      </c>
      <c r="J1767" s="25">
        <v>130</v>
      </c>
      <c r="K1767" s="30">
        <v>185.9</v>
      </c>
    </row>
    <row r="1768" spans="1:11" x14ac:dyDescent="0.3">
      <c r="A1768" s="9" t="s">
        <v>73</v>
      </c>
      <c r="B1768" s="10">
        <v>2022</v>
      </c>
      <c r="C1768" s="10" t="s">
        <v>39</v>
      </c>
      <c r="D1768" s="10" t="s">
        <v>52</v>
      </c>
      <c r="E1768" s="10" t="s">
        <v>62</v>
      </c>
      <c r="F1768" s="10" t="s">
        <v>54</v>
      </c>
      <c r="G1768" s="10" t="s">
        <v>55</v>
      </c>
      <c r="H1768" s="10" t="s">
        <v>56</v>
      </c>
      <c r="I1768" s="10" t="s">
        <v>58</v>
      </c>
      <c r="J1768" s="24">
        <v>736</v>
      </c>
      <c r="K1768" s="29">
        <v>1052.48</v>
      </c>
    </row>
    <row r="1769" spans="1:11" x14ac:dyDescent="0.3">
      <c r="A1769" s="12" t="s">
        <v>72</v>
      </c>
      <c r="B1769" s="13">
        <v>2022</v>
      </c>
      <c r="C1769" s="13" t="s">
        <v>39</v>
      </c>
      <c r="D1769" s="13" t="s">
        <v>52</v>
      </c>
      <c r="E1769" s="13" t="s">
        <v>62</v>
      </c>
      <c r="F1769" s="13" t="s">
        <v>54</v>
      </c>
      <c r="G1769" s="13" t="s">
        <v>55</v>
      </c>
      <c r="H1769" s="13" t="s">
        <v>56</v>
      </c>
      <c r="I1769" s="13" t="s">
        <v>58</v>
      </c>
      <c r="J1769" s="25">
        <v>327</v>
      </c>
      <c r="K1769" s="30">
        <v>526.24</v>
      </c>
    </row>
    <row r="1770" spans="1:11" x14ac:dyDescent="0.3">
      <c r="A1770" s="9" t="s">
        <v>73</v>
      </c>
      <c r="B1770" s="10">
        <v>2022</v>
      </c>
      <c r="C1770" s="10" t="s">
        <v>39</v>
      </c>
      <c r="D1770" s="10" t="s">
        <v>52</v>
      </c>
      <c r="E1770" s="10" t="s">
        <v>62</v>
      </c>
      <c r="F1770" s="10" t="s">
        <v>54</v>
      </c>
      <c r="G1770" s="10" t="s">
        <v>55</v>
      </c>
      <c r="H1770" s="10" t="s">
        <v>56</v>
      </c>
      <c r="I1770" s="10" t="s">
        <v>58</v>
      </c>
      <c r="J1770" s="24">
        <v>775</v>
      </c>
      <c r="K1770" s="29">
        <v>526.24</v>
      </c>
    </row>
    <row r="1771" spans="1:11" x14ac:dyDescent="0.3">
      <c r="A1771" s="12" t="s">
        <v>73</v>
      </c>
      <c r="B1771" s="13">
        <v>2022</v>
      </c>
      <c r="C1771" s="13" t="s">
        <v>39</v>
      </c>
      <c r="D1771" s="13" t="s">
        <v>52</v>
      </c>
      <c r="E1771" s="13" t="s">
        <v>62</v>
      </c>
      <c r="F1771" s="13" t="s">
        <v>54</v>
      </c>
      <c r="G1771" s="13" t="s">
        <v>55</v>
      </c>
      <c r="H1771" s="13" t="s">
        <v>56</v>
      </c>
      <c r="I1771" s="13" t="s">
        <v>58</v>
      </c>
      <c r="J1771" s="25">
        <v>325</v>
      </c>
      <c r="K1771" s="30">
        <v>464.75</v>
      </c>
    </row>
    <row r="1772" spans="1:11" x14ac:dyDescent="0.3">
      <c r="A1772" s="9" t="s">
        <v>72</v>
      </c>
      <c r="B1772" s="10">
        <v>2022</v>
      </c>
      <c r="C1772" s="10" t="s">
        <v>39</v>
      </c>
      <c r="D1772" s="10" t="s">
        <v>52</v>
      </c>
      <c r="E1772" s="10" t="s">
        <v>62</v>
      </c>
      <c r="F1772" s="10" t="s">
        <v>54</v>
      </c>
      <c r="G1772" s="10" t="s">
        <v>55</v>
      </c>
      <c r="H1772" s="10" t="s">
        <v>56</v>
      </c>
      <c r="I1772" s="10" t="s">
        <v>58</v>
      </c>
      <c r="J1772" s="24">
        <v>127</v>
      </c>
      <c r="K1772" s="29">
        <v>181.61</v>
      </c>
    </row>
    <row r="1773" spans="1:11" x14ac:dyDescent="0.3">
      <c r="A1773" s="12" t="s">
        <v>72</v>
      </c>
      <c r="B1773" s="13">
        <v>2022</v>
      </c>
      <c r="C1773" s="13" t="s">
        <v>39</v>
      </c>
      <c r="D1773" s="13" t="s">
        <v>52</v>
      </c>
      <c r="E1773" s="13" t="s">
        <v>62</v>
      </c>
      <c r="F1773" s="13" t="s">
        <v>54</v>
      </c>
      <c r="G1773" s="13" t="s">
        <v>55</v>
      </c>
      <c r="H1773" s="13" t="s">
        <v>56</v>
      </c>
      <c r="I1773" s="13" t="s">
        <v>58</v>
      </c>
      <c r="J1773" s="25">
        <v>329</v>
      </c>
      <c r="K1773" s="30">
        <v>470.47</v>
      </c>
    </row>
    <row r="1774" spans="1:11" x14ac:dyDescent="0.3">
      <c r="A1774" s="9" t="s">
        <v>74</v>
      </c>
      <c r="B1774" s="10">
        <v>2022</v>
      </c>
      <c r="C1774" s="10" t="s">
        <v>34</v>
      </c>
      <c r="D1774" s="10" t="s">
        <v>60</v>
      </c>
      <c r="E1774" s="10" t="s">
        <v>53</v>
      </c>
      <c r="F1774" s="10" t="s">
        <v>54</v>
      </c>
      <c r="G1774" s="10" t="s">
        <v>55</v>
      </c>
      <c r="H1774" s="10" t="s">
        <v>56</v>
      </c>
      <c r="I1774" s="10" t="s">
        <v>58</v>
      </c>
      <c r="J1774" s="24">
        <v>182</v>
      </c>
      <c r="K1774" s="29">
        <v>260.26</v>
      </c>
    </row>
    <row r="1775" spans="1:11" x14ac:dyDescent="0.3">
      <c r="A1775" s="12" t="s">
        <v>73</v>
      </c>
      <c r="B1775" s="13">
        <v>2022</v>
      </c>
      <c r="C1775" s="13" t="s">
        <v>34</v>
      </c>
      <c r="D1775" s="13" t="s">
        <v>60</v>
      </c>
      <c r="E1775" s="13" t="s">
        <v>53</v>
      </c>
      <c r="F1775" s="13" t="s">
        <v>54</v>
      </c>
      <c r="G1775" s="13" t="s">
        <v>55</v>
      </c>
      <c r="H1775" s="13" t="s">
        <v>56</v>
      </c>
      <c r="I1775" s="13" t="s">
        <v>58</v>
      </c>
      <c r="J1775" s="25">
        <v>176</v>
      </c>
      <c r="K1775" s="30">
        <v>251.68</v>
      </c>
    </row>
    <row r="1776" spans="1:11" x14ac:dyDescent="0.3">
      <c r="A1776" s="9" t="s">
        <v>72</v>
      </c>
      <c r="B1776" s="10">
        <v>2022</v>
      </c>
      <c r="C1776" s="10" t="s">
        <v>34</v>
      </c>
      <c r="D1776" s="10" t="s">
        <v>60</v>
      </c>
      <c r="E1776" s="10" t="s">
        <v>53</v>
      </c>
      <c r="F1776" s="10" t="s">
        <v>54</v>
      </c>
      <c r="G1776" s="10" t="s">
        <v>55</v>
      </c>
      <c r="H1776" s="10" t="s">
        <v>56</v>
      </c>
      <c r="I1776" s="10" t="s">
        <v>57</v>
      </c>
      <c r="J1776" s="24">
        <v>200</v>
      </c>
      <c r="K1776" s="29">
        <v>286</v>
      </c>
    </row>
    <row r="1777" spans="1:11" x14ac:dyDescent="0.3">
      <c r="A1777" s="12" t="s">
        <v>73</v>
      </c>
      <c r="B1777" s="13">
        <v>2022</v>
      </c>
      <c r="C1777" s="13" t="s">
        <v>34</v>
      </c>
      <c r="D1777" s="13" t="s">
        <v>60</v>
      </c>
      <c r="E1777" s="13" t="s">
        <v>53</v>
      </c>
      <c r="F1777" s="13" t="s">
        <v>54</v>
      </c>
      <c r="G1777" s="13" t="s">
        <v>55</v>
      </c>
      <c r="H1777" s="13" t="s">
        <v>56</v>
      </c>
      <c r="I1777" s="13" t="s">
        <v>57</v>
      </c>
      <c r="J1777" s="25">
        <v>248</v>
      </c>
      <c r="K1777" s="30">
        <v>354.64</v>
      </c>
    </row>
    <row r="1778" spans="1:11" x14ac:dyDescent="0.3">
      <c r="A1778" s="9" t="s">
        <v>72</v>
      </c>
      <c r="B1778" s="10">
        <v>2022</v>
      </c>
      <c r="C1778" s="10" t="s">
        <v>34</v>
      </c>
      <c r="D1778" s="10" t="s">
        <v>60</v>
      </c>
      <c r="E1778" s="10" t="s">
        <v>53</v>
      </c>
      <c r="F1778" s="10" t="s">
        <v>54</v>
      </c>
      <c r="G1778" s="10" t="s">
        <v>55</v>
      </c>
      <c r="H1778" s="10" t="s">
        <v>56</v>
      </c>
      <c r="I1778" s="10" t="s">
        <v>57</v>
      </c>
      <c r="J1778" s="24">
        <v>184</v>
      </c>
      <c r="K1778" s="29">
        <v>263.12</v>
      </c>
    </row>
    <row r="1779" spans="1:11" x14ac:dyDescent="0.3">
      <c r="A1779" s="12" t="s">
        <v>72</v>
      </c>
      <c r="B1779" s="13">
        <v>2022</v>
      </c>
      <c r="C1779" s="13" t="s">
        <v>34</v>
      </c>
      <c r="D1779" s="13" t="s">
        <v>60</v>
      </c>
      <c r="E1779" s="13" t="s">
        <v>53</v>
      </c>
      <c r="F1779" s="13" t="s">
        <v>54</v>
      </c>
      <c r="G1779" s="13" t="s">
        <v>55</v>
      </c>
      <c r="H1779" s="13" t="s">
        <v>56</v>
      </c>
      <c r="I1779" s="13" t="s">
        <v>57</v>
      </c>
      <c r="J1779" s="25">
        <v>178</v>
      </c>
      <c r="K1779" s="30">
        <v>254.54</v>
      </c>
    </row>
    <row r="1780" spans="1:11" x14ac:dyDescent="0.3">
      <c r="A1780" s="9" t="s">
        <v>73</v>
      </c>
      <c r="B1780" s="10">
        <v>2022</v>
      </c>
      <c r="C1780" s="10" t="s">
        <v>34</v>
      </c>
      <c r="D1780" s="10" t="s">
        <v>60</v>
      </c>
      <c r="E1780" s="10" t="s">
        <v>53</v>
      </c>
      <c r="F1780" s="10" t="s">
        <v>54</v>
      </c>
      <c r="G1780" s="10" t="s">
        <v>55</v>
      </c>
      <c r="H1780" s="10" t="s">
        <v>56</v>
      </c>
      <c r="I1780" s="10" t="s">
        <v>57</v>
      </c>
      <c r="J1780" s="24">
        <v>172</v>
      </c>
      <c r="K1780" s="29">
        <v>245.95999999999998</v>
      </c>
    </row>
    <row r="1781" spans="1:11" x14ac:dyDescent="0.3">
      <c r="A1781" s="12" t="s">
        <v>72</v>
      </c>
      <c r="B1781" s="13">
        <v>2022</v>
      </c>
      <c r="C1781" s="13" t="s">
        <v>34</v>
      </c>
      <c r="D1781" s="13" t="s">
        <v>60</v>
      </c>
      <c r="E1781" s="13" t="s">
        <v>53</v>
      </c>
      <c r="F1781" s="13" t="s">
        <v>54</v>
      </c>
      <c r="G1781" s="13" t="s">
        <v>55</v>
      </c>
      <c r="H1781" s="13" t="s">
        <v>56</v>
      </c>
      <c r="I1781" s="13" t="s">
        <v>57</v>
      </c>
      <c r="J1781" s="25">
        <v>202</v>
      </c>
      <c r="K1781" s="30">
        <v>526.24</v>
      </c>
    </row>
    <row r="1782" spans="1:11" x14ac:dyDescent="0.3">
      <c r="A1782" s="9" t="s">
        <v>73</v>
      </c>
      <c r="B1782" s="10">
        <v>2022</v>
      </c>
      <c r="C1782" s="10" t="s">
        <v>34</v>
      </c>
      <c r="D1782" s="10" t="s">
        <v>60</v>
      </c>
      <c r="E1782" s="10" t="s">
        <v>53</v>
      </c>
      <c r="F1782" s="10" t="s">
        <v>54</v>
      </c>
      <c r="G1782" s="10" t="s">
        <v>55</v>
      </c>
      <c r="H1782" s="10" t="s">
        <v>56</v>
      </c>
      <c r="I1782" s="10" t="s">
        <v>57</v>
      </c>
      <c r="J1782" s="24">
        <v>250</v>
      </c>
      <c r="K1782" s="29">
        <v>526.24</v>
      </c>
    </row>
    <row r="1783" spans="1:11" x14ac:dyDescent="0.3">
      <c r="A1783" s="12" t="s">
        <v>75</v>
      </c>
      <c r="B1783" s="13">
        <v>2022</v>
      </c>
      <c r="C1783" s="13" t="s">
        <v>34</v>
      </c>
      <c r="D1783" s="13" t="s">
        <v>60</v>
      </c>
      <c r="E1783" s="13" t="s">
        <v>53</v>
      </c>
      <c r="F1783" s="13" t="s">
        <v>54</v>
      </c>
      <c r="G1783" s="13" t="s">
        <v>55</v>
      </c>
      <c r="H1783" s="13" t="s">
        <v>56</v>
      </c>
      <c r="I1783" s="13" t="s">
        <v>57</v>
      </c>
      <c r="J1783" s="25">
        <v>246</v>
      </c>
      <c r="K1783" s="30">
        <v>351.78</v>
      </c>
    </row>
    <row r="1784" spans="1:11" x14ac:dyDescent="0.3">
      <c r="A1784" s="9" t="s">
        <v>72</v>
      </c>
      <c r="B1784" s="10">
        <v>2022</v>
      </c>
      <c r="C1784" s="10" t="s">
        <v>34</v>
      </c>
      <c r="D1784" s="10" t="s">
        <v>60</v>
      </c>
      <c r="E1784" s="10" t="s">
        <v>53</v>
      </c>
      <c r="F1784" s="10" t="s">
        <v>54</v>
      </c>
      <c r="G1784" s="10" t="s">
        <v>55</v>
      </c>
      <c r="H1784" s="10" t="s">
        <v>56</v>
      </c>
      <c r="I1784" s="10" t="s">
        <v>57</v>
      </c>
      <c r="J1784" s="24">
        <v>201</v>
      </c>
      <c r="K1784" s="29">
        <v>287.43</v>
      </c>
    </row>
    <row r="1785" spans="1:11" x14ac:dyDescent="0.3">
      <c r="A1785" s="12" t="s">
        <v>74</v>
      </c>
      <c r="B1785" s="13">
        <v>2022</v>
      </c>
      <c r="C1785" s="13" t="s">
        <v>34</v>
      </c>
      <c r="D1785" s="13" t="s">
        <v>60</v>
      </c>
      <c r="E1785" s="13" t="s">
        <v>53</v>
      </c>
      <c r="F1785" s="13" t="s">
        <v>54</v>
      </c>
      <c r="G1785" s="13" t="s">
        <v>55</v>
      </c>
      <c r="H1785" s="13" t="s">
        <v>56</v>
      </c>
      <c r="I1785" s="13" t="s">
        <v>57</v>
      </c>
      <c r="J1785" s="25">
        <v>249</v>
      </c>
      <c r="K1785" s="30">
        <v>356.07</v>
      </c>
    </row>
    <row r="1786" spans="1:11" x14ac:dyDescent="0.3">
      <c r="A1786" s="9" t="s">
        <v>72</v>
      </c>
      <c r="B1786" s="10">
        <v>2022</v>
      </c>
      <c r="C1786" s="10" t="s">
        <v>34</v>
      </c>
      <c r="D1786" s="10" t="s">
        <v>60</v>
      </c>
      <c r="E1786" s="10" t="s">
        <v>53</v>
      </c>
      <c r="F1786" s="10" t="s">
        <v>54</v>
      </c>
      <c r="G1786" s="10" t="s">
        <v>55</v>
      </c>
      <c r="H1786" s="10" t="s">
        <v>56</v>
      </c>
      <c r="I1786" s="10" t="s">
        <v>57</v>
      </c>
      <c r="J1786" s="24">
        <v>181</v>
      </c>
      <c r="K1786" s="29">
        <v>258.83</v>
      </c>
    </row>
    <row r="1787" spans="1:11" x14ac:dyDescent="0.3">
      <c r="A1787" s="12" t="s">
        <v>72</v>
      </c>
      <c r="B1787" s="13">
        <v>2022</v>
      </c>
      <c r="C1787" s="13" t="s">
        <v>34</v>
      </c>
      <c r="D1787" s="13" t="s">
        <v>60</v>
      </c>
      <c r="E1787" s="13" t="s">
        <v>53</v>
      </c>
      <c r="F1787" s="13" t="s">
        <v>54</v>
      </c>
      <c r="G1787" s="13" t="s">
        <v>55</v>
      </c>
      <c r="H1787" s="13" t="s">
        <v>56</v>
      </c>
      <c r="I1787" s="13" t="s">
        <v>57</v>
      </c>
      <c r="J1787" s="25">
        <v>175</v>
      </c>
      <c r="K1787" s="30">
        <v>250.25</v>
      </c>
    </row>
    <row r="1788" spans="1:11" x14ac:dyDescent="0.3">
      <c r="A1788" s="9" t="s">
        <v>73</v>
      </c>
      <c r="B1788" s="10">
        <v>2022</v>
      </c>
      <c r="C1788" s="10" t="s">
        <v>34</v>
      </c>
      <c r="D1788" s="10" t="s">
        <v>60</v>
      </c>
      <c r="E1788" s="10" t="s">
        <v>53</v>
      </c>
      <c r="F1788" s="10" t="s">
        <v>54</v>
      </c>
      <c r="G1788" s="10" t="s">
        <v>55</v>
      </c>
      <c r="H1788" s="10" t="s">
        <v>56</v>
      </c>
      <c r="I1788" s="10" t="s">
        <v>57</v>
      </c>
      <c r="J1788" s="24">
        <v>792</v>
      </c>
      <c r="K1788" s="29">
        <v>1132.56</v>
      </c>
    </row>
    <row r="1789" spans="1:11" x14ac:dyDescent="0.3">
      <c r="A1789" s="12" t="s">
        <v>73</v>
      </c>
      <c r="B1789" s="13">
        <v>2022</v>
      </c>
      <c r="C1789" s="13" t="s">
        <v>34</v>
      </c>
      <c r="D1789" s="13" t="s">
        <v>60</v>
      </c>
      <c r="E1789" s="13" t="s">
        <v>53</v>
      </c>
      <c r="F1789" s="13" t="s">
        <v>54</v>
      </c>
      <c r="G1789" s="13" t="s">
        <v>55</v>
      </c>
      <c r="H1789" s="13" t="s">
        <v>56</v>
      </c>
      <c r="I1789" s="13" t="s">
        <v>57</v>
      </c>
      <c r="J1789" s="25">
        <v>825</v>
      </c>
      <c r="K1789" s="30">
        <v>1179.75</v>
      </c>
    </row>
    <row r="1790" spans="1:11" x14ac:dyDescent="0.3">
      <c r="A1790" s="9" t="s">
        <v>72</v>
      </c>
      <c r="B1790" s="10">
        <v>2022</v>
      </c>
      <c r="C1790" s="10" t="s">
        <v>34</v>
      </c>
      <c r="D1790" s="10" t="s">
        <v>60</v>
      </c>
      <c r="E1790" s="10" t="s">
        <v>53</v>
      </c>
      <c r="F1790" s="10" t="s">
        <v>54</v>
      </c>
      <c r="G1790" s="10" t="s">
        <v>55</v>
      </c>
      <c r="H1790" s="10" t="s">
        <v>56</v>
      </c>
      <c r="I1790" s="10" t="s">
        <v>58</v>
      </c>
      <c r="J1790" s="24">
        <v>185</v>
      </c>
      <c r="K1790" s="29">
        <v>264.55</v>
      </c>
    </row>
    <row r="1791" spans="1:11" x14ac:dyDescent="0.3">
      <c r="A1791" s="12" t="s">
        <v>76</v>
      </c>
      <c r="B1791" s="13">
        <v>2022</v>
      </c>
      <c r="C1791" s="13" t="s">
        <v>34</v>
      </c>
      <c r="D1791" s="13" t="s">
        <v>60</v>
      </c>
      <c r="E1791" s="13" t="s">
        <v>53</v>
      </c>
      <c r="F1791" s="13" t="s">
        <v>54</v>
      </c>
      <c r="G1791" s="13" t="s">
        <v>55</v>
      </c>
      <c r="H1791" s="13" t="s">
        <v>56</v>
      </c>
      <c r="I1791" s="13" t="s">
        <v>58</v>
      </c>
      <c r="J1791" s="25">
        <v>179</v>
      </c>
      <c r="K1791" s="30">
        <v>255.97</v>
      </c>
    </row>
    <row r="1792" spans="1:11" x14ac:dyDescent="0.3">
      <c r="A1792" s="9" t="s">
        <v>74</v>
      </c>
      <c r="B1792" s="10">
        <v>2022</v>
      </c>
      <c r="C1792" s="10" t="s">
        <v>34</v>
      </c>
      <c r="D1792" s="10" t="s">
        <v>60</v>
      </c>
      <c r="E1792" s="10" t="s">
        <v>53</v>
      </c>
      <c r="F1792" s="10" t="s">
        <v>54</v>
      </c>
      <c r="G1792" s="10" t="s">
        <v>55</v>
      </c>
      <c r="H1792" s="10" t="s">
        <v>56</v>
      </c>
      <c r="I1792" s="10" t="s">
        <v>58</v>
      </c>
      <c r="J1792" s="24">
        <v>173</v>
      </c>
      <c r="K1792" s="29">
        <v>247.39</v>
      </c>
    </row>
    <row r="1793" spans="1:11" x14ac:dyDescent="0.3">
      <c r="A1793" s="12" t="s">
        <v>72</v>
      </c>
      <c r="B1793" s="13">
        <v>2022</v>
      </c>
      <c r="C1793" s="13" t="s">
        <v>34</v>
      </c>
      <c r="D1793" s="13" t="s">
        <v>60</v>
      </c>
      <c r="E1793" s="13" t="s">
        <v>53</v>
      </c>
      <c r="F1793" s="13" t="s">
        <v>54</v>
      </c>
      <c r="G1793" s="13" t="s">
        <v>55</v>
      </c>
      <c r="H1793" s="13" t="s">
        <v>56</v>
      </c>
      <c r="I1793" s="13" t="s">
        <v>57</v>
      </c>
      <c r="J1793" s="25">
        <v>203</v>
      </c>
      <c r="K1793" s="30">
        <v>290.28999999999996</v>
      </c>
    </row>
    <row r="1794" spans="1:11" x14ac:dyDescent="0.3">
      <c r="A1794" s="9" t="s">
        <v>75</v>
      </c>
      <c r="B1794" s="10">
        <v>2022</v>
      </c>
      <c r="C1794" s="10" t="s">
        <v>38</v>
      </c>
      <c r="D1794" s="10" t="s">
        <v>60</v>
      </c>
      <c r="E1794" s="10" t="s">
        <v>53</v>
      </c>
      <c r="F1794" s="10" t="s">
        <v>54</v>
      </c>
      <c r="G1794" s="10" t="s">
        <v>55</v>
      </c>
      <c r="H1794" s="10" t="s">
        <v>56</v>
      </c>
      <c r="I1794" s="10" t="s">
        <v>58</v>
      </c>
      <c r="J1794" s="24">
        <v>368</v>
      </c>
      <c r="K1794" s="29">
        <v>526.24</v>
      </c>
    </row>
    <row r="1795" spans="1:11" x14ac:dyDescent="0.3">
      <c r="A1795" s="12" t="s">
        <v>73</v>
      </c>
      <c r="B1795" s="13">
        <v>2022</v>
      </c>
      <c r="C1795" s="13" t="s">
        <v>38</v>
      </c>
      <c r="D1795" s="13" t="s">
        <v>60</v>
      </c>
      <c r="E1795" s="13" t="s">
        <v>53</v>
      </c>
      <c r="F1795" s="13" t="s">
        <v>54</v>
      </c>
      <c r="G1795" s="13" t="s">
        <v>55</v>
      </c>
      <c r="H1795" s="13" t="s">
        <v>56</v>
      </c>
      <c r="I1795" s="13" t="s">
        <v>58</v>
      </c>
      <c r="J1795" s="25">
        <v>362</v>
      </c>
      <c r="K1795" s="30">
        <v>517.66</v>
      </c>
    </row>
    <row r="1796" spans="1:11" x14ac:dyDescent="0.3">
      <c r="A1796" s="9" t="s">
        <v>73</v>
      </c>
      <c r="B1796" s="10">
        <v>2022</v>
      </c>
      <c r="C1796" s="10" t="s">
        <v>38</v>
      </c>
      <c r="D1796" s="10" t="s">
        <v>60</v>
      </c>
      <c r="E1796" s="10" t="s">
        <v>53</v>
      </c>
      <c r="F1796" s="10" t="s">
        <v>54</v>
      </c>
      <c r="G1796" s="10" t="s">
        <v>55</v>
      </c>
      <c r="H1796" s="10" t="s">
        <v>56</v>
      </c>
      <c r="I1796" s="10" t="s">
        <v>58</v>
      </c>
      <c r="J1796" s="24">
        <v>356</v>
      </c>
      <c r="K1796" s="29">
        <v>509.08</v>
      </c>
    </row>
    <row r="1797" spans="1:11" x14ac:dyDescent="0.3">
      <c r="A1797" s="12" t="s">
        <v>73</v>
      </c>
      <c r="B1797" s="13">
        <v>2022</v>
      </c>
      <c r="C1797" s="13" t="s">
        <v>38</v>
      </c>
      <c r="D1797" s="13" t="s">
        <v>60</v>
      </c>
      <c r="E1797" s="13" t="s">
        <v>53</v>
      </c>
      <c r="F1797" s="13" t="s">
        <v>54</v>
      </c>
      <c r="G1797" s="13" t="s">
        <v>55</v>
      </c>
      <c r="H1797" s="13" t="s">
        <v>56</v>
      </c>
      <c r="I1797" s="13" t="s">
        <v>57</v>
      </c>
      <c r="J1797" s="25">
        <v>182</v>
      </c>
      <c r="K1797" s="30">
        <v>260.26</v>
      </c>
    </row>
    <row r="1798" spans="1:11" x14ac:dyDescent="0.3">
      <c r="A1798" s="9" t="s">
        <v>74</v>
      </c>
      <c r="B1798" s="10">
        <v>2022</v>
      </c>
      <c r="C1798" s="10" t="s">
        <v>38</v>
      </c>
      <c r="D1798" s="10" t="s">
        <v>60</v>
      </c>
      <c r="E1798" s="10" t="s">
        <v>53</v>
      </c>
      <c r="F1798" s="10" t="s">
        <v>54</v>
      </c>
      <c r="G1798" s="10" t="s">
        <v>55</v>
      </c>
      <c r="H1798" s="10" t="s">
        <v>56</v>
      </c>
      <c r="I1798" s="10" t="s">
        <v>57</v>
      </c>
      <c r="J1798" s="24">
        <v>224</v>
      </c>
      <c r="K1798" s="29">
        <v>320.32</v>
      </c>
    </row>
    <row r="1799" spans="1:11" x14ac:dyDescent="0.3">
      <c r="A1799" s="12" t="s">
        <v>74</v>
      </c>
      <c r="B1799" s="13">
        <v>2022</v>
      </c>
      <c r="C1799" s="13" t="s">
        <v>38</v>
      </c>
      <c r="D1799" s="13" t="s">
        <v>60</v>
      </c>
      <c r="E1799" s="13" t="s">
        <v>53</v>
      </c>
      <c r="F1799" s="13" t="s">
        <v>54</v>
      </c>
      <c r="G1799" s="13" t="s">
        <v>55</v>
      </c>
      <c r="H1799" s="13" t="s">
        <v>56</v>
      </c>
      <c r="I1799" s="13" t="s">
        <v>57</v>
      </c>
      <c r="J1799" s="25">
        <v>364</v>
      </c>
      <c r="K1799" s="30">
        <v>520.52</v>
      </c>
    </row>
    <row r="1800" spans="1:11" x14ac:dyDescent="0.3">
      <c r="A1800" s="9" t="s">
        <v>73</v>
      </c>
      <c r="B1800" s="10">
        <v>2022</v>
      </c>
      <c r="C1800" s="10" t="s">
        <v>38</v>
      </c>
      <c r="D1800" s="10" t="s">
        <v>60</v>
      </c>
      <c r="E1800" s="10" t="s">
        <v>53</v>
      </c>
      <c r="F1800" s="10" t="s">
        <v>54</v>
      </c>
      <c r="G1800" s="10" t="s">
        <v>55</v>
      </c>
      <c r="H1800" s="10" t="s">
        <v>56</v>
      </c>
      <c r="I1800" s="10" t="s">
        <v>57</v>
      </c>
      <c r="J1800" s="24">
        <v>358</v>
      </c>
      <c r="K1800" s="29">
        <v>511.94</v>
      </c>
    </row>
    <row r="1801" spans="1:11" x14ac:dyDescent="0.3">
      <c r="A1801" s="12" t="s">
        <v>76</v>
      </c>
      <c r="B1801" s="13">
        <v>2022</v>
      </c>
      <c r="C1801" s="13" t="s">
        <v>38</v>
      </c>
      <c r="D1801" s="13" t="s">
        <v>60</v>
      </c>
      <c r="E1801" s="13" t="s">
        <v>53</v>
      </c>
      <c r="F1801" s="13" t="s">
        <v>54</v>
      </c>
      <c r="G1801" s="13" t="s">
        <v>55</v>
      </c>
      <c r="H1801" s="13" t="s">
        <v>56</v>
      </c>
      <c r="I1801" s="13" t="s">
        <v>57</v>
      </c>
      <c r="J1801" s="25">
        <v>178</v>
      </c>
      <c r="K1801" s="30">
        <v>526.24</v>
      </c>
    </row>
    <row r="1802" spans="1:11" x14ac:dyDescent="0.3">
      <c r="A1802" s="9" t="s">
        <v>74</v>
      </c>
      <c r="B1802" s="10">
        <v>2022</v>
      </c>
      <c r="C1802" s="10" t="s">
        <v>38</v>
      </c>
      <c r="D1802" s="10" t="s">
        <v>60</v>
      </c>
      <c r="E1802" s="10" t="s">
        <v>53</v>
      </c>
      <c r="F1802" s="10" t="s">
        <v>54</v>
      </c>
      <c r="G1802" s="10" t="s">
        <v>55</v>
      </c>
      <c r="H1802" s="10" t="s">
        <v>56</v>
      </c>
      <c r="I1802" s="10" t="s">
        <v>57</v>
      </c>
      <c r="J1802" s="24">
        <v>226</v>
      </c>
      <c r="K1802" s="29">
        <v>526.24</v>
      </c>
    </row>
    <row r="1803" spans="1:11" x14ac:dyDescent="0.3">
      <c r="A1803" s="12" t="s">
        <v>73</v>
      </c>
      <c r="B1803" s="13">
        <v>2022</v>
      </c>
      <c r="C1803" s="13" t="s">
        <v>38</v>
      </c>
      <c r="D1803" s="13" t="s">
        <v>60</v>
      </c>
      <c r="E1803" s="13" t="s">
        <v>53</v>
      </c>
      <c r="F1803" s="13" t="s">
        <v>54</v>
      </c>
      <c r="G1803" s="13" t="s">
        <v>55</v>
      </c>
      <c r="H1803" s="13" t="s">
        <v>56</v>
      </c>
      <c r="I1803" s="13" t="s">
        <v>57</v>
      </c>
      <c r="J1803" s="25">
        <v>1014</v>
      </c>
      <c r="K1803" s="30">
        <v>1450.02</v>
      </c>
    </row>
    <row r="1804" spans="1:11" x14ac:dyDescent="0.3">
      <c r="A1804" s="9" t="s">
        <v>73</v>
      </c>
      <c r="B1804" s="10">
        <v>2022</v>
      </c>
      <c r="C1804" s="10" t="s">
        <v>38</v>
      </c>
      <c r="D1804" s="10" t="s">
        <v>60</v>
      </c>
      <c r="E1804" s="10" t="s">
        <v>53</v>
      </c>
      <c r="F1804" s="10" t="s">
        <v>54</v>
      </c>
      <c r="G1804" s="10" t="s">
        <v>55</v>
      </c>
      <c r="H1804" s="10" t="s">
        <v>56</v>
      </c>
      <c r="I1804" s="10" t="s">
        <v>57</v>
      </c>
      <c r="J1804" s="24">
        <v>228</v>
      </c>
      <c r="K1804" s="29">
        <v>326.03999999999996</v>
      </c>
    </row>
    <row r="1805" spans="1:11" x14ac:dyDescent="0.3">
      <c r="A1805" s="12" t="s">
        <v>73</v>
      </c>
      <c r="B1805" s="13">
        <v>2022</v>
      </c>
      <c r="C1805" s="13" t="s">
        <v>38</v>
      </c>
      <c r="D1805" s="13" t="s">
        <v>60</v>
      </c>
      <c r="E1805" s="13" t="s">
        <v>53</v>
      </c>
      <c r="F1805" s="13" t="s">
        <v>54</v>
      </c>
      <c r="G1805" s="13" t="s">
        <v>55</v>
      </c>
      <c r="H1805" s="13" t="s">
        <v>56</v>
      </c>
      <c r="I1805" s="13" t="s">
        <v>57</v>
      </c>
      <c r="J1805" s="25">
        <v>225</v>
      </c>
      <c r="K1805" s="30">
        <v>321.75</v>
      </c>
    </row>
    <row r="1806" spans="1:11" x14ac:dyDescent="0.3">
      <c r="A1806" s="9" t="s">
        <v>73</v>
      </c>
      <c r="B1806" s="10">
        <v>2022</v>
      </c>
      <c r="C1806" s="10" t="s">
        <v>38</v>
      </c>
      <c r="D1806" s="10" t="s">
        <v>60</v>
      </c>
      <c r="E1806" s="10" t="s">
        <v>53</v>
      </c>
      <c r="F1806" s="10" t="s">
        <v>54</v>
      </c>
      <c r="G1806" s="10" t="s">
        <v>55</v>
      </c>
      <c r="H1806" s="10" t="s">
        <v>56</v>
      </c>
      <c r="I1806" s="10" t="s">
        <v>57</v>
      </c>
      <c r="J1806" s="24">
        <v>367</v>
      </c>
      <c r="K1806" s="29">
        <v>524.80999999999995</v>
      </c>
    </row>
    <row r="1807" spans="1:11" x14ac:dyDescent="0.3">
      <c r="A1807" s="12" t="s">
        <v>73</v>
      </c>
      <c r="B1807" s="13">
        <v>2022</v>
      </c>
      <c r="C1807" s="13" t="s">
        <v>38</v>
      </c>
      <c r="D1807" s="13" t="s">
        <v>60</v>
      </c>
      <c r="E1807" s="13" t="s">
        <v>53</v>
      </c>
      <c r="F1807" s="13" t="s">
        <v>54</v>
      </c>
      <c r="G1807" s="13" t="s">
        <v>55</v>
      </c>
      <c r="H1807" s="13" t="s">
        <v>56</v>
      </c>
      <c r="I1807" s="13" t="s">
        <v>57</v>
      </c>
      <c r="J1807" s="25">
        <v>361</v>
      </c>
      <c r="K1807" s="30">
        <v>516.23</v>
      </c>
    </row>
    <row r="1808" spans="1:11" x14ac:dyDescent="0.3">
      <c r="A1808" s="9" t="s">
        <v>76</v>
      </c>
      <c r="B1808" s="10">
        <v>2022</v>
      </c>
      <c r="C1808" s="10" t="s">
        <v>38</v>
      </c>
      <c r="D1808" s="10" t="s">
        <v>60</v>
      </c>
      <c r="E1808" s="10" t="s">
        <v>53</v>
      </c>
      <c r="F1808" s="10" t="s">
        <v>54</v>
      </c>
      <c r="G1808" s="10" t="s">
        <v>55</v>
      </c>
      <c r="H1808" s="10" t="s">
        <v>56</v>
      </c>
      <c r="I1808" s="10" t="s">
        <v>57</v>
      </c>
      <c r="J1808" s="24">
        <v>355</v>
      </c>
      <c r="K1808" s="29">
        <v>507.65</v>
      </c>
    </row>
    <row r="1809" spans="1:11" x14ac:dyDescent="0.3">
      <c r="A1809" s="12" t="s">
        <v>74</v>
      </c>
      <c r="B1809" s="13">
        <v>2022</v>
      </c>
      <c r="C1809" s="13" t="s">
        <v>38</v>
      </c>
      <c r="D1809" s="13" t="s">
        <v>60</v>
      </c>
      <c r="E1809" s="13" t="s">
        <v>53</v>
      </c>
      <c r="F1809" s="13" t="s">
        <v>54</v>
      </c>
      <c r="G1809" s="13" t="s">
        <v>55</v>
      </c>
      <c r="H1809" s="13" t="s">
        <v>56</v>
      </c>
      <c r="I1809" s="13" t="s">
        <v>57</v>
      </c>
      <c r="J1809" s="25">
        <v>795</v>
      </c>
      <c r="K1809" s="30">
        <v>1136.8499999999999</v>
      </c>
    </row>
    <row r="1810" spans="1:11" x14ac:dyDescent="0.3">
      <c r="A1810" s="9" t="s">
        <v>73</v>
      </c>
      <c r="B1810" s="10">
        <v>2022</v>
      </c>
      <c r="C1810" s="10" t="s">
        <v>38</v>
      </c>
      <c r="D1810" s="10" t="s">
        <v>60</v>
      </c>
      <c r="E1810" s="10" t="s">
        <v>53</v>
      </c>
      <c r="F1810" s="10" t="s">
        <v>54</v>
      </c>
      <c r="G1810" s="10" t="s">
        <v>55</v>
      </c>
      <c r="H1810" s="10" t="s">
        <v>56</v>
      </c>
      <c r="I1810" s="10" t="s">
        <v>57</v>
      </c>
      <c r="J1810" s="24">
        <v>828</v>
      </c>
      <c r="K1810" s="29">
        <v>1184.04</v>
      </c>
    </row>
    <row r="1811" spans="1:11" x14ac:dyDescent="0.3">
      <c r="A1811" s="12" t="s">
        <v>72</v>
      </c>
      <c r="B1811" s="13">
        <v>2022</v>
      </c>
      <c r="C1811" s="13" t="s">
        <v>38</v>
      </c>
      <c r="D1811" s="13" t="s">
        <v>60</v>
      </c>
      <c r="E1811" s="13" t="s">
        <v>53</v>
      </c>
      <c r="F1811" s="13" t="s">
        <v>54</v>
      </c>
      <c r="G1811" s="13" t="s">
        <v>55</v>
      </c>
      <c r="H1811" s="13" t="s">
        <v>56</v>
      </c>
      <c r="I1811" s="13" t="s">
        <v>58</v>
      </c>
      <c r="J1811" s="25">
        <v>365</v>
      </c>
      <c r="K1811" s="30">
        <v>521.95000000000005</v>
      </c>
    </row>
    <row r="1812" spans="1:11" x14ac:dyDescent="0.3">
      <c r="A1812" s="9" t="s">
        <v>73</v>
      </c>
      <c r="B1812" s="10">
        <v>2022</v>
      </c>
      <c r="C1812" s="10" t="s">
        <v>38</v>
      </c>
      <c r="D1812" s="10" t="s">
        <v>60</v>
      </c>
      <c r="E1812" s="10" t="s">
        <v>53</v>
      </c>
      <c r="F1812" s="10" t="s">
        <v>54</v>
      </c>
      <c r="G1812" s="10" t="s">
        <v>55</v>
      </c>
      <c r="H1812" s="10" t="s">
        <v>56</v>
      </c>
      <c r="I1812" s="10" t="s">
        <v>58</v>
      </c>
      <c r="J1812" s="24">
        <v>359</v>
      </c>
      <c r="K1812" s="29">
        <v>513.37</v>
      </c>
    </row>
    <row r="1813" spans="1:11" x14ac:dyDescent="0.3">
      <c r="A1813" s="12" t="s">
        <v>73</v>
      </c>
      <c r="B1813" s="13">
        <v>2022</v>
      </c>
      <c r="C1813" s="13" t="s">
        <v>38</v>
      </c>
      <c r="D1813" s="13" t="s">
        <v>60</v>
      </c>
      <c r="E1813" s="13" t="s">
        <v>53</v>
      </c>
      <c r="F1813" s="13" t="s">
        <v>54</v>
      </c>
      <c r="G1813" s="13" t="s">
        <v>55</v>
      </c>
      <c r="H1813" s="13" t="s">
        <v>56</v>
      </c>
      <c r="I1813" s="13" t="s">
        <v>58</v>
      </c>
      <c r="J1813" s="25">
        <v>353</v>
      </c>
      <c r="K1813" s="30">
        <v>504.78999999999996</v>
      </c>
    </row>
    <row r="1814" spans="1:11" x14ac:dyDescent="0.3">
      <c r="A1814" s="9" t="s">
        <v>73</v>
      </c>
      <c r="B1814" s="10">
        <v>2022</v>
      </c>
      <c r="C1814" s="10" t="s">
        <v>38</v>
      </c>
      <c r="D1814" s="10" t="s">
        <v>60</v>
      </c>
      <c r="E1814" s="10" t="s">
        <v>53</v>
      </c>
      <c r="F1814" s="10" t="s">
        <v>54</v>
      </c>
      <c r="G1814" s="10" t="s">
        <v>55</v>
      </c>
      <c r="H1814" s="10" t="s">
        <v>56</v>
      </c>
      <c r="I1814" s="10" t="s">
        <v>57</v>
      </c>
      <c r="J1814" s="24">
        <v>179</v>
      </c>
      <c r="K1814" s="29">
        <v>255.97</v>
      </c>
    </row>
    <row r="1815" spans="1:11" x14ac:dyDescent="0.3">
      <c r="A1815" s="12" t="s">
        <v>72</v>
      </c>
      <c r="B1815" s="13">
        <v>2022</v>
      </c>
      <c r="C1815" s="13" t="s">
        <v>38</v>
      </c>
      <c r="D1815" s="13" t="s">
        <v>60</v>
      </c>
      <c r="E1815" s="13" t="s">
        <v>53</v>
      </c>
      <c r="F1815" s="13" t="s">
        <v>54</v>
      </c>
      <c r="G1815" s="13" t="s">
        <v>55</v>
      </c>
      <c r="H1815" s="13" t="s">
        <v>56</v>
      </c>
      <c r="I1815" s="13" t="s">
        <v>57</v>
      </c>
      <c r="J1815" s="25">
        <v>227</v>
      </c>
      <c r="K1815" s="30">
        <v>324.61</v>
      </c>
    </row>
    <row r="1816" spans="1:11" x14ac:dyDescent="0.3">
      <c r="A1816" s="9" t="s">
        <v>73</v>
      </c>
      <c r="B1816" s="10">
        <v>2022</v>
      </c>
      <c r="C1816" s="10" t="s">
        <v>42</v>
      </c>
      <c r="D1816" s="10" t="s">
        <v>60</v>
      </c>
      <c r="E1816" s="10" t="s">
        <v>53</v>
      </c>
      <c r="F1816" s="10" t="s">
        <v>54</v>
      </c>
      <c r="G1816" s="10" t="s">
        <v>55</v>
      </c>
      <c r="H1816" s="10" t="s">
        <v>56</v>
      </c>
      <c r="I1816" s="10" t="s">
        <v>58</v>
      </c>
      <c r="J1816" s="24">
        <v>302</v>
      </c>
      <c r="K1816" s="29">
        <v>431.86</v>
      </c>
    </row>
    <row r="1817" spans="1:11" x14ac:dyDescent="0.3">
      <c r="A1817" s="12" t="s">
        <v>72</v>
      </c>
      <c r="B1817" s="13">
        <v>2022</v>
      </c>
      <c r="C1817" s="13" t="s">
        <v>42</v>
      </c>
      <c r="D1817" s="13" t="s">
        <v>60</v>
      </c>
      <c r="E1817" s="13" t="s">
        <v>53</v>
      </c>
      <c r="F1817" s="13" t="s">
        <v>54</v>
      </c>
      <c r="G1817" s="13" t="s">
        <v>55</v>
      </c>
      <c r="H1817" s="13" t="s">
        <v>56</v>
      </c>
      <c r="I1817" s="13" t="s">
        <v>58</v>
      </c>
      <c r="J1817" s="25">
        <v>296</v>
      </c>
      <c r="K1817" s="30">
        <v>423.28</v>
      </c>
    </row>
    <row r="1818" spans="1:11" x14ac:dyDescent="0.3">
      <c r="A1818" s="9" t="s">
        <v>74</v>
      </c>
      <c r="B1818" s="10">
        <v>2022</v>
      </c>
      <c r="C1818" s="10" t="s">
        <v>42</v>
      </c>
      <c r="D1818" s="10" t="s">
        <v>60</v>
      </c>
      <c r="E1818" s="10" t="s">
        <v>53</v>
      </c>
      <c r="F1818" s="10" t="s">
        <v>54</v>
      </c>
      <c r="G1818" s="10" t="s">
        <v>55</v>
      </c>
      <c r="H1818" s="10" t="s">
        <v>56</v>
      </c>
      <c r="I1818" s="10" t="s">
        <v>58</v>
      </c>
      <c r="J1818" s="24">
        <v>290</v>
      </c>
      <c r="K1818" s="29">
        <v>414.7</v>
      </c>
    </row>
    <row r="1819" spans="1:11" x14ac:dyDescent="0.3">
      <c r="A1819" s="12" t="s">
        <v>73</v>
      </c>
      <c r="B1819" s="13">
        <v>2022</v>
      </c>
      <c r="C1819" s="13" t="s">
        <v>42</v>
      </c>
      <c r="D1819" s="13" t="s">
        <v>60</v>
      </c>
      <c r="E1819" s="13" t="s">
        <v>53</v>
      </c>
      <c r="F1819" s="13" t="s">
        <v>54</v>
      </c>
      <c r="G1819" s="13" t="s">
        <v>55</v>
      </c>
      <c r="H1819" s="13" t="s">
        <v>56</v>
      </c>
      <c r="I1819" s="13" t="s">
        <v>57</v>
      </c>
      <c r="J1819" s="25">
        <v>230</v>
      </c>
      <c r="K1819" s="30">
        <v>328.9</v>
      </c>
    </row>
    <row r="1820" spans="1:11" x14ac:dyDescent="0.3">
      <c r="A1820" s="9" t="s">
        <v>74</v>
      </c>
      <c r="B1820" s="10">
        <v>2022</v>
      </c>
      <c r="C1820" s="10" t="s">
        <v>42</v>
      </c>
      <c r="D1820" s="10" t="s">
        <v>60</v>
      </c>
      <c r="E1820" s="10" t="s">
        <v>53</v>
      </c>
      <c r="F1820" s="10" t="s">
        <v>54</v>
      </c>
      <c r="G1820" s="10" t="s">
        <v>55</v>
      </c>
      <c r="H1820" s="10" t="s">
        <v>56</v>
      </c>
      <c r="I1820" s="10" t="s">
        <v>57</v>
      </c>
      <c r="J1820" s="24">
        <v>158</v>
      </c>
      <c r="K1820" s="29">
        <v>225.94</v>
      </c>
    </row>
    <row r="1821" spans="1:11" x14ac:dyDescent="0.3">
      <c r="A1821" s="12" t="s">
        <v>72</v>
      </c>
      <c r="B1821" s="13">
        <v>2022</v>
      </c>
      <c r="C1821" s="13" t="s">
        <v>42</v>
      </c>
      <c r="D1821" s="13" t="s">
        <v>60</v>
      </c>
      <c r="E1821" s="13" t="s">
        <v>53</v>
      </c>
      <c r="F1821" s="13" t="s">
        <v>54</v>
      </c>
      <c r="G1821" s="13" t="s">
        <v>55</v>
      </c>
      <c r="H1821" s="13" t="s">
        <v>56</v>
      </c>
      <c r="I1821" s="13" t="s">
        <v>57</v>
      </c>
      <c r="J1821" s="25">
        <v>206</v>
      </c>
      <c r="K1821" s="30">
        <v>294.58</v>
      </c>
    </row>
    <row r="1822" spans="1:11" x14ac:dyDescent="0.3">
      <c r="A1822" s="9" t="s">
        <v>72</v>
      </c>
      <c r="B1822" s="10">
        <v>2022</v>
      </c>
      <c r="C1822" s="10" t="s">
        <v>42</v>
      </c>
      <c r="D1822" s="10" t="s">
        <v>60</v>
      </c>
      <c r="E1822" s="10" t="s">
        <v>53</v>
      </c>
      <c r="F1822" s="10" t="s">
        <v>54</v>
      </c>
      <c r="G1822" s="10" t="s">
        <v>55</v>
      </c>
      <c r="H1822" s="10" t="s">
        <v>56</v>
      </c>
      <c r="I1822" s="10" t="s">
        <v>57</v>
      </c>
      <c r="J1822" s="24">
        <v>304</v>
      </c>
      <c r="K1822" s="29">
        <v>434.72</v>
      </c>
    </row>
    <row r="1823" spans="1:11" x14ac:dyDescent="0.3">
      <c r="A1823" s="12" t="s">
        <v>73</v>
      </c>
      <c r="B1823" s="13">
        <v>2022</v>
      </c>
      <c r="C1823" s="13" t="s">
        <v>42</v>
      </c>
      <c r="D1823" s="13" t="s">
        <v>60</v>
      </c>
      <c r="E1823" s="13" t="s">
        <v>53</v>
      </c>
      <c r="F1823" s="13" t="s">
        <v>54</v>
      </c>
      <c r="G1823" s="13" t="s">
        <v>55</v>
      </c>
      <c r="H1823" s="13" t="s">
        <v>56</v>
      </c>
      <c r="I1823" s="13" t="s">
        <v>57</v>
      </c>
      <c r="J1823" s="25">
        <v>298</v>
      </c>
      <c r="K1823" s="30">
        <v>426.14</v>
      </c>
    </row>
    <row r="1824" spans="1:11" x14ac:dyDescent="0.3">
      <c r="A1824" s="9" t="s">
        <v>74</v>
      </c>
      <c r="B1824" s="10">
        <v>2022</v>
      </c>
      <c r="C1824" s="10" t="s">
        <v>42</v>
      </c>
      <c r="D1824" s="10" t="s">
        <v>60</v>
      </c>
      <c r="E1824" s="10" t="s">
        <v>53</v>
      </c>
      <c r="F1824" s="10" t="s">
        <v>54</v>
      </c>
      <c r="G1824" s="10" t="s">
        <v>55</v>
      </c>
      <c r="H1824" s="10" t="s">
        <v>56</v>
      </c>
      <c r="I1824" s="10" t="s">
        <v>57</v>
      </c>
      <c r="J1824" s="24">
        <v>292</v>
      </c>
      <c r="K1824" s="29">
        <v>417.56</v>
      </c>
    </row>
    <row r="1825" spans="1:11" x14ac:dyDescent="0.3">
      <c r="A1825" s="12" t="s">
        <v>73</v>
      </c>
      <c r="B1825" s="13">
        <v>2022</v>
      </c>
      <c r="C1825" s="13" t="s">
        <v>42</v>
      </c>
      <c r="D1825" s="13" t="s">
        <v>60</v>
      </c>
      <c r="E1825" s="13" t="s">
        <v>53</v>
      </c>
      <c r="F1825" s="13" t="s">
        <v>54</v>
      </c>
      <c r="G1825" s="13" t="s">
        <v>55</v>
      </c>
      <c r="H1825" s="13" t="s">
        <v>56</v>
      </c>
      <c r="I1825" s="13" t="s">
        <v>57</v>
      </c>
      <c r="J1825" s="25">
        <v>232</v>
      </c>
      <c r="K1825" s="30">
        <v>526.24</v>
      </c>
    </row>
    <row r="1826" spans="1:11" x14ac:dyDescent="0.3">
      <c r="A1826" s="9" t="s">
        <v>72</v>
      </c>
      <c r="B1826" s="10">
        <v>2022</v>
      </c>
      <c r="C1826" s="10" t="s">
        <v>42</v>
      </c>
      <c r="D1826" s="10" t="s">
        <v>60</v>
      </c>
      <c r="E1826" s="10" t="s">
        <v>53</v>
      </c>
      <c r="F1826" s="10" t="s">
        <v>54</v>
      </c>
      <c r="G1826" s="10" t="s">
        <v>55</v>
      </c>
      <c r="H1826" s="10" t="s">
        <v>56</v>
      </c>
      <c r="I1826" s="10" t="s">
        <v>57</v>
      </c>
      <c r="J1826" s="24">
        <v>160</v>
      </c>
      <c r="K1826" s="29">
        <v>526.24</v>
      </c>
    </row>
    <row r="1827" spans="1:11" x14ac:dyDescent="0.3">
      <c r="A1827" s="12" t="s">
        <v>73</v>
      </c>
      <c r="B1827" s="13">
        <v>2022</v>
      </c>
      <c r="C1827" s="13" t="s">
        <v>42</v>
      </c>
      <c r="D1827" s="13" t="s">
        <v>60</v>
      </c>
      <c r="E1827" s="13" t="s">
        <v>53</v>
      </c>
      <c r="F1827" s="13" t="s">
        <v>54</v>
      </c>
      <c r="G1827" s="13" t="s">
        <v>55</v>
      </c>
      <c r="H1827" s="13" t="s">
        <v>56</v>
      </c>
      <c r="I1827" s="13" t="s">
        <v>57</v>
      </c>
      <c r="J1827" s="25">
        <v>964</v>
      </c>
      <c r="K1827" s="30">
        <v>1378.52</v>
      </c>
    </row>
    <row r="1828" spans="1:11" x14ac:dyDescent="0.3">
      <c r="A1828" s="9" t="s">
        <v>72</v>
      </c>
      <c r="B1828" s="10">
        <v>2022</v>
      </c>
      <c r="C1828" s="10" t="s">
        <v>42</v>
      </c>
      <c r="D1828" s="10" t="s">
        <v>60</v>
      </c>
      <c r="E1828" s="10" t="s">
        <v>53</v>
      </c>
      <c r="F1828" s="10" t="s">
        <v>54</v>
      </c>
      <c r="G1828" s="10" t="s">
        <v>55</v>
      </c>
      <c r="H1828" s="10" t="s">
        <v>56</v>
      </c>
      <c r="I1828" s="10" t="s">
        <v>57</v>
      </c>
      <c r="J1828" s="24">
        <v>1018</v>
      </c>
      <c r="K1828" s="29">
        <v>1455.74</v>
      </c>
    </row>
    <row r="1829" spans="1:11" x14ac:dyDescent="0.3">
      <c r="A1829" s="12" t="s">
        <v>74</v>
      </c>
      <c r="B1829" s="13">
        <v>2022</v>
      </c>
      <c r="C1829" s="13" t="s">
        <v>42</v>
      </c>
      <c r="D1829" s="13" t="s">
        <v>60</v>
      </c>
      <c r="E1829" s="13" t="s">
        <v>53</v>
      </c>
      <c r="F1829" s="13" t="s">
        <v>54</v>
      </c>
      <c r="G1829" s="13" t="s">
        <v>55</v>
      </c>
      <c r="H1829" s="13" t="s">
        <v>56</v>
      </c>
      <c r="I1829" s="13" t="s">
        <v>57</v>
      </c>
      <c r="J1829" s="25">
        <v>204</v>
      </c>
      <c r="K1829" s="30">
        <v>291.72000000000003</v>
      </c>
    </row>
    <row r="1830" spans="1:11" x14ac:dyDescent="0.3">
      <c r="A1830" s="9" t="s">
        <v>74</v>
      </c>
      <c r="B1830" s="10">
        <v>2022</v>
      </c>
      <c r="C1830" s="10" t="s">
        <v>42</v>
      </c>
      <c r="D1830" s="10" t="s">
        <v>60</v>
      </c>
      <c r="E1830" s="10" t="s">
        <v>53</v>
      </c>
      <c r="F1830" s="10" t="s">
        <v>54</v>
      </c>
      <c r="G1830" s="10" t="s">
        <v>55</v>
      </c>
      <c r="H1830" s="10" t="s">
        <v>56</v>
      </c>
      <c r="I1830" s="10" t="s">
        <v>57</v>
      </c>
      <c r="J1830" s="24">
        <v>231</v>
      </c>
      <c r="K1830" s="29">
        <v>330.33</v>
      </c>
    </row>
    <row r="1831" spans="1:11" x14ac:dyDescent="0.3">
      <c r="A1831" s="12" t="s">
        <v>73</v>
      </c>
      <c r="B1831" s="13">
        <v>2022</v>
      </c>
      <c r="C1831" s="13" t="s">
        <v>42</v>
      </c>
      <c r="D1831" s="13" t="s">
        <v>60</v>
      </c>
      <c r="E1831" s="13" t="s">
        <v>53</v>
      </c>
      <c r="F1831" s="13" t="s">
        <v>54</v>
      </c>
      <c r="G1831" s="13" t="s">
        <v>55</v>
      </c>
      <c r="H1831" s="13" t="s">
        <v>56</v>
      </c>
      <c r="I1831" s="13" t="s">
        <v>57</v>
      </c>
      <c r="J1831" s="25">
        <v>159</v>
      </c>
      <c r="K1831" s="30">
        <v>227.37</v>
      </c>
    </row>
    <row r="1832" spans="1:11" x14ac:dyDescent="0.3">
      <c r="A1832" s="9" t="s">
        <v>73</v>
      </c>
      <c r="B1832" s="10">
        <v>2022</v>
      </c>
      <c r="C1832" s="10" t="s">
        <v>42</v>
      </c>
      <c r="D1832" s="10" t="s">
        <v>60</v>
      </c>
      <c r="E1832" s="10" t="s">
        <v>53</v>
      </c>
      <c r="F1832" s="10" t="s">
        <v>54</v>
      </c>
      <c r="G1832" s="10" t="s">
        <v>55</v>
      </c>
      <c r="H1832" s="10" t="s">
        <v>56</v>
      </c>
      <c r="I1832" s="10" t="s">
        <v>57</v>
      </c>
      <c r="J1832" s="24">
        <v>207</v>
      </c>
      <c r="K1832" s="29">
        <v>296.01</v>
      </c>
    </row>
    <row r="1833" spans="1:11" x14ac:dyDescent="0.3">
      <c r="A1833" s="12" t="s">
        <v>72</v>
      </c>
      <c r="B1833" s="13">
        <v>2022</v>
      </c>
      <c r="C1833" s="13" t="s">
        <v>42</v>
      </c>
      <c r="D1833" s="13" t="s">
        <v>60</v>
      </c>
      <c r="E1833" s="13" t="s">
        <v>53</v>
      </c>
      <c r="F1833" s="13" t="s">
        <v>54</v>
      </c>
      <c r="G1833" s="13" t="s">
        <v>55</v>
      </c>
      <c r="H1833" s="13" t="s">
        <v>56</v>
      </c>
      <c r="I1833" s="13" t="s">
        <v>57</v>
      </c>
      <c r="J1833" s="25">
        <v>301</v>
      </c>
      <c r="K1833" s="30">
        <v>430.43</v>
      </c>
    </row>
    <row r="1834" spans="1:11" x14ac:dyDescent="0.3">
      <c r="A1834" s="9" t="s">
        <v>74</v>
      </c>
      <c r="B1834" s="10">
        <v>2022</v>
      </c>
      <c r="C1834" s="10" t="s">
        <v>42</v>
      </c>
      <c r="D1834" s="10" t="s">
        <v>60</v>
      </c>
      <c r="E1834" s="10" t="s">
        <v>53</v>
      </c>
      <c r="F1834" s="10" t="s">
        <v>54</v>
      </c>
      <c r="G1834" s="10" t="s">
        <v>55</v>
      </c>
      <c r="H1834" s="10" t="s">
        <v>56</v>
      </c>
      <c r="I1834" s="10" t="s">
        <v>57</v>
      </c>
      <c r="J1834" s="24">
        <v>295</v>
      </c>
      <c r="K1834" s="29">
        <v>421.85</v>
      </c>
    </row>
    <row r="1835" spans="1:11" x14ac:dyDescent="0.3">
      <c r="A1835" s="12" t="s">
        <v>72</v>
      </c>
      <c r="B1835" s="13">
        <v>2022</v>
      </c>
      <c r="C1835" s="13" t="s">
        <v>42</v>
      </c>
      <c r="D1835" s="13" t="s">
        <v>60</v>
      </c>
      <c r="E1835" s="13" t="s">
        <v>53</v>
      </c>
      <c r="F1835" s="13" t="s">
        <v>54</v>
      </c>
      <c r="G1835" s="13" t="s">
        <v>55</v>
      </c>
      <c r="H1835" s="13" t="s">
        <v>56</v>
      </c>
      <c r="I1835" s="13" t="s">
        <v>57</v>
      </c>
      <c r="J1835" s="25">
        <v>289</v>
      </c>
      <c r="K1835" s="30">
        <v>413.27</v>
      </c>
    </row>
    <row r="1836" spans="1:11" x14ac:dyDescent="0.3">
      <c r="A1836" s="9" t="s">
        <v>74</v>
      </c>
      <c r="B1836" s="10">
        <v>2022</v>
      </c>
      <c r="C1836" s="10" t="s">
        <v>42</v>
      </c>
      <c r="D1836" s="10" t="s">
        <v>60</v>
      </c>
      <c r="E1836" s="10" t="s">
        <v>53</v>
      </c>
      <c r="F1836" s="10" t="s">
        <v>54</v>
      </c>
      <c r="G1836" s="10" t="s">
        <v>55</v>
      </c>
      <c r="H1836" s="10" t="s">
        <v>56</v>
      </c>
      <c r="I1836" s="10" t="s">
        <v>57</v>
      </c>
      <c r="J1836" s="24">
        <v>799</v>
      </c>
      <c r="K1836" s="29">
        <v>1142.57</v>
      </c>
    </row>
    <row r="1837" spans="1:11" x14ac:dyDescent="0.3">
      <c r="A1837" s="12" t="s">
        <v>73</v>
      </c>
      <c r="B1837" s="13">
        <v>2022</v>
      </c>
      <c r="C1837" s="13" t="s">
        <v>42</v>
      </c>
      <c r="D1837" s="13" t="s">
        <v>60</v>
      </c>
      <c r="E1837" s="13" t="s">
        <v>53</v>
      </c>
      <c r="F1837" s="13" t="s">
        <v>54</v>
      </c>
      <c r="G1837" s="13" t="s">
        <v>55</v>
      </c>
      <c r="H1837" s="13" t="s">
        <v>56</v>
      </c>
      <c r="I1837" s="13" t="s">
        <v>57</v>
      </c>
      <c r="J1837" s="25">
        <v>832</v>
      </c>
      <c r="K1837" s="30">
        <v>1189.76</v>
      </c>
    </row>
    <row r="1838" spans="1:11" x14ac:dyDescent="0.3">
      <c r="A1838" s="9" t="s">
        <v>74</v>
      </c>
      <c r="B1838" s="10">
        <v>2022</v>
      </c>
      <c r="C1838" s="10" t="s">
        <v>42</v>
      </c>
      <c r="D1838" s="10" t="s">
        <v>60</v>
      </c>
      <c r="E1838" s="10" t="s">
        <v>53</v>
      </c>
      <c r="F1838" s="10" t="s">
        <v>54</v>
      </c>
      <c r="G1838" s="10" t="s">
        <v>55</v>
      </c>
      <c r="H1838" s="10" t="s">
        <v>56</v>
      </c>
      <c r="I1838" s="10" t="s">
        <v>58</v>
      </c>
      <c r="J1838" s="24">
        <v>299</v>
      </c>
      <c r="K1838" s="29">
        <v>427.57</v>
      </c>
    </row>
    <row r="1839" spans="1:11" x14ac:dyDescent="0.3">
      <c r="A1839" s="12" t="s">
        <v>73</v>
      </c>
      <c r="B1839" s="13">
        <v>2022</v>
      </c>
      <c r="C1839" s="13" t="s">
        <v>42</v>
      </c>
      <c r="D1839" s="13" t="s">
        <v>60</v>
      </c>
      <c r="E1839" s="13" t="s">
        <v>53</v>
      </c>
      <c r="F1839" s="13" t="s">
        <v>54</v>
      </c>
      <c r="G1839" s="13" t="s">
        <v>55</v>
      </c>
      <c r="H1839" s="13" t="s">
        <v>56</v>
      </c>
      <c r="I1839" s="13" t="s">
        <v>58</v>
      </c>
      <c r="J1839" s="25">
        <v>293</v>
      </c>
      <c r="K1839" s="30">
        <v>418.99</v>
      </c>
    </row>
    <row r="1840" spans="1:11" x14ac:dyDescent="0.3">
      <c r="A1840" s="9" t="s">
        <v>72</v>
      </c>
      <c r="B1840" s="10">
        <v>2022</v>
      </c>
      <c r="C1840" s="10" t="s">
        <v>42</v>
      </c>
      <c r="D1840" s="10" t="s">
        <v>60</v>
      </c>
      <c r="E1840" s="10" t="s">
        <v>53</v>
      </c>
      <c r="F1840" s="10" t="s">
        <v>54</v>
      </c>
      <c r="G1840" s="10" t="s">
        <v>55</v>
      </c>
      <c r="H1840" s="10" t="s">
        <v>56</v>
      </c>
      <c r="I1840" s="10" t="s">
        <v>57</v>
      </c>
      <c r="J1840" s="24">
        <v>233</v>
      </c>
      <c r="K1840" s="29">
        <v>333.19</v>
      </c>
    </row>
    <row r="1841" spans="1:11" x14ac:dyDescent="0.3">
      <c r="A1841" s="12" t="s">
        <v>72</v>
      </c>
      <c r="B1841" s="13">
        <v>2022</v>
      </c>
      <c r="C1841" s="13" t="s">
        <v>42</v>
      </c>
      <c r="D1841" s="13" t="s">
        <v>60</v>
      </c>
      <c r="E1841" s="13" t="s">
        <v>53</v>
      </c>
      <c r="F1841" s="13" t="s">
        <v>54</v>
      </c>
      <c r="G1841" s="13" t="s">
        <v>55</v>
      </c>
      <c r="H1841" s="13" t="s">
        <v>56</v>
      </c>
      <c r="I1841" s="13" t="s">
        <v>57</v>
      </c>
      <c r="J1841" s="25">
        <v>161</v>
      </c>
      <c r="K1841" s="30">
        <v>230.23000000000002</v>
      </c>
    </row>
    <row r="1842" spans="1:11" x14ac:dyDescent="0.3">
      <c r="A1842" s="9" t="s">
        <v>73</v>
      </c>
      <c r="B1842" s="10">
        <v>2022</v>
      </c>
      <c r="C1842" s="10" t="s">
        <v>42</v>
      </c>
      <c r="D1842" s="10" t="s">
        <v>60</v>
      </c>
      <c r="E1842" s="10" t="s">
        <v>53</v>
      </c>
      <c r="F1842" s="10" t="s">
        <v>54</v>
      </c>
      <c r="G1842" s="10" t="s">
        <v>55</v>
      </c>
      <c r="H1842" s="10" t="s">
        <v>56</v>
      </c>
      <c r="I1842" s="10" t="s">
        <v>57</v>
      </c>
      <c r="J1842" s="24">
        <v>203</v>
      </c>
      <c r="K1842" s="29">
        <v>290.28999999999996</v>
      </c>
    </row>
    <row r="1843" spans="1:11" x14ac:dyDescent="0.3">
      <c r="A1843" s="12" t="s">
        <v>72</v>
      </c>
      <c r="B1843" s="13">
        <v>2022</v>
      </c>
      <c r="C1843" s="13" t="s">
        <v>31</v>
      </c>
      <c r="D1843" s="13" t="s">
        <v>60</v>
      </c>
      <c r="E1843" s="13" t="s">
        <v>53</v>
      </c>
      <c r="F1843" s="13" t="s">
        <v>54</v>
      </c>
      <c r="G1843" s="13" t="s">
        <v>55</v>
      </c>
      <c r="H1843" s="13" t="s">
        <v>56</v>
      </c>
      <c r="I1843" s="13" t="s">
        <v>58</v>
      </c>
      <c r="J1843" s="25">
        <v>218</v>
      </c>
      <c r="K1843" s="30">
        <v>311.74</v>
      </c>
    </row>
    <row r="1844" spans="1:11" x14ac:dyDescent="0.3">
      <c r="A1844" s="9" t="s">
        <v>73</v>
      </c>
      <c r="B1844" s="10">
        <v>2022</v>
      </c>
      <c r="C1844" s="10" t="s">
        <v>31</v>
      </c>
      <c r="D1844" s="10" t="s">
        <v>60</v>
      </c>
      <c r="E1844" s="10" t="s">
        <v>53</v>
      </c>
      <c r="F1844" s="10" t="s">
        <v>54</v>
      </c>
      <c r="G1844" s="10" t="s">
        <v>55</v>
      </c>
      <c r="H1844" s="10" t="s">
        <v>56</v>
      </c>
      <c r="I1844" s="10" t="s">
        <v>58</v>
      </c>
      <c r="J1844" s="24">
        <v>212</v>
      </c>
      <c r="K1844" s="29">
        <v>303.15999999999997</v>
      </c>
    </row>
    <row r="1845" spans="1:11" x14ac:dyDescent="0.3">
      <c r="A1845" s="12" t="s">
        <v>74</v>
      </c>
      <c r="B1845" s="13">
        <v>2022</v>
      </c>
      <c r="C1845" s="13" t="s">
        <v>31</v>
      </c>
      <c r="D1845" s="13" t="s">
        <v>60</v>
      </c>
      <c r="E1845" s="13" t="s">
        <v>53</v>
      </c>
      <c r="F1845" s="13" t="s">
        <v>54</v>
      </c>
      <c r="G1845" s="13" t="s">
        <v>55</v>
      </c>
      <c r="H1845" s="13" t="s">
        <v>56</v>
      </c>
      <c r="I1845" s="13" t="s">
        <v>58</v>
      </c>
      <c r="J1845" s="25">
        <v>206</v>
      </c>
      <c r="K1845" s="30">
        <v>294.58</v>
      </c>
    </row>
    <row r="1846" spans="1:11" x14ac:dyDescent="0.3">
      <c r="A1846" s="9" t="s">
        <v>72</v>
      </c>
      <c r="B1846" s="10">
        <v>2022</v>
      </c>
      <c r="C1846" s="10" t="s">
        <v>31</v>
      </c>
      <c r="D1846" s="10" t="s">
        <v>60</v>
      </c>
      <c r="E1846" s="10" t="s">
        <v>53</v>
      </c>
      <c r="F1846" s="10" t="s">
        <v>54</v>
      </c>
      <c r="G1846" s="10" t="s">
        <v>55</v>
      </c>
      <c r="H1846" s="10" t="s">
        <v>56</v>
      </c>
      <c r="I1846" s="10" t="s">
        <v>57</v>
      </c>
      <c r="J1846" s="24">
        <v>212</v>
      </c>
      <c r="K1846" s="29">
        <v>303.15999999999997</v>
      </c>
    </row>
    <row r="1847" spans="1:11" x14ac:dyDescent="0.3">
      <c r="A1847" s="12" t="s">
        <v>74</v>
      </c>
      <c r="B1847" s="13">
        <v>2022</v>
      </c>
      <c r="C1847" s="13" t="s">
        <v>31</v>
      </c>
      <c r="D1847" s="13" t="s">
        <v>60</v>
      </c>
      <c r="E1847" s="13" t="s">
        <v>53</v>
      </c>
      <c r="F1847" s="13" t="s">
        <v>54</v>
      </c>
      <c r="G1847" s="13" t="s">
        <v>55</v>
      </c>
      <c r="H1847" s="13" t="s">
        <v>56</v>
      </c>
      <c r="I1847" s="13" t="s">
        <v>57</v>
      </c>
      <c r="J1847" s="25">
        <v>260</v>
      </c>
      <c r="K1847" s="30">
        <v>371.8</v>
      </c>
    </row>
    <row r="1848" spans="1:11" x14ac:dyDescent="0.3">
      <c r="A1848" s="9" t="s">
        <v>72</v>
      </c>
      <c r="B1848" s="10">
        <v>2022</v>
      </c>
      <c r="C1848" s="10" t="s">
        <v>31</v>
      </c>
      <c r="D1848" s="10" t="s">
        <v>60</v>
      </c>
      <c r="E1848" s="10" t="s">
        <v>53</v>
      </c>
      <c r="F1848" s="10" t="s">
        <v>54</v>
      </c>
      <c r="G1848" s="10" t="s">
        <v>55</v>
      </c>
      <c r="H1848" s="10" t="s">
        <v>56</v>
      </c>
      <c r="I1848" s="10" t="s">
        <v>57</v>
      </c>
      <c r="J1848" s="24">
        <v>214</v>
      </c>
      <c r="K1848" s="29">
        <v>306.02</v>
      </c>
    </row>
    <row r="1849" spans="1:11" x14ac:dyDescent="0.3">
      <c r="A1849" s="12" t="s">
        <v>72</v>
      </c>
      <c r="B1849" s="13">
        <v>2022</v>
      </c>
      <c r="C1849" s="13" t="s">
        <v>31</v>
      </c>
      <c r="D1849" s="13" t="s">
        <v>60</v>
      </c>
      <c r="E1849" s="13" t="s">
        <v>53</v>
      </c>
      <c r="F1849" s="13" t="s">
        <v>54</v>
      </c>
      <c r="G1849" s="13" t="s">
        <v>55</v>
      </c>
      <c r="H1849" s="13" t="s">
        <v>56</v>
      </c>
      <c r="I1849" s="13" t="s">
        <v>57</v>
      </c>
      <c r="J1849" s="25">
        <v>208</v>
      </c>
      <c r="K1849" s="30">
        <v>297.44</v>
      </c>
    </row>
    <row r="1850" spans="1:11" x14ac:dyDescent="0.3">
      <c r="A1850" s="9" t="s">
        <v>73</v>
      </c>
      <c r="B1850" s="10">
        <v>2022</v>
      </c>
      <c r="C1850" s="10" t="s">
        <v>31</v>
      </c>
      <c r="D1850" s="10" t="s">
        <v>60</v>
      </c>
      <c r="E1850" s="10" t="s">
        <v>53</v>
      </c>
      <c r="F1850" s="10" t="s">
        <v>54</v>
      </c>
      <c r="G1850" s="10" t="s">
        <v>55</v>
      </c>
      <c r="H1850" s="10" t="s">
        <v>56</v>
      </c>
      <c r="I1850" s="10" t="s">
        <v>57</v>
      </c>
      <c r="J1850" s="24">
        <v>214</v>
      </c>
      <c r="K1850" s="29">
        <v>526.24</v>
      </c>
    </row>
    <row r="1851" spans="1:11" x14ac:dyDescent="0.3">
      <c r="A1851" s="12" t="s">
        <v>73</v>
      </c>
      <c r="B1851" s="13">
        <v>2022</v>
      </c>
      <c r="C1851" s="13" t="s">
        <v>31</v>
      </c>
      <c r="D1851" s="13" t="s">
        <v>60</v>
      </c>
      <c r="E1851" s="13" t="s">
        <v>53</v>
      </c>
      <c r="F1851" s="13" t="s">
        <v>54</v>
      </c>
      <c r="G1851" s="13" t="s">
        <v>55</v>
      </c>
      <c r="H1851" s="13" t="s">
        <v>56</v>
      </c>
      <c r="I1851" s="13" t="s">
        <v>57</v>
      </c>
      <c r="J1851" s="25">
        <v>256</v>
      </c>
      <c r="K1851" s="30">
        <v>526.24</v>
      </c>
    </row>
    <row r="1852" spans="1:11" x14ac:dyDescent="0.3">
      <c r="A1852" s="9" t="s">
        <v>72</v>
      </c>
      <c r="B1852" s="10">
        <v>2022</v>
      </c>
      <c r="C1852" s="10" t="s">
        <v>31</v>
      </c>
      <c r="D1852" s="10" t="s">
        <v>60</v>
      </c>
      <c r="E1852" s="10" t="s">
        <v>53</v>
      </c>
      <c r="F1852" s="10" t="s">
        <v>54</v>
      </c>
      <c r="G1852" s="10" t="s">
        <v>55</v>
      </c>
      <c r="H1852" s="10" t="s">
        <v>56</v>
      </c>
      <c r="I1852" s="10" t="s">
        <v>57</v>
      </c>
      <c r="J1852" s="24">
        <v>1009</v>
      </c>
      <c r="K1852" s="29">
        <v>1442.87</v>
      </c>
    </row>
    <row r="1853" spans="1:11" x14ac:dyDescent="0.3">
      <c r="A1853" s="12" t="s">
        <v>73</v>
      </c>
      <c r="B1853" s="13">
        <v>2022</v>
      </c>
      <c r="C1853" s="13" t="s">
        <v>31</v>
      </c>
      <c r="D1853" s="13" t="s">
        <v>60</v>
      </c>
      <c r="E1853" s="13" t="s">
        <v>53</v>
      </c>
      <c r="F1853" s="13" t="s">
        <v>54</v>
      </c>
      <c r="G1853" s="13" t="s">
        <v>55</v>
      </c>
      <c r="H1853" s="13" t="s">
        <v>56</v>
      </c>
      <c r="I1853" s="13" t="s">
        <v>57</v>
      </c>
      <c r="J1853" s="25">
        <v>258</v>
      </c>
      <c r="K1853" s="30">
        <v>368.94</v>
      </c>
    </row>
    <row r="1854" spans="1:11" x14ac:dyDescent="0.3">
      <c r="A1854" s="9" t="s">
        <v>72</v>
      </c>
      <c r="B1854" s="10">
        <v>2022</v>
      </c>
      <c r="C1854" s="10" t="s">
        <v>31</v>
      </c>
      <c r="D1854" s="10" t="s">
        <v>60</v>
      </c>
      <c r="E1854" s="10" t="s">
        <v>53</v>
      </c>
      <c r="F1854" s="10" t="s">
        <v>54</v>
      </c>
      <c r="G1854" s="10" t="s">
        <v>55</v>
      </c>
      <c r="H1854" s="10" t="s">
        <v>56</v>
      </c>
      <c r="I1854" s="10" t="s">
        <v>57</v>
      </c>
      <c r="J1854" s="24">
        <v>213</v>
      </c>
      <c r="K1854" s="29">
        <v>304.59000000000003</v>
      </c>
    </row>
    <row r="1855" spans="1:11" x14ac:dyDescent="0.3">
      <c r="A1855" s="12" t="s">
        <v>75</v>
      </c>
      <c r="B1855" s="13">
        <v>2022</v>
      </c>
      <c r="C1855" s="13" t="s">
        <v>31</v>
      </c>
      <c r="D1855" s="13" t="s">
        <v>60</v>
      </c>
      <c r="E1855" s="13" t="s">
        <v>53</v>
      </c>
      <c r="F1855" s="13" t="s">
        <v>54</v>
      </c>
      <c r="G1855" s="13" t="s">
        <v>55</v>
      </c>
      <c r="H1855" s="13" t="s">
        <v>56</v>
      </c>
      <c r="I1855" s="13" t="s">
        <v>57</v>
      </c>
      <c r="J1855" s="25">
        <v>261</v>
      </c>
      <c r="K1855" s="30">
        <v>373.23</v>
      </c>
    </row>
    <row r="1856" spans="1:11" x14ac:dyDescent="0.3">
      <c r="A1856" s="9" t="s">
        <v>73</v>
      </c>
      <c r="B1856" s="10">
        <v>2022</v>
      </c>
      <c r="C1856" s="10" t="s">
        <v>31</v>
      </c>
      <c r="D1856" s="10" t="s">
        <v>60</v>
      </c>
      <c r="E1856" s="10" t="s">
        <v>53</v>
      </c>
      <c r="F1856" s="10" t="s">
        <v>54</v>
      </c>
      <c r="G1856" s="10" t="s">
        <v>55</v>
      </c>
      <c r="H1856" s="10" t="s">
        <v>56</v>
      </c>
      <c r="I1856" s="10" t="s">
        <v>57</v>
      </c>
      <c r="J1856" s="24">
        <v>217</v>
      </c>
      <c r="K1856" s="29">
        <v>310.31</v>
      </c>
    </row>
    <row r="1857" spans="1:11" x14ac:dyDescent="0.3">
      <c r="A1857" s="12" t="s">
        <v>72</v>
      </c>
      <c r="B1857" s="13">
        <v>2022</v>
      </c>
      <c r="C1857" s="13" t="s">
        <v>31</v>
      </c>
      <c r="D1857" s="13" t="s">
        <v>60</v>
      </c>
      <c r="E1857" s="13" t="s">
        <v>53</v>
      </c>
      <c r="F1857" s="13" t="s">
        <v>54</v>
      </c>
      <c r="G1857" s="13" t="s">
        <v>55</v>
      </c>
      <c r="H1857" s="13" t="s">
        <v>56</v>
      </c>
      <c r="I1857" s="13" t="s">
        <v>57</v>
      </c>
      <c r="J1857" s="25">
        <v>211</v>
      </c>
      <c r="K1857" s="30">
        <v>301.73</v>
      </c>
    </row>
    <row r="1858" spans="1:11" x14ac:dyDescent="0.3">
      <c r="A1858" s="9" t="s">
        <v>72</v>
      </c>
      <c r="B1858" s="10">
        <v>2022</v>
      </c>
      <c r="C1858" s="10" t="s">
        <v>31</v>
      </c>
      <c r="D1858" s="10" t="s">
        <v>60</v>
      </c>
      <c r="E1858" s="10" t="s">
        <v>53</v>
      </c>
      <c r="F1858" s="10" t="s">
        <v>54</v>
      </c>
      <c r="G1858" s="10" t="s">
        <v>55</v>
      </c>
      <c r="H1858" s="10" t="s">
        <v>56</v>
      </c>
      <c r="I1858" s="10" t="s">
        <v>57</v>
      </c>
      <c r="J1858" s="24">
        <v>205</v>
      </c>
      <c r="K1858" s="29">
        <v>293.14999999999998</v>
      </c>
    </row>
    <row r="1859" spans="1:11" x14ac:dyDescent="0.3">
      <c r="A1859" s="12" t="s">
        <v>72</v>
      </c>
      <c r="B1859" s="13">
        <v>2022</v>
      </c>
      <c r="C1859" s="13" t="s">
        <v>31</v>
      </c>
      <c r="D1859" s="13" t="s">
        <v>60</v>
      </c>
      <c r="E1859" s="13" t="s">
        <v>53</v>
      </c>
      <c r="F1859" s="13" t="s">
        <v>54</v>
      </c>
      <c r="G1859" s="13" t="s">
        <v>55</v>
      </c>
      <c r="H1859" s="13" t="s">
        <v>56</v>
      </c>
      <c r="I1859" s="13" t="s">
        <v>57</v>
      </c>
      <c r="J1859" s="25">
        <v>790</v>
      </c>
      <c r="K1859" s="30">
        <v>1129.7</v>
      </c>
    </row>
    <row r="1860" spans="1:11" x14ac:dyDescent="0.3">
      <c r="A1860" s="9" t="s">
        <v>73</v>
      </c>
      <c r="B1860" s="10">
        <v>2022</v>
      </c>
      <c r="C1860" s="10" t="s">
        <v>31</v>
      </c>
      <c r="D1860" s="10" t="s">
        <v>60</v>
      </c>
      <c r="E1860" s="10" t="s">
        <v>53</v>
      </c>
      <c r="F1860" s="10" t="s">
        <v>54</v>
      </c>
      <c r="G1860" s="10" t="s">
        <v>55</v>
      </c>
      <c r="H1860" s="10" t="s">
        <v>56</v>
      </c>
      <c r="I1860" s="10" t="s">
        <v>57</v>
      </c>
      <c r="J1860" s="24">
        <v>823</v>
      </c>
      <c r="K1860" s="29">
        <v>1176.8899999999999</v>
      </c>
    </row>
    <row r="1861" spans="1:11" x14ac:dyDescent="0.3">
      <c r="A1861" s="12" t="s">
        <v>72</v>
      </c>
      <c r="B1861" s="13">
        <v>2022</v>
      </c>
      <c r="C1861" s="13" t="s">
        <v>31</v>
      </c>
      <c r="D1861" s="13" t="s">
        <v>60</v>
      </c>
      <c r="E1861" s="13" t="s">
        <v>53</v>
      </c>
      <c r="F1861" s="13" t="s">
        <v>54</v>
      </c>
      <c r="G1861" s="13" t="s">
        <v>55</v>
      </c>
      <c r="H1861" s="13" t="s">
        <v>56</v>
      </c>
      <c r="I1861" s="13" t="s">
        <v>58</v>
      </c>
      <c r="J1861" s="25">
        <v>215</v>
      </c>
      <c r="K1861" s="30">
        <v>307.45</v>
      </c>
    </row>
    <row r="1862" spans="1:11" x14ac:dyDescent="0.3">
      <c r="A1862" s="9" t="s">
        <v>74</v>
      </c>
      <c r="B1862" s="10">
        <v>2022</v>
      </c>
      <c r="C1862" s="10" t="s">
        <v>31</v>
      </c>
      <c r="D1862" s="10" t="s">
        <v>60</v>
      </c>
      <c r="E1862" s="10" t="s">
        <v>53</v>
      </c>
      <c r="F1862" s="10" t="s">
        <v>54</v>
      </c>
      <c r="G1862" s="10" t="s">
        <v>55</v>
      </c>
      <c r="H1862" s="10" t="s">
        <v>56</v>
      </c>
      <c r="I1862" s="10" t="s">
        <v>58</v>
      </c>
      <c r="J1862" s="24">
        <v>209</v>
      </c>
      <c r="K1862" s="29">
        <v>298.87</v>
      </c>
    </row>
    <row r="1863" spans="1:11" x14ac:dyDescent="0.3">
      <c r="A1863" s="12" t="s">
        <v>72</v>
      </c>
      <c r="B1863" s="13">
        <v>2022</v>
      </c>
      <c r="C1863" s="13" t="s">
        <v>31</v>
      </c>
      <c r="D1863" s="13" t="s">
        <v>60</v>
      </c>
      <c r="E1863" s="13" t="s">
        <v>53</v>
      </c>
      <c r="F1863" s="13" t="s">
        <v>54</v>
      </c>
      <c r="G1863" s="13" t="s">
        <v>55</v>
      </c>
      <c r="H1863" s="13" t="s">
        <v>56</v>
      </c>
      <c r="I1863" s="13" t="s">
        <v>58</v>
      </c>
      <c r="J1863" s="25">
        <v>203</v>
      </c>
      <c r="K1863" s="30">
        <v>290.28999999999996</v>
      </c>
    </row>
    <row r="1864" spans="1:11" x14ac:dyDescent="0.3">
      <c r="A1864" s="9" t="s">
        <v>74</v>
      </c>
      <c r="B1864" s="10">
        <v>2022</v>
      </c>
      <c r="C1864" s="10" t="s">
        <v>31</v>
      </c>
      <c r="D1864" s="10" t="s">
        <v>60</v>
      </c>
      <c r="E1864" s="10" t="s">
        <v>53</v>
      </c>
      <c r="F1864" s="10" t="s">
        <v>54</v>
      </c>
      <c r="G1864" s="10" t="s">
        <v>55</v>
      </c>
      <c r="H1864" s="10" t="s">
        <v>56</v>
      </c>
      <c r="I1864" s="10" t="s">
        <v>57</v>
      </c>
      <c r="J1864" s="24">
        <v>257</v>
      </c>
      <c r="K1864" s="29">
        <v>367.51</v>
      </c>
    </row>
    <row r="1865" spans="1:11" x14ac:dyDescent="0.3">
      <c r="A1865" s="12" t="s">
        <v>73</v>
      </c>
      <c r="B1865" s="13">
        <v>2022</v>
      </c>
      <c r="C1865" s="13" t="s">
        <v>9</v>
      </c>
      <c r="D1865" s="13" t="s">
        <v>60</v>
      </c>
      <c r="E1865" s="13" t="s">
        <v>53</v>
      </c>
      <c r="F1865" s="13" t="s">
        <v>54</v>
      </c>
      <c r="G1865" s="13" t="s">
        <v>55</v>
      </c>
      <c r="H1865" s="13" t="s">
        <v>56</v>
      </c>
      <c r="I1865" s="13" t="s">
        <v>58</v>
      </c>
      <c r="J1865" s="25">
        <v>230</v>
      </c>
      <c r="K1865" s="30">
        <v>328.9</v>
      </c>
    </row>
    <row r="1866" spans="1:11" x14ac:dyDescent="0.3">
      <c r="A1866" s="9" t="s">
        <v>72</v>
      </c>
      <c r="B1866" s="10">
        <v>2022</v>
      </c>
      <c r="C1866" s="10" t="s">
        <v>9</v>
      </c>
      <c r="D1866" s="10" t="s">
        <v>60</v>
      </c>
      <c r="E1866" s="10" t="s">
        <v>53</v>
      </c>
      <c r="F1866" s="10" t="s">
        <v>54</v>
      </c>
      <c r="G1866" s="10" t="s">
        <v>55</v>
      </c>
      <c r="H1866" s="10" t="s">
        <v>56</v>
      </c>
      <c r="I1866" s="10" t="s">
        <v>58</v>
      </c>
      <c r="J1866" s="24">
        <v>224</v>
      </c>
      <c r="K1866" s="29">
        <v>320.32</v>
      </c>
    </row>
    <row r="1867" spans="1:11" x14ac:dyDescent="0.3">
      <c r="A1867" s="12" t="s">
        <v>76</v>
      </c>
      <c r="B1867" s="13">
        <v>2022</v>
      </c>
      <c r="C1867" s="13" t="s">
        <v>9</v>
      </c>
      <c r="D1867" s="13" t="s">
        <v>60</v>
      </c>
      <c r="E1867" s="13" t="s">
        <v>53</v>
      </c>
      <c r="F1867" s="13" t="s">
        <v>54</v>
      </c>
      <c r="G1867" s="13" t="s">
        <v>55</v>
      </c>
      <c r="H1867" s="13" t="s">
        <v>56</v>
      </c>
      <c r="I1867" s="13" t="s">
        <v>57</v>
      </c>
      <c r="J1867" s="25">
        <v>218</v>
      </c>
      <c r="K1867" s="30">
        <v>311.74</v>
      </c>
    </row>
    <row r="1868" spans="1:11" x14ac:dyDescent="0.3">
      <c r="A1868" s="9" t="s">
        <v>75</v>
      </c>
      <c r="B1868" s="10">
        <v>2022</v>
      </c>
      <c r="C1868" s="10" t="s">
        <v>9</v>
      </c>
      <c r="D1868" s="10" t="s">
        <v>60</v>
      </c>
      <c r="E1868" s="10" t="s">
        <v>53</v>
      </c>
      <c r="F1868" s="10" t="s">
        <v>54</v>
      </c>
      <c r="G1868" s="10" t="s">
        <v>55</v>
      </c>
      <c r="H1868" s="10" t="s">
        <v>56</v>
      </c>
      <c r="I1868" s="10" t="s">
        <v>57</v>
      </c>
      <c r="J1868" s="24">
        <v>266</v>
      </c>
      <c r="K1868" s="29">
        <v>380.38</v>
      </c>
    </row>
    <row r="1869" spans="1:11" x14ac:dyDescent="0.3">
      <c r="A1869" s="12" t="s">
        <v>73</v>
      </c>
      <c r="B1869" s="13">
        <v>2022</v>
      </c>
      <c r="C1869" s="13" t="s">
        <v>9</v>
      </c>
      <c r="D1869" s="13" t="s">
        <v>60</v>
      </c>
      <c r="E1869" s="13" t="s">
        <v>53</v>
      </c>
      <c r="F1869" s="13" t="s">
        <v>54</v>
      </c>
      <c r="G1869" s="13" t="s">
        <v>55</v>
      </c>
      <c r="H1869" s="13" t="s">
        <v>56</v>
      </c>
      <c r="I1869" s="13" t="s">
        <v>57</v>
      </c>
      <c r="J1869" s="25">
        <v>232</v>
      </c>
      <c r="K1869" s="30">
        <v>331.76</v>
      </c>
    </row>
    <row r="1870" spans="1:11" x14ac:dyDescent="0.3">
      <c r="A1870" s="9" t="s">
        <v>73</v>
      </c>
      <c r="B1870" s="10">
        <v>2022</v>
      </c>
      <c r="C1870" s="10" t="s">
        <v>9</v>
      </c>
      <c r="D1870" s="10" t="s">
        <v>60</v>
      </c>
      <c r="E1870" s="10" t="s">
        <v>53</v>
      </c>
      <c r="F1870" s="10" t="s">
        <v>54</v>
      </c>
      <c r="G1870" s="10" t="s">
        <v>55</v>
      </c>
      <c r="H1870" s="10" t="s">
        <v>56</v>
      </c>
      <c r="I1870" s="10" t="s">
        <v>57</v>
      </c>
      <c r="J1870" s="24">
        <v>226</v>
      </c>
      <c r="K1870" s="29">
        <v>323.18</v>
      </c>
    </row>
    <row r="1871" spans="1:11" x14ac:dyDescent="0.3">
      <c r="A1871" s="12" t="s">
        <v>73</v>
      </c>
      <c r="B1871" s="13">
        <v>2022</v>
      </c>
      <c r="C1871" s="13" t="s">
        <v>9</v>
      </c>
      <c r="D1871" s="13" t="s">
        <v>60</v>
      </c>
      <c r="E1871" s="13" t="s">
        <v>53</v>
      </c>
      <c r="F1871" s="13" t="s">
        <v>54</v>
      </c>
      <c r="G1871" s="13" t="s">
        <v>55</v>
      </c>
      <c r="H1871" s="13" t="s">
        <v>56</v>
      </c>
      <c r="I1871" s="13" t="s">
        <v>57</v>
      </c>
      <c r="J1871" s="25">
        <v>220</v>
      </c>
      <c r="K1871" s="30">
        <v>314.60000000000002</v>
      </c>
    </row>
    <row r="1872" spans="1:11" x14ac:dyDescent="0.3">
      <c r="A1872" s="9" t="s">
        <v>72</v>
      </c>
      <c r="B1872" s="10">
        <v>2022</v>
      </c>
      <c r="C1872" s="10" t="s">
        <v>9</v>
      </c>
      <c r="D1872" s="10" t="s">
        <v>60</v>
      </c>
      <c r="E1872" s="10" t="s">
        <v>53</v>
      </c>
      <c r="F1872" s="10" t="s">
        <v>54</v>
      </c>
      <c r="G1872" s="10" t="s">
        <v>55</v>
      </c>
      <c r="H1872" s="10" t="s">
        <v>56</v>
      </c>
      <c r="I1872" s="10" t="s">
        <v>57</v>
      </c>
      <c r="J1872" s="24">
        <v>262</v>
      </c>
      <c r="K1872" s="29">
        <v>526.24</v>
      </c>
    </row>
    <row r="1873" spans="1:11" x14ac:dyDescent="0.3">
      <c r="A1873" s="12" t="s">
        <v>72</v>
      </c>
      <c r="B1873" s="13">
        <v>2022</v>
      </c>
      <c r="C1873" s="13" t="s">
        <v>9</v>
      </c>
      <c r="D1873" s="13" t="s">
        <v>60</v>
      </c>
      <c r="E1873" s="13" t="s">
        <v>53</v>
      </c>
      <c r="F1873" s="13" t="s">
        <v>54</v>
      </c>
      <c r="G1873" s="13" t="s">
        <v>55</v>
      </c>
      <c r="H1873" s="13" t="s">
        <v>56</v>
      </c>
      <c r="I1873" s="13" t="s">
        <v>57</v>
      </c>
      <c r="J1873" s="25">
        <v>1008</v>
      </c>
      <c r="K1873" s="30">
        <v>1441.44</v>
      </c>
    </row>
    <row r="1874" spans="1:11" x14ac:dyDescent="0.3">
      <c r="A1874" s="9" t="s">
        <v>73</v>
      </c>
      <c r="B1874" s="10">
        <v>2022</v>
      </c>
      <c r="C1874" s="10" t="s">
        <v>9</v>
      </c>
      <c r="D1874" s="10" t="s">
        <v>60</v>
      </c>
      <c r="E1874" s="10" t="s">
        <v>53</v>
      </c>
      <c r="F1874" s="10" t="s">
        <v>54</v>
      </c>
      <c r="G1874" s="10" t="s">
        <v>55</v>
      </c>
      <c r="H1874" s="10" t="s">
        <v>56</v>
      </c>
      <c r="I1874" s="10" t="s">
        <v>57</v>
      </c>
      <c r="J1874" s="24">
        <v>1041</v>
      </c>
      <c r="K1874" s="29">
        <v>1488.63</v>
      </c>
    </row>
    <row r="1875" spans="1:11" x14ac:dyDescent="0.3">
      <c r="A1875" s="12" t="s">
        <v>73</v>
      </c>
      <c r="B1875" s="13">
        <v>2022</v>
      </c>
      <c r="C1875" s="13" t="s">
        <v>9</v>
      </c>
      <c r="D1875" s="13" t="s">
        <v>60</v>
      </c>
      <c r="E1875" s="13" t="s">
        <v>53</v>
      </c>
      <c r="F1875" s="13" t="s">
        <v>54</v>
      </c>
      <c r="G1875" s="13" t="s">
        <v>55</v>
      </c>
      <c r="H1875" s="13" t="s">
        <v>56</v>
      </c>
      <c r="I1875" s="13" t="s">
        <v>57</v>
      </c>
      <c r="J1875" s="25">
        <v>219</v>
      </c>
      <c r="K1875" s="30">
        <v>313.17</v>
      </c>
    </row>
    <row r="1876" spans="1:11" x14ac:dyDescent="0.3">
      <c r="A1876" s="9" t="s">
        <v>76</v>
      </c>
      <c r="B1876" s="10">
        <v>2022</v>
      </c>
      <c r="C1876" s="10" t="s">
        <v>9</v>
      </c>
      <c r="D1876" s="10" t="s">
        <v>60</v>
      </c>
      <c r="E1876" s="10" t="s">
        <v>53</v>
      </c>
      <c r="F1876" s="10" t="s">
        <v>54</v>
      </c>
      <c r="G1876" s="10" t="s">
        <v>55</v>
      </c>
      <c r="H1876" s="10" t="s">
        <v>56</v>
      </c>
      <c r="I1876" s="10" t="s">
        <v>57</v>
      </c>
      <c r="J1876" s="24">
        <v>229</v>
      </c>
      <c r="K1876" s="29">
        <v>327.47000000000003</v>
      </c>
    </row>
    <row r="1877" spans="1:11" x14ac:dyDescent="0.3">
      <c r="A1877" s="12" t="s">
        <v>72</v>
      </c>
      <c r="B1877" s="13">
        <v>2022</v>
      </c>
      <c r="C1877" s="13" t="s">
        <v>9</v>
      </c>
      <c r="D1877" s="13" t="s">
        <v>60</v>
      </c>
      <c r="E1877" s="13" t="s">
        <v>53</v>
      </c>
      <c r="F1877" s="13" t="s">
        <v>54</v>
      </c>
      <c r="G1877" s="13" t="s">
        <v>55</v>
      </c>
      <c r="H1877" s="13" t="s">
        <v>56</v>
      </c>
      <c r="I1877" s="13" t="s">
        <v>57</v>
      </c>
      <c r="J1877" s="25">
        <v>223</v>
      </c>
      <c r="K1877" s="30">
        <v>318.89</v>
      </c>
    </row>
    <row r="1878" spans="1:11" x14ac:dyDescent="0.3">
      <c r="A1878" s="9" t="s">
        <v>73</v>
      </c>
      <c r="B1878" s="10">
        <v>2022</v>
      </c>
      <c r="C1878" s="10" t="s">
        <v>9</v>
      </c>
      <c r="D1878" s="10" t="s">
        <v>60</v>
      </c>
      <c r="E1878" s="10" t="s">
        <v>53</v>
      </c>
      <c r="F1878" s="10" t="s">
        <v>54</v>
      </c>
      <c r="G1878" s="10" t="s">
        <v>55</v>
      </c>
      <c r="H1878" s="10" t="s">
        <v>56</v>
      </c>
      <c r="I1878" s="10" t="s">
        <v>57</v>
      </c>
      <c r="J1878" s="24">
        <v>789</v>
      </c>
      <c r="K1878" s="29">
        <v>1128.27</v>
      </c>
    </row>
    <row r="1879" spans="1:11" x14ac:dyDescent="0.3">
      <c r="A1879" s="12" t="s">
        <v>73</v>
      </c>
      <c r="B1879" s="13">
        <v>2022</v>
      </c>
      <c r="C1879" s="13" t="s">
        <v>9</v>
      </c>
      <c r="D1879" s="13" t="s">
        <v>60</v>
      </c>
      <c r="E1879" s="13" t="s">
        <v>53</v>
      </c>
      <c r="F1879" s="13" t="s">
        <v>54</v>
      </c>
      <c r="G1879" s="13" t="s">
        <v>55</v>
      </c>
      <c r="H1879" s="13" t="s">
        <v>56</v>
      </c>
      <c r="I1879" s="13" t="s">
        <v>57</v>
      </c>
      <c r="J1879" s="25">
        <v>822</v>
      </c>
      <c r="K1879" s="30">
        <v>1175.46</v>
      </c>
    </row>
    <row r="1880" spans="1:11" x14ac:dyDescent="0.3">
      <c r="A1880" s="9" t="s">
        <v>73</v>
      </c>
      <c r="B1880" s="10">
        <v>2022</v>
      </c>
      <c r="C1880" s="10" t="s">
        <v>9</v>
      </c>
      <c r="D1880" s="10" t="s">
        <v>60</v>
      </c>
      <c r="E1880" s="10" t="s">
        <v>53</v>
      </c>
      <c r="F1880" s="10" t="s">
        <v>54</v>
      </c>
      <c r="G1880" s="10" t="s">
        <v>55</v>
      </c>
      <c r="H1880" s="10" t="s">
        <v>56</v>
      </c>
      <c r="I1880" s="10" t="s">
        <v>58</v>
      </c>
      <c r="J1880" s="24">
        <v>233</v>
      </c>
      <c r="K1880" s="29">
        <v>333.19</v>
      </c>
    </row>
    <row r="1881" spans="1:11" x14ac:dyDescent="0.3">
      <c r="A1881" s="12" t="s">
        <v>73</v>
      </c>
      <c r="B1881" s="13">
        <v>2022</v>
      </c>
      <c r="C1881" s="13" t="s">
        <v>9</v>
      </c>
      <c r="D1881" s="13" t="s">
        <v>60</v>
      </c>
      <c r="E1881" s="13" t="s">
        <v>53</v>
      </c>
      <c r="F1881" s="13" t="s">
        <v>54</v>
      </c>
      <c r="G1881" s="13" t="s">
        <v>55</v>
      </c>
      <c r="H1881" s="13" t="s">
        <v>56</v>
      </c>
      <c r="I1881" s="13" t="s">
        <v>58</v>
      </c>
      <c r="J1881" s="25">
        <v>227</v>
      </c>
      <c r="K1881" s="30">
        <v>324.61</v>
      </c>
    </row>
    <row r="1882" spans="1:11" x14ac:dyDescent="0.3">
      <c r="A1882" s="9" t="s">
        <v>72</v>
      </c>
      <c r="B1882" s="10">
        <v>2022</v>
      </c>
      <c r="C1882" s="10" t="s">
        <v>9</v>
      </c>
      <c r="D1882" s="10" t="s">
        <v>60</v>
      </c>
      <c r="E1882" s="10" t="s">
        <v>53</v>
      </c>
      <c r="F1882" s="10" t="s">
        <v>54</v>
      </c>
      <c r="G1882" s="10" t="s">
        <v>55</v>
      </c>
      <c r="H1882" s="10" t="s">
        <v>56</v>
      </c>
      <c r="I1882" s="10" t="s">
        <v>58</v>
      </c>
      <c r="J1882" s="24">
        <v>221</v>
      </c>
      <c r="K1882" s="29">
        <v>316.02999999999997</v>
      </c>
    </row>
    <row r="1883" spans="1:11" x14ac:dyDescent="0.3">
      <c r="A1883" s="12" t="s">
        <v>73</v>
      </c>
      <c r="B1883" s="13">
        <v>2022</v>
      </c>
      <c r="C1883" s="13" t="s">
        <v>9</v>
      </c>
      <c r="D1883" s="13" t="s">
        <v>60</v>
      </c>
      <c r="E1883" s="13" t="s">
        <v>53</v>
      </c>
      <c r="F1883" s="13" t="s">
        <v>54</v>
      </c>
      <c r="G1883" s="13" t="s">
        <v>55</v>
      </c>
      <c r="H1883" s="13" t="s">
        <v>56</v>
      </c>
      <c r="I1883" s="13" t="s">
        <v>57</v>
      </c>
      <c r="J1883" s="25">
        <v>215</v>
      </c>
      <c r="K1883" s="30">
        <v>307.45</v>
      </c>
    </row>
    <row r="1884" spans="1:11" x14ac:dyDescent="0.3">
      <c r="A1884" s="9" t="s">
        <v>74</v>
      </c>
      <c r="B1884" s="10">
        <v>2022</v>
      </c>
      <c r="C1884" s="10" t="s">
        <v>9</v>
      </c>
      <c r="D1884" s="10" t="s">
        <v>60</v>
      </c>
      <c r="E1884" s="10" t="s">
        <v>53</v>
      </c>
      <c r="F1884" s="10" t="s">
        <v>54</v>
      </c>
      <c r="G1884" s="10" t="s">
        <v>55</v>
      </c>
      <c r="H1884" s="10" t="s">
        <v>56</v>
      </c>
      <c r="I1884" s="10" t="s">
        <v>57</v>
      </c>
      <c r="J1884" s="24">
        <v>263</v>
      </c>
      <c r="K1884" s="29">
        <v>376.09000000000003</v>
      </c>
    </row>
    <row r="1885" spans="1:11" x14ac:dyDescent="0.3">
      <c r="A1885" s="12" t="s">
        <v>72</v>
      </c>
      <c r="B1885" s="13">
        <v>2022</v>
      </c>
      <c r="C1885" s="13" t="s">
        <v>37</v>
      </c>
      <c r="D1885" s="13" t="s">
        <v>60</v>
      </c>
      <c r="E1885" s="13" t="s">
        <v>53</v>
      </c>
      <c r="F1885" s="13" t="s">
        <v>54</v>
      </c>
      <c r="G1885" s="13" t="s">
        <v>55</v>
      </c>
      <c r="H1885" s="13" t="s">
        <v>56</v>
      </c>
      <c r="I1885" s="13" t="s">
        <v>58</v>
      </c>
      <c r="J1885" s="25">
        <v>134</v>
      </c>
      <c r="K1885" s="30">
        <v>191.62</v>
      </c>
    </row>
    <row r="1886" spans="1:11" x14ac:dyDescent="0.3">
      <c r="A1886" s="9" t="s">
        <v>72</v>
      </c>
      <c r="B1886" s="10">
        <v>2022</v>
      </c>
      <c r="C1886" s="10" t="s">
        <v>37</v>
      </c>
      <c r="D1886" s="10" t="s">
        <v>60</v>
      </c>
      <c r="E1886" s="10" t="s">
        <v>53</v>
      </c>
      <c r="F1886" s="10" t="s">
        <v>54</v>
      </c>
      <c r="G1886" s="10" t="s">
        <v>55</v>
      </c>
      <c r="H1886" s="10" t="s">
        <v>56</v>
      </c>
      <c r="I1886" s="10" t="s">
        <v>58</v>
      </c>
      <c r="J1886" s="24">
        <v>128</v>
      </c>
      <c r="K1886" s="29">
        <v>183.04</v>
      </c>
    </row>
    <row r="1887" spans="1:11" x14ac:dyDescent="0.3">
      <c r="A1887" s="12" t="s">
        <v>73</v>
      </c>
      <c r="B1887" s="13">
        <v>2022</v>
      </c>
      <c r="C1887" s="13" t="s">
        <v>37</v>
      </c>
      <c r="D1887" s="13" t="s">
        <v>60</v>
      </c>
      <c r="E1887" s="13" t="s">
        <v>53</v>
      </c>
      <c r="F1887" s="13" t="s">
        <v>54</v>
      </c>
      <c r="G1887" s="13" t="s">
        <v>55</v>
      </c>
      <c r="H1887" s="13" t="s">
        <v>56</v>
      </c>
      <c r="I1887" s="13" t="s">
        <v>57</v>
      </c>
      <c r="J1887" s="25">
        <v>230</v>
      </c>
      <c r="K1887" s="30">
        <v>328.9</v>
      </c>
    </row>
    <row r="1888" spans="1:11" x14ac:dyDescent="0.3">
      <c r="A1888" s="9" t="s">
        <v>73</v>
      </c>
      <c r="B1888" s="10">
        <v>2022</v>
      </c>
      <c r="C1888" s="10" t="s">
        <v>37</v>
      </c>
      <c r="D1888" s="10" t="s">
        <v>60</v>
      </c>
      <c r="E1888" s="10" t="s">
        <v>53</v>
      </c>
      <c r="F1888" s="10" t="s">
        <v>54</v>
      </c>
      <c r="G1888" s="10" t="s">
        <v>55</v>
      </c>
      <c r="H1888" s="10" t="s">
        <v>56</v>
      </c>
      <c r="I1888" s="10" t="s">
        <v>57</v>
      </c>
      <c r="J1888" s="24">
        <v>136</v>
      </c>
      <c r="K1888" s="29">
        <v>194.48</v>
      </c>
    </row>
    <row r="1889" spans="1:11" x14ac:dyDescent="0.3">
      <c r="A1889" s="12" t="s">
        <v>72</v>
      </c>
      <c r="B1889" s="13">
        <v>2022</v>
      </c>
      <c r="C1889" s="13" t="s">
        <v>37</v>
      </c>
      <c r="D1889" s="13" t="s">
        <v>60</v>
      </c>
      <c r="E1889" s="13" t="s">
        <v>53</v>
      </c>
      <c r="F1889" s="13" t="s">
        <v>54</v>
      </c>
      <c r="G1889" s="13" t="s">
        <v>55</v>
      </c>
      <c r="H1889" s="13" t="s">
        <v>56</v>
      </c>
      <c r="I1889" s="13" t="s">
        <v>57</v>
      </c>
      <c r="J1889" s="25">
        <v>130</v>
      </c>
      <c r="K1889" s="30">
        <v>185.9</v>
      </c>
    </row>
    <row r="1890" spans="1:11" x14ac:dyDescent="0.3">
      <c r="A1890" s="9" t="s">
        <v>74</v>
      </c>
      <c r="B1890" s="10">
        <v>2022</v>
      </c>
      <c r="C1890" s="10" t="s">
        <v>37</v>
      </c>
      <c r="D1890" s="10" t="s">
        <v>60</v>
      </c>
      <c r="E1890" s="10" t="s">
        <v>53</v>
      </c>
      <c r="F1890" s="10" t="s">
        <v>54</v>
      </c>
      <c r="G1890" s="10" t="s">
        <v>55</v>
      </c>
      <c r="H1890" s="10" t="s">
        <v>56</v>
      </c>
      <c r="I1890" s="10" t="s">
        <v>57</v>
      </c>
      <c r="J1890" s="24">
        <v>370</v>
      </c>
      <c r="K1890" s="29">
        <v>529.1</v>
      </c>
    </row>
    <row r="1891" spans="1:11" x14ac:dyDescent="0.3">
      <c r="A1891" s="12" t="s">
        <v>73</v>
      </c>
      <c r="B1891" s="13">
        <v>2022</v>
      </c>
      <c r="C1891" s="13" t="s">
        <v>37</v>
      </c>
      <c r="D1891" s="13" t="s">
        <v>60</v>
      </c>
      <c r="E1891" s="13" t="s">
        <v>53</v>
      </c>
      <c r="F1891" s="13" t="s">
        <v>54</v>
      </c>
      <c r="G1891" s="13" t="s">
        <v>55</v>
      </c>
      <c r="H1891" s="13" t="s">
        <v>56</v>
      </c>
      <c r="I1891" s="13" t="s">
        <v>57</v>
      </c>
      <c r="J1891" s="25">
        <v>184</v>
      </c>
      <c r="K1891" s="30">
        <v>526.24</v>
      </c>
    </row>
    <row r="1892" spans="1:11" x14ac:dyDescent="0.3">
      <c r="A1892" s="9" t="s">
        <v>73</v>
      </c>
      <c r="B1892" s="10">
        <v>2022</v>
      </c>
      <c r="C1892" s="10" t="s">
        <v>37</v>
      </c>
      <c r="D1892" s="10" t="s">
        <v>60</v>
      </c>
      <c r="E1892" s="10" t="s">
        <v>53</v>
      </c>
      <c r="F1892" s="10" t="s">
        <v>54</v>
      </c>
      <c r="G1892" s="10" t="s">
        <v>55</v>
      </c>
      <c r="H1892" s="10" t="s">
        <v>56</v>
      </c>
      <c r="I1892" s="10" t="s">
        <v>57</v>
      </c>
      <c r="J1892" s="24">
        <v>232</v>
      </c>
      <c r="K1892" s="29">
        <v>526.24</v>
      </c>
    </row>
    <row r="1893" spans="1:11" x14ac:dyDescent="0.3">
      <c r="A1893" s="12" t="s">
        <v>74</v>
      </c>
      <c r="B1893" s="13">
        <v>2022</v>
      </c>
      <c r="C1893" s="13" t="s">
        <v>37</v>
      </c>
      <c r="D1893" s="13" t="s">
        <v>60</v>
      </c>
      <c r="E1893" s="13" t="s">
        <v>53</v>
      </c>
      <c r="F1893" s="13" t="s">
        <v>54</v>
      </c>
      <c r="G1893" s="13" t="s">
        <v>55</v>
      </c>
      <c r="H1893" s="13" t="s">
        <v>56</v>
      </c>
      <c r="I1893" s="13" t="s">
        <v>57</v>
      </c>
      <c r="J1893" s="25">
        <v>1013</v>
      </c>
      <c r="K1893" s="30">
        <v>1448.59</v>
      </c>
    </row>
    <row r="1894" spans="1:11" x14ac:dyDescent="0.3">
      <c r="A1894" s="9" t="s">
        <v>75</v>
      </c>
      <c r="B1894" s="10">
        <v>2022</v>
      </c>
      <c r="C1894" s="10" t="s">
        <v>37</v>
      </c>
      <c r="D1894" s="10" t="s">
        <v>60</v>
      </c>
      <c r="E1894" s="10" t="s">
        <v>53</v>
      </c>
      <c r="F1894" s="10" t="s">
        <v>54</v>
      </c>
      <c r="G1894" s="10" t="s">
        <v>55</v>
      </c>
      <c r="H1894" s="10" t="s">
        <v>56</v>
      </c>
      <c r="I1894" s="10" t="s">
        <v>57</v>
      </c>
      <c r="J1894" s="24">
        <v>234</v>
      </c>
      <c r="K1894" s="29">
        <v>334.62</v>
      </c>
    </row>
    <row r="1895" spans="1:11" x14ac:dyDescent="0.3">
      <c r="A1895" s="12" t="s">
        <v>74</v>
      </c>
      <c r="B1895" s="13">
        <v>2022</v>
      </c>
      <c r="C1895" s="13" t="s">
        <v>37</v>
      </c>
      <c r="D1895" s="13" t="s">
        <v>60</v>
      </c>
      <c r="E1895" s="13" t="s">
        <v>53</v>
      </c>
      <c r="F1895" s="13" t="s">
        <v>54</v>
      </c>
      <c r="G1895" s="13" t="s">
        <v>55</v>
      </c>
      <c r="H1895" s="13" t="s">
        <v>56</v>
      </c>
      <c r="I1895" s="13" t="s">
        <v>57</v>
      </c>
      <c r="J1895" s="25">
        <v>183</v>
      </c>
      <c r="K1895" s="30">
        <v>261.69</v>
      </c>
    </row>
    <row r="1896" spans="1:11" x14ac:dyDescent="0.3">
      <c r="A1896" s="9" t="s">
        <v>73</v>
      </c>
      <c r="B1896" s="10">
        <v>2022</v>
      </c>
      <c r="C1896" s="10" t="s">
        <v>37</v>
      </c>
      <c r="D1896" s="10" t="s">
        <v>60</v>
      </c>
      <c r="E1896" s="10" t="s">
        <v>53</v>
      </c>
      <c r="F1896" s="10" t="s">
        <v>54</v>
      </c>
      <c r="G1896" s="10" t="s">
        <v>55</v>
      </c>
      <c r="H1896" s="10" t="s">
        <v>56</v>
      </c>
      <c r="I1896" s="10" t="s">
        <v>57</v>
      </c>
      <c r="J1896" s="24">
        <v>231</v>
      </c>
      <c r="K1896" s="29">
        <v>330.33</v>
      </c>
    </row>
    <row r="1897" spans="1:11" x14ac:dyDescent="0.3">
      <c r="A1897" s="12" t="s">
        <v>74</v>
      </c>
      <c r="B1897" s="13">
        <v>2022</v>
      </c>
      <c r="C1897" s="13" t="s">
        <v>37</v>
      </c>
      <c r="D1897" s="13" t="s">
        <v>60</v>
      </c>
      <c r="E1897" s="13" t="s">
        <v>53</v>
      </c>
      <c r="F1897" s="13" t="s">
        <v>54</v>
      </c>
      <c r="G1897" s="13" t="s">
        <v>55</v>
      </c>
      <c r="H1897" s="13" t="s">
        <v>56</v>
      </c>
      <c r="I1897" s="13" t="s">
        <v>57</v>
      </c>
      <c r="J1897" s="25">
        <v>133</v>
      </c>
      <c r="K1897" s="30">
        <v>190.19</v>
      </c>
    </row>
    <row r="1898" spans="1:11" x14ac:dyDescent="0.3">
      <c r="A1898" s="9" t="s">
        <v>73</v>
      </c>
      <c r="B1898" s="10">
        <v>2022</v>
      </c>
      <c r="C1898" s="10" t="s">
        <v>37</v>
      </c>
      <c r="D1898" s="10" t="s">
        <v>60</v>
      </c>
      <c r="E1898" s="10" t="s">
        <v>53</v>
      </c>
      <c r="F1898" s="10" t="s">
        <v>54</v>
      </c>
      <c r="G1898" s="10" t="s">
        <v>55</v>
      </c>
      <c r="H1898" s="10" t="s">
        <v>56</v>
      </c>
      <c r="I1898" s="10" t="s">
        <v>57</v>
      </c>
      <c r="J1898" s="24">
        <v>127</v>
      </c>
      <c r="K1898" s="29">
        <v>181.61</v>
      </c>
    </row>
    <row r="1899" spans="1:11" x14ac:dyDescent="0.3">
      <c r="A1899" s="12" t="s">
        <v>73</v>
      </c>
      <c r="B1899" s="13">
        <v>2022</v>
      </c>
      <c r="C1899" s="13" t="s">
        <v>37</v>
      </c>
      <c r="D1899" s="13" t="s">
        <v>60</v>
      </c>
      <c r="E1899" s="13" t="s">
        <v>53</v>
      </c>
      <c r="F1899" s="13" t="s">
        <v>54</v>
      </c>
      <c r="G1899" s="13" t="s">
        <v>55</v>
      </c>
      <c r="H1899" s="13" t="s">
        <v>56</v>
      </c>
      <c r="I1899" s="13" t="s">
        <v>57</v>
      </c>
      <c r="J1899" s="25">
        <v>794</v>
      </c>
      <c r="K1899" s="30">
        <v>1135.42</v>
      </c>
    </row>
    <row r="1900" spans="1:11" x14ac:dyDescent="0.3">
      <c r="A1900" s="9" t="s">
        <v>73</v>
      </c>
      <c r="B1900" s="10">
        <v>2022</v>
      </c>
      <c r="C1900" s="10" t="s">
        <v>37</v>
      </c>
      <c r="D1900" s="10" t="s">
        <v>60</v>
      </c>
      <c r="E1900" s="10" t="s">
        <v>53</v>
      </c>
      <c r="F1900" s="10" t="s">
        <v>54</v>
      </c>
      <c r="G1900" s="10" t="s">
        <v>55</v>
      </c>
      <c r="H1900" s="10" t="s">
        <v>56</v>
      </c>
      <c r="I1900" s="10" t="s">
        <v>58</v>
      </c>
      <c r="J1900" s="24">
        <v>137</v>
      </c>
      <c r="K1900" s="29">
        <v>195.91</v>
      </c>
    </row>
    <row r="1901" spans="1:11" x14ac:dyDescent="0.3">
      <c r="A1901" s="12" t="s">
        <v>72</v>
      </c>
      <c r="B1901" s="13">
        <v>2022</v>
      </c>
      <c r="C1901" s="13" t="s">
        <v>37</v>
      </c>
      <c r="D1901" s="13" t="s">
        <v>60</v>
      </c>
      <c r="E1901" s="13" t="s">
        <v>53</v>
      </c>
      <c r="F1901" s="13" t="s">
        <v>54</v>
      </c>
      <c r="G1901" s="13" t="s">
        <v>55</v>
      </c>
      <c r="H1901" s="13" t="s">
        <v>56</v>
      </c>
      <c r="I1901" s="13" t="s">
        <v>58</v>
      </c>
      <c r="J1901" s="25">
        <v>131</v>
      </c>
      <c r="K1901" s="30">
        <v>187.32999999999998</v>
      </c>
    </row>
    <row r="1902" spans="1:11" x14ac:dyDescent="0.3">
      <c r="A1902" s="9" t="s">
        <v>72</v>
      </c>
      <c r="B1902" s="10">
        <v>2022</v>
      </c>
      <c r="C1902" s="10" t="s">
        <v>37</v>
      </c>
      <c r="D1902" s="10" t="s">
        <v>60</v>
      </c>
      <c r="E1902" s="10" t="s">
        <v>53</v>
      </c>
      <c r="F1902" s="10" t="s">
        <v>54</v>
      </c>
      <c r="G1902" s="10" t="s">
        <v>55</v>
      </c>
      <c r="H1902" s="10" t="s">
        <v>56</v>
      </c>
      <c r="I1902" s="10" t="s">
        <v>58</v>
      </c>
      <c r="J1902" s="24">
        <v>371</v>
      </c>
      <c r="K1902" s="29">
        <v>530.53</v>
      </c>
    </row>
    <row r="1903" spans="1:11" x14ac:dyDescent="0.3">
      <c r="A1903" s="12" t="s">
        <v>72</v>
      </c>
      <c r="B1903" s="13">
        <v>2022</v>
      </c>
      <c r="C1903" s="13" t="s">
        <v>37</v>
      </c>
      <c r="D1903" s="13" t="s">
        <v>60</v>
      </c>
      <c r="E1903" s="13" t="s">
        <v>53</v>
      </c>
      <c r="F1903" s="13" t="s">
        <v>54</v>
      </c>
      <c r="G1903" s="13" t="s">
        <v>55</v>
      </c>
      <c r="H1903" s="13" t="s">
        <v>56</v>
      </c>
      <c r="I1903" s="13" t="s">
        <v>57</v>
      </c>
      <c r="J1903" s="25">
        <v>185</v>
      </c>
      <c r="K1903" s="30">
        <v>264.55</v>
      </c>
    </row>
    <row r="1904" spans="1:11" x14ac:dyDescent="0.3">
      <c r="A1904" s="9" t="s">
        <v>73</v>
      </c>
      <c r="B1904" s="10">
        <v>2022</v>
      </c>
      <c r="C1904" s="10" t="s">
        <v>37</v>
      </c>
      <c r="D1904" s="10" t="s">
        <v>60</v>
      </c>
      <c r="E1904" s="10" t="s">
        <v>53</v>
      </c>
      <c r="F1904" s="10" t="s">
        <v>54</v>
      </c>
      <c r="G1904" s="10" t="s">
        <v>55</v>
      </c>
      <c r="H1904" s="10" t="s">
        <v>56</v>
      </c>
      <c r="I1904" s="10" t="s">
        <v>57</v>
      </c>
      <c r="J1904" s="24">
        <v>233</v>
      </c>
      <c r="K1904" s="29">
        <v>333.19</v>
      </c>
    </row>
    <row r="1905" spans="1:11" x14ac:dyDescent="0.3">
      <c r="A1905" s="12" t="s">
        <v>73</v>
      </c>
      <c r="B1905" s="13">
        <v>2022</v>
      </c>
      <c r="C1905" s="13" t="s">
        <v>36</v>
      </c>
      <c r="D1905" s="13" t="s">
        <v>60</v>
      </c>
      <c r="E1905" s="13" t="s">
        <v>53</v>
      </c>
      <c r="F1905" s="13" t="s">
        <v>54</v>
      </c>
      <c r="G1905" s="13" t="s">
        <v>55</v>
      </c>
      <c r="H1905" s="13" t="s">
        <v>56</v>
      </c>
      <c r="I1905" s="13" t="s">
        <v>58</v>
      </c>
      <c r="J1905" s="25">
        <v>152</v>
      </c>
      <c r="K1905" s="30">
        <v>217.36</v>
      </c>
    </row>
    <row r="1906" spans="1:11" x14ac:dyDescent="0.3">
      <c r="A1906" s="9" t="s">
        <v>73</v>
      </c>
      <c r="B1906" s="10">
        <v>2022</v>
      </c>
      <c r="C1906" s="10" t="s">
        <v>36</v>
      </c>
      <c r="D1906" s="10" t="s">
        <v>60</v>
      </c>
      <c r="E1906" s="10" t="s">
        <v>53</v>
      </c>
      <c r="F1906" s="10" t="s">
        <v>54</v>
      </c>
      <c r="G1906" s="10" t="s">
        <v>55</v>
      </c>
      <c r="H1906" s="10" t="s">
        <v>56</v>
      </c>
      <c r="I1906" s="10" t="s">
        <v>58</v>
      </c>
      <c r="J1906" s="24">
        <v>146</v>
      </c>
      <c r="K1906" s="29">
        <v>208.78</v>
      </c>
    </row>
    <row r="1907" spans="1:11" x14ac:dyDescent="0.3">
      <c r="A1907" s="12" t="s">
        <v>73</v>
      </c>
      <c r="B1907" s="13">
        <v>2022</v>
      </c>
      <c r="C1907" s="13" t="s">
        <v>36</v>
      </c>
      <c r="D1907" s="13" t="s">
        <v>60</v>
      </c>
      <c r="E1907" s="13" t="s">
        <v>53</v>
      </c>
      <c r="F1907" s="13" t="s">
        <v>54</v>
      </c>
      <c r="G1907" s="13" t="s">
        <v>55</v>
      </c>
      <c r="H1907" s="13" t="s">
        <v>56</v>
      </c>
      <c r="I1907" s="13" t="s">
        <v>58</v>
      </c>
      <c r="J1907" s="25">
        <v>140</v>
      </c>
      <c r="K1907" s="30">
        <v>200.2</v>
      </c>
    </row>
    <row r="1908" spans="1:11" x14ac:dyDescent="0.3">
      <c r="A1908" s="9" t="s">
        <v>76</v>
      </c>
      <c r="B1908" s="10">
        <v>2022</v>
      </c>
      <c r="C1908" s="10" t="s">
        <v>36</v>
      </c>
      <c r="D1908" s="10" t="s">
        <v>60</v>
      </c>
      <c r="E1908" s="10" t="s">
        <v>53</v>
      </c>
      <c r="F1908" s="10" t="s">
        <v>54</v>
      </c>
      <c r="G1908" s="10" t="s">
        <v>55</v>
      </c>
      <c r="H1908" s="10" t="s">
        <v>56</v>
      </c>
      <c r="I1908" s="10" t="s">
        <v>57</v>
      </c>
      <c r="J1908" s="24">
        <v>188</v>
      </c>
      <c r="K1908" s="29">
        <v>268.84000000000003</v>
      </c>
    </row>
    <row r="1909" spans="1:11" x14ac:dyDescent="0.3">
      <c r="A1909" s="12" t="s">
        <v>72</v>
      </c>
      <c r="B1909" s="13">
        <v>2022</v>
      </c>
      <c r="C1909" s="13" t="s">
        <v>36</v>
      </c>
      <c r="D1909" s="13" t="s">
        <v>60</v>
      </c>
      <c r="E1909" s="13" t="s">
        <v>53</v>
      </c>
      <c r="F1909" s="13" t="s">
        <v>54</v>
      </c>
      <c r="G1909" s="13" t="s">
        <v>55</v>
      </c>
      <c r="H1909" s="13" t="s">
        <v>56</v>
      </c>
      <c r="I1909" s="13" t="s">
        <v>57</v>
      </c>
      <c r="J1909" s="25">
        <v>236</v>
      </c>
      <c r="K1909" s="30">
        <v>337.48</v>
      </c>
    </row>
    <row r="1910" spans="1:11" x14ac:dyDescent="0.3">
      <c r="A1910" s="9" t="s">
        <v>73</v>
      </c>
      <c r="B1910" s="10">
        <v>2022</v>
      </c>
      <c r="C1910" s="10" t="s">
        <v>36</v>
      </c>
      <c r="D1910" s="10" t="s">
        <v>60</v>
      </c>
      <c r="E1910" s="10" t="s">
        <v>53</v>
      </c>
      <c r="F1910" s="10" t="s">
        <v>54</v>
      </c>
      <c r="G1910" s="10" t="s">
        <v>55</v>
      </c>
      <c r="H1910" s="10" t="s">
        <v>56</v>
      </c>
      <c r="I1910" s="10" t="s">
        <v>57</v>
      </c>
      <c r="J1910" s="24">
        <v>154</v>
      </c>
      <c r="K1910" s="29">
        <v>220.22</v>
      </c>
    </row>
    <row r="1911" spans="1:11" x14ac:dyDescent="0.3">
      <c r="A1911" s="12" t="s">
        <v>72</v>
      </c>
      <c r="B1911" s="13">
        <v>2022</v>
      </c>
      <c r="C1911" s="13" t="s">
        <v>36</v>
      </c>
      <c r="D1911" s="13" t="s">
        <v>60</v>
      </c>
      <c r="E1911" s="13" t="s">
        <v>53</v>
      </c>
      <c r="F1911" s="13" t="s">
        <v>54</v>
      </c>
      <c r="G1911" s="13" t="s">
        <v>55</v>
      </c>
      <c r="H1911" s="13" t="s">
        <v>56</v>
      </c>
      <c r="I1911" s="13" t="s">
        <v>57</v>
      </c>
      <c r="J1911" s="25">
        <v>148</v>
      </c>
      <c r="K1911" s="30">
        <v>211.64</v>
      </c>
    </row>
    <row r="1912" spans="1:11" x14ac:dyDescent="0.3">
      <c r="A1912" s="9" t="s">
        <v>74</v>
      </c>
      <c r="B1912" s="10">
        <v>2022</v>
      </c>
      <c r="C1912" s="10" t="s">
        <v>36</v>
      </c>
      <c r="D1912" s="10" t="s">
        <v>60</v>
      </c>
      <c r="E1912" s="10" t="s">
        <v>53</v>
      </c>
      <c r="F1912" s="10" t="s">
        <v>54</v>
      </c>
      <c r="G1912" s="10" t="s">
        <v>55</v>
      </c>
      <c r="H1912" s="10" t="s">
        <v>56</v>
      </c>
      <c r="I1912" s="10" t="s">
        <v>57</v>
      </c>
      <c r="J1912" s="24">
        <v>142</v>
      </c>
      <c r="K1912" s="29">
        <v>203.06</v>
      </c>
    </row>
    <row r="1913" spans="1:11" x14ac:dyDescent="0.3">
      <c r="A1913" s="12" t="s">
        <v>72</v>
      </c>
      <c r="B1913" s="13">
        <v>2022</v>
      </c>
      <c r="C1913" s="13" t="s">
        <v>36</v>
      </c>
      <c r="D1913" s="13" t="s">
        <v>60</v>
      </c>
      <c r="E1913" s="13" t="s">
        <v>53</v>
      </c>
      <c r="F1913" s="13" t="s">
        <v>54</v>
      </c>
      <c r="G1913" s="13" t="s">
        <v>55</v>
      </c>
      <c r="H1913" s="13" t="s">
        <v>56</v>
      </c>
      <c r="I1913" s="13" t="s">
        <v>57</v>
      </c>
      <c r="J1913" s="25">
        <v>190</v>
      </c>
      <c r="K1913" s="30">
        <v>526.24</v>
      </c>
    </row>
    <row r="1914" spans="1:11" x14ac:dyDescent="0.3">
      <c r="A1914" s="9" t="s">
        <v>75</v>
      </c>
      <c r="B1914" s="10">
        <v>2022</v>
      </c>
      <c r="C1914" s="10" t="s">
        <v>36</v>
      </c>
      <c r="D1914" s="10" t="s">
        <v>60</v>
      </c>
      <c r="E1914" s="10" t="s">
        <v>53</v>
      </c>
      <c r="F1914" s="10" t="s">
        <v>54</v>
      </c>
      <c r="G1914" s="10" t="s">
        <v>55</v>
      </c>
      <c r="H1914" s="10" t="s">
        <v>56</v>
      </c>
      <c r="I1914" s="10" t="s">
        <v>57</v>
      </c>
      <c r="J1914" s="24">
        <v>238</v>
      </c>
      <c r="K1914" s="29">
        <v>526.24</v>
      </c>
    </row>
    <row r="1915" spans="1:11" x14ac:dyDescent="0.3">
      <c r="A1915" s="12" t="s">
        <v>74</v>
      </c>
      <c r="B1915" s="13">
        <v>2022</v>
      </c>
      <c r="C1915" s="13" t="s">
        <v>36</v>
      </c>
      <c r="D1915" s="13" t="s">
        <v>60</v>
      </c>
      <c r="E1915" s="13" t="s">
        <v>53</v>
      </c>
      <c r="F1915" s="13" t="s">
        <v>54</v>
      </c>
      <c r="G1915" s="13" t="s">
        <v>55</v>
      </c>
      <c r="H1915" s="13" t="s">
        <v>56</v>
      </c>
      <c r="I1915" s="13" t="s">
        <v>57</v>
      </c>
      <c r="J1915" s="25">
        <v>1012</v>
      </c>
      <c r="K1915" s="30">
        <v>1447.1599999999999</v>
      </c>
    </row>
    <row r="1916" spans="1:11" x14ac:dyDescent="0.3">
      <c r="A1916" s="9" t="s">
        <v>74</v>
      </c>
      <c r="B1916" s="10">
        <v>2022</v>
      </c>
      <c r="C1916" s="10" t="s">
        <v>36</v>
      </c>
      <c r="D1916" s="10" t="s">
        <v>60</v>
      </c>
      <c r="E1916" s="10" t="s">
        <v>53</v>
      </c>
      <c r="F1916" s="10" t="s">
        <v>54</v>
      </c>
      <c r="G1916" s="10" t="s">
        <v>55</v>
      </c>
      <c r="H1916" s="10" t="s">
        <v>56</v>
      </c>
      <c r="I1916" s="10" t="s">
        <v>57</v>
      </c>
      <c r="J1916" s="24">
        <v>189</v>
      </c>
      <c r="K1916" s="29">
        <v>270.27</v>
      </c>
    </row>
    <row r="1917" spans="1:11" x14ac:dyDescent="0.3">
      <c r="A1917" s="12" t="s">
        <v>73</v>
      </c>
      <c r="B1917" s="13">
        <v>2022</v>
      </c>
      <c r="C1917" s="13" t="s">
        <v>36</v>
      </c>
      <c r="D1917" s="13" t="s">
        <v>60</v>
      </c>
      <c r="E1917" s="13" t="s">
        <v>53</v>
      </c>
      <c r="F1917" s="13" t="s">
        <v>54</v>
      </c>
      <c r="G1917" s="13" t="s">
        <v>55</v>
      </c>
      <c r="H1917" s="13" t="s">
        <v>56</v>
      </c>
      <c r="I1917" s="13" t="s">
        <v>57</v>
      </c>
      <c r="J1917" s="25">
        <v>237</v>
      </c>
      <c r="K1917" s="30">
        <v>338.90999999999997</v>
      </c>
    </row>
    <row r="1918" spans="1:11" x14ac:dyDescent="0.3">
      <c r="A1918" s="9" t="s">
        <v>74</v>
      </c>
      <c r="B1918" s="10">
        <v>2022</v>
      </c>
      <c r="C1918" s="10" t="s">
        <v>36</v>
      </c>
      <c r="D1918" s="10" t="s">
        <v>60</v>
      </c>
      <c r="E1918" s="10" t="s">
        <v>53</v>
      </c>
      <c r="F1918" s="10" t="s">
        <v>54</v>
      </c>
      <c r="G1918" s="10" t="s">
        <v>55</v>
      </c>
      <c r="H1918" s="10" t="s">
        <v>56</v>
      </c>
      <c r="I1918" s="10" t="s">
        <v>57</v>
      </c>
      <c r="J1918" s="24">
        <v>151</v>
      </c>
      <c r="K1918" s="29">
        <v>215.93</v>
      </c>
    </row>
    <row r="1919" spans="1:11" x14ac:dyDescent="0.3">
      <c r="A1919" s="12" t="s">
        <v>72</v>
      </c>
      <c r="B1919" s="13">
        <v>2022</v>
      </c>
      <c r="C1919" s="13" t="s">
        <v>36</v>
      </c>
      <c r="D1919" s="13" t="s">
        <v>60</v>
      </c>
      <c r="E1919" s="13" t="s">
        <v>53</v>
      </c>
      <c r="F1919" s="13" t="s">
        <v>54</v>
      </c>
      <c r="G1919" s="13" t="s">
        <v>55</v>
      </c>
      <c r="H1919" s="13" t="s">
        <v>56</v>
      </c>
      <c r="I1919" s="13" t="s">
        <v>57</v>
      </c>
      <c r="J1919" s="25">
        <v>145</v>
      </c>
      <c r="K1919" s="30">
        <v>207.35</v>
      </c>
    </row>
    <row r="1920" spans="1:11" x14ac:dyDescent="0.3">
      <c r="A1920" s="9" t="s">
        <v>76</v>
      </c>
      <c r="B1920" s="10">
        <v>2022</v>
      </c>
      <c r="C1920" s="10" t="s">
        <v>36</v>
      </c>
      <c r="D1920" s="10" t="s">
        <v>60</v>
      </c>
      <c r="E1920" s="10" t="s">
        <v>53</v>
      </c>
      <c r="F1920" s="10" t="s">
        <v>54</v>
      </c>
      <c r="G1920" s="10" t="s">
        <v>55</v>
      </c>
      <c r="H1920" s="10" t="s">
        <v>56</v>
      </c>
      <c r="I1920" s="10" t="s">
        <v>57</v>
      </c>
      <c r="J1920" s="24">
        <v>139</v>
      </c>
      <c r="K1920" s="29">
        <v>198.76999999999998</v>
      </c>
    </row>
    <row r="1921" spans="1:11" x14ac:dyDescent="0.3">
      <c r="A1921" s="12" t="s">
        <v>73</v>
      </c>
      <c r="B1921" s="13">
        <v>2022</v>
      </c>
      <c r="C1921" s="13" t="s">
        <v>36</v>
      </c>
      <c r="D1921" s="13" t="s">
        <v>60</v>
      </c>
      <c r="E1921" s="13" t="s">
        <v>53</v>
      </c>
      <c r="F1921" s="13" t="s">
        <v>54</v>
      </c>
      <c r="G1921" s="13" t="s">
        <v>55</v>
      </c>
      <c r="H1921" s="13" t="s">
        <v>56</v>
      </c>
      <c r="I1921" s="13" t="s">
        <v>57</v>
      </c>
      <c r="J1921" s="25">
        <v>793</v>
      </c>
      <c r="K1921" s="30">
        <v>1133.99</v>
      </c>
    </row>
    <row r="1922" spans="1:11" x14ac:dyDescent="0.3">
      <c r="A1922" s="9" t="s">
        <v>73</v>
      </c>
      <c r="B1922" s="10">
        <v>2022</v>
      </c>
      <c r="C1922" s="10" t="s">
        <v>36</v>
      </c>
      <c r="D1922" s="10" t="s">
        <v>60</v>
      </c>
      <c r="E1922" s="10" t="s">
        <v>53</v>
      </c>
      <c r="F1922" s="10" t="s">
        <v>54</v>
      </c>
      <c r="G1922" s="10" t="s">
        <v>55</v>
      </c>
      <c r="H1922" s="10" t="s">
        <v>56</v>
      </c>
      <c r="I1922" s="10" t="s">
        <v>57</v>
      </c>
      <c r="J1922" s="24">
        <v>827</v>
      </c>
      <c r="K1922" s="29">
        <v>1182.6100000000001</v>
      </c>
    </row>
    <row r="1923" spans="1:11" x14ac:dyDescent="0.3">
      <c r="A1923" s="12" t="s">
        <v>76</v>
      </c>
      <c r="B1923" s="13">
        <v>2022</v>
      </c>
      <c r="C1923" s="13" t="s">
        <v>36</v>
      </c>
      <c r="D1923" s="13" t="s">
        <v>60</v>
      </c>
      <c r="E1923" s="13" t="s">
        <v>53</v>
      </c>
      <c r="F1923" s="13" t="s">
        <v>54</v>
      </c>
      <c r="G1923" s="13" t="s">
        <v>55</v>
      </c>
      <c r="H1923" s="13" t="s">
        <v>56</v>
      </c>
      <c r="I1923" s="13" t="s">
        <v>58</v>
      </c>
      <c r="J1923" s="25">
        <v>149</v>
      </c>
      <c r="K1923" s="30">
        <v>213.07</v>
      </c>
    </row>
    <row r="1924" spans="1:11" x14ac:dyDescent="0.3">
      <c r="A1924" s="9" t="s">
        <v>72</v>
      </c>
      <c r="B1924" s="10">
        <v>2022</v>
      </c>
      <c r="C1924" s="10" t="s">
        <v>36</v>
      </c>
      <c r="D1924" s="10" t="s">
        <v>60</v>
      </c>
      <c r="E1924" s="10" t="s">
        <v>53</v>
      </c>
      <c r="F1924" s="10" t="s">
        <v>54</v>
      </c>
      <c r="G1924" s="10" t="s">
        <v>55</v>
      </c>
      <c r="H1924" s="10" t="s">
        <v>56</v>
      </c>
      <c r="I1924" s="10" t="s">
        <v>58</v>
      </c>
      <c r="J1924" s="24">
        <v>143</v>
      </c>
      <c r="K1924" s="29">
        <v>204.49</v>
      </c>
    </row>
    <row r="1925" spans="1:11" x14ac:dyDescent="0.3">
      <c r="A1925" s="12" t="s">
        <v>72</v>
      </c>
      <c r="B1925" s="13">
        <v>2022</v>
      </c>
      <c r="C1925" s="13" t="s">
        <v>36</v>
      </c>
      <c r="D1925" s="13" t="s">
        <v>60</v>
      </c>
      <c r="E1925" s="13" t="s">
        <v>53</v>
      </c>
      <c r="F1925" s="13" t="s">
        <v>54</v>
      </c>
      <c r="G1925" s="13" t="s">
        <v>55</v>
      </c>
      <c r="H1925" s="13" t="s">
        <v>56</v>
      </c>
      <c r="I1925" s="13" t="s">
        <v>57</v>
      </c>
      <c r="J1925" s="25">
        <v>191</v>
      </c>
      <c r="K1925" s="30">
        <v>273.13</v>
      </c>
    </row>
    <row r="1926" spans="1:11" x14ac:dyDescent="0.3">
      <c r="A1926" s="9" t="s">
        <v>73</v>
      </c>
      <c r="B1926" s="10">
        <v>2022</v>
      </c>
      <c r="C1926" s="10" t="s">
        <v>36</v>
      </c>
      <c r="D1926" s="10" t="s">
        <v>60</v>
      </c>
      <c r="E1926" s="10" t="s">
        <v>53</v>
      </c>
      <c r="F1926" s="10" t="s">
        <v>54</v>
      </c>
      <c r="G1926" s="10" t="s">
        <v>55</v>
      </c>
      <c r="H1926" s="10" t="s">
        <v>56</v>
      </c>
      <c r="I1926" s="10" t="s">
        <v>57</v>
      </c>
      <c r="J1926" s="24">
        <v>239</v>
      </c>
      <c r="K1926" s="29">
        <v>341.77</v>
      </c>
    </row>
    <row r="1927" spans="1:11" x14ac:dyDescent="0.3">
      <c r="A1927" s="12" t="s">
        <v>73</v>
      </c>
      <c r="B1927" s="13">
        <v>2022</v>
      </c>
      <c r="C1927" s="13" t="s">
        <v>32</v>
      </c>
      <c r="D1927" s="13" t="s">
        <v>60</v>
      </c>
      <c r="E1927" s="13" t="s">
        <v>53</v>
      </c>
      <c r="F1927" s="13" t="s">
        <v>54</v>
      </c>
      <c r="G1927" s="13" t="s">
        <v>55</v>
      </c>
      <c r="H1927" s="13" t="s">
        <v>56</v>
      </c>
      <c r="I1927" s="13" t="s">
        <v>58</v>
      </c>
      <c r="J1927" s="25">
        <v>200</v>
      </c>
      <c r="K1927" s="30">
        <v>286</v>
      </c>
    </row>
    <row r="1928" spans="1:11" x14ac:dyDescent="0.3">
      <c r="A1928" s="9" t="s">
        <v>73</v>
      </c>
      <c r="B1928" s="10">
        <v>2022</v>
      </c>
      <c r="C1928" s="10" t="s">
        <v>32</v>
      </c>
      <c r="D1928" s="10" t="s">
        <v>60</v>
      </c>
      <c r="E1928" s="10" t="s">
        <v>53</v>
      </c>
      <c r="F1928" s="10" t="s">
        <v>54</v>
      </c>
      <c r="G1928" s="10" t="s">
        <v>55</v>
      </c>
      <c r="H1928" s="10" t="s">
        <v>56</v>
      </c>
      <c r="I1928" s="10" t="s">
        <v>58</v>
      </c>
      <c r="J1928" s="24">
        <v>194</v>
      </c>
      <c r="K1928" s="29">
        <v>277.42</v>
      </c>
    </row>
    <row r="1929" spans="1:11" x14ac:dyDescent="0.3">
      <c r="A1929" s="12" t="s">
        <v>72</v>
      </c>
      <c r="B1929" s="13">
        <v>2022</v>
      </c>
      <c r="C1929" s="13" t="s">
        <v>32</v>
      </c>
      <c r="D1929" s="13" t="s">
        <v>60</v>
      </c>
      <c r="E1929" s="13" t="s">
        <v>53</v>
      </c>
      <c r="F1929" s="13" t="s">
        <v>54</v>
      </c>
      <c r="G1929" s="13" t="s">
        <v>55</v>
      </c>
      <c r="H1929" s="13" t="s">
        <v>56</v>
      </c>
      <c r="I1929" s="13" t="s">
        <v>58</v>
      </c>
      <c r="J1929" s="25">
        <v>188</v>
      </c>
      <c r="K1929" s="30">
        <v>268.84000000000003</v>
      </c>
    </row>
    <row r="1930" spans="1:11" x14ac:dyDescent="0.3">
      <c r="A1930" s="9" t="s">
        <v>73</v>
      </c>
      <c r="B1930" s="10">
        <v>2022</v>
      </c>
      <c r="C1930" s="10" t="s">
        <v>32</v>
      </c>
      <c r="D1930" s="10" t="s">
        <v>60</v>
      </c>
      <c r="E1930" s="10" t="s">
        <v>53</v>
      </c>
      <c r="F1930" s="10" t="s">
        <v>54</v>
      </c>
      <c r="G1930" s="10" t="s">
        <v>55</v>
      </c>
      <c r="H1930" s="10" t="s">
        <v>56</v>
      </c>
      <c r="I1930" s="10" t="s">
        <v>57</v>
      </c>
      <c r="J1930" s="24">
        <v>206</v>
      </c>
      <c r="K1930" s="29">
        <v>294.58</v>
      </c>
    </row>
    <row r="1931" spans="1:11" x14ac:dyDescent="0.3">
      <c r="A1931" s="12" t="s">
        <v>72</v>
      </c>
      <c r="B1931" s="13">
        <v>2022</v>
      </c>
      <c r="C1931" s="13" t="s">
        <v>32</v>
      </c>
      <c r="D1931" s="13" t="s">
        <v>60</v>
      </c>
      <c r="E1931" s="13" t="s">
        <v>53</v>
      </c>
      <c r="F1931" s="13" t="s">
        <v>54</v>
      </c>
      <c r="G1931" s="13" t="s">
        <v>55</v>
      </c>
      <c r="H1931" s="13" t="s">
        <v>56</v>
      </c>
      <c r="I1931" s="13" t="s">
        <v>57</v>
      </c>
      <c r="J1931" s="25">
        <v>254</v>
      </c>
      <c r="K1931" s="30">
        <v>363.22</v>
      </c>
    </row>
    <row r="1932" spans="1:11" x14ac:dyDescent="0.3">
      <c r="A1932" s="9" t="s">
        <v>75</v>
      </c>
      <c r="B1932" s="10">
        <v>2022</v>
      </c>
      <c r="C1932" s="10" t="s">
        <v>32</v>
      </c>
      <c r="D1932" s="10" t="s">
        <v>60</v>
      </c>
      <c r="E1932" s="10" t="s">
        <v>53</v>
      </c>
      <c r="F1932" s="10" t="s">
        <v>54</v>
      </c>
      <c r="G1932" s="10" t="s">
        <v>55</v>
      </c>
      <c r="H1932" s="10" t="s">
        <v>56</v>
      </c>
      <c r="I1932" s="10" t="s">
        <v>57</v>
      </c>
      <c r="J1932" s="24">
        <v>202</v>
      </c>
      <c r="K1932" s="29">
        <v>288.86</v>
      </c>
    </row>
    <row r="1933" spans="1:11" x14ac:dyDescent="0.3">
      <c r="A1933" s="12" t="s">
        <v>73</v>
      </c>
      <c r="B1933" s="13">
        <v>2022</v>
      </c>
      <c r="C1933" s="13" t="s">
        <v>32</v>
      </c>
      <c r="D1933" s="13" t="s">
        <v>60</v>
      </c>
      <c r="E1933" s="13" t="s">
        <v>53</v>
      </c>
      <c r="F1933" s="13" t="s">
        <v>54</v>
      </c>
      <c r="G1933" s="13" t="s">
        <v>55</v>
      </c>
      <c r="H1933" s="13" t="s">
        <v>56</v>
      </c>
      <c r="I1933" s="13" t="s">
        <v>57</v>
      </c>
      <c r="J1933" s="25">
        <v>196</v>
      </c>
      <c r="K1933" s="30">
        <v>280.27999999999997</v>
      </c>
    </row>
    <row r="1934" spans="1:11" x14ac:dyDescent="0.3">
      <c r="A1934" s="9" t="s">
        <v>73</v>
      </c>
      <c r="B1934" s="10">
        <v>2022</v>
      </c>
      <c r="C1934" s="10" t="s">
        <v>32</v>
      </c>
      <c r="D1934" s="10" t="s">
        <v>60</v>
      </c>
      <c r="E1934" s="10" t="s">
        <v>53</v>
      </c>
      <c r="F1934" s="10" t="s">
        <v>54</v>
      </c>
      <c r="G1934" s="10" t="s">
        <v>55</v>
      </c>
      <c r="H1934" s="10" t="s">
        <v>56</v>
      </c>
      <c r="I1934" s="10" t="s">
        <v>57</v>
      </c>
      <c r="J1934" s="24">
        <v>190</v>
      </c>
      <c r="K1934" s="29">
        <v>271.7</v>
      </c>
    </row>
    <row r="1935" spans="1:11" x14ac:dyDescent="0.3">
      <c r="A1935" s="12" t="s">
        <v>72</v>
      </c>
      <c r="B1935" s="13">
        <v>2022</v>
      </c>
      <c r="C1935" s="13" t="s">
        <v>32</v>
      </c>
      <c r="D1935" s="13" t="s">
        <v>60</v>
      </c>
      <c r="E1935" s="13" t="s">
        <v>53</v>
      </c>
      <c r="F1935" s="13" t="s">
        <v>54</v>
      </c>
      <c r="G1935" s="13" t="s">
        <v>55</v>
      </c>
      <c r="H1935" s="13" t="s">
        <v>56</v>
      </c>
      <c r="I1935" s="13" t="s">
        <v>57</v>
      </c>
      <c r="J1935" s="25">
        <v>208</v>
      </c>
      <c r="K1935" s="30">
        <v>526.24</v>
      </c>
    </row>
    <row r="1936" spans="1:11" x14ac:dyDescent="0.3">
      <c r="A1936" s="9" t="s">
        <v>73</v>
      </c>
      <c r="B1936" s="10">
        <v>2022</v>
      </c>
      <c r="C1936" s="10" t="s">
        <v>32</v>
      </c>
      <c r="D1936" s="10" t="s">
        <v>60</v>
      </c>
      <c r="E1936" s="10" t="s">
        <v>53</v>
      </c>
      <c r="F1936" s="10" t="s">
        <v>54</v>
      </c>
      <c r="G1936" s="10" t="s">
        <v>55</v>
      </c>
      <c r="H1936" s="10" t="s">
        <v>56</v>
      </c>
      <c r="I1936" s="10" t="s">
        <v>57</v>
      </c>
      <c r="J1936" s="24">
        <v>1010</v>
      </c>
      <c r="K1936" s="29">
        <v>1444.3</v>
      </c>
    </row>
    <row r="1937" spans="1:11" x14ac:dyDescent="0.3">
      <c r="A1937" s="12" t="s">
        <v>72</v>
      </c>
      <c r="B1937" s="13">
        <v>2022</v>
      </c>
      <c r="C1937" s="13" t="s">
        <v>32</v>
      </c>
      <c r="D1937" s="13" t="s">
        <v>60</v>
      </c>
      <c r="E1937" s="13" t="s">
        <v>53</v>
      </c>
      <c r="F1937" s="13" t="s">
        <v>54</v>
      </c>
      <c r="G1937" s="13" t="s">
        <v>55</v>
      </c>
      <c r="H1937" s="13" t="s">
        <v>56</v>
      </c>
      <c r="I1937" s="13" t="s">
        <v>57</v>
      </c>
      <c r="J1937" s="25">
        <v>252</v>
      </c>
      <c r="K1937" s="30">
        <v>360.36</v>
      </c>
    </row>
    <row r="1938" spans="1:11" x14ac:dyDescent="0.3">
      <c r="A1938" s="9" t="s">
        <v>73</v>
      </c>
      <c r="B1938" s="10">
        <v>2022</v>
      </c>
      <c r="C1938" s="10" t="s">
        <v>32</v>
      </c>
      <c r="D1938" s="10" t="s">
        <v>60</v>
      </c>
      <c r="E1938" s="10" t="s">
        <v>53</v>
      </c>
      <c r="F1938" s="10" t="s">
        <v>54</v>
      </c>
      <c r="G1938" s="10" t="s">
        <v>55</v>
      </c>
      <c r="H1938" s="10" t="s">
        <v>56</v>
      </c>
      <c r="I1938" s="10" t="s">
        <v>57</v>
      </c>
      <c r="J1938" s="24">
        <v>207</v>
      </c>
      <c r="K1938" s="29">
        <v>296.01</v>
      </c>
    </row>
    <row r="1939" spans="1:11" x14ac:dyDescent="0.3">
      <c r="A1939" s="12" t="s">
        <v>72</v>
      </c>
      <c r="B1939" s="13">
        <v>2022</v>
      </c>
      <c r="C1939" s="13" t="s">
        <v>32</v>
      </c>
      <c r="D1939" s="13" t="s">
        <v>60</v>
      </c>
      <c r="E1939" s="13" t="s">
        <v>53</v>
      </c>
      <c r="F1939" s="13" t="s">
        <v>54</v>
      </c>
      <c r="G1939" s="13" t="s">
        <v>55</v>
      </c>
      <c r="H1939" s="13" t="s">
        <v>56</v>
      </c>
      <c r="I1939" s="13" t="s">
        <v>57</v>
      </c>
      <c r="J1939" s="25">
        <v>255</v>
      </c>
      <c r="K1939" s="30">
        <v>364.65</v>
      </c>
    </row>
    <row r="1940" spans="1:11" x14ac:dyDescent="0.3">
      <c r="A1940" s="9" t="s">
        <v>72</v>
      </c>
      <c r="B1940" s="10">
        <v>2022</v>
      </c>
      <c r="C1940" s="10" t="s">
        <v>32</v>
      </c>
      <c r="D1940" s="10" t="s">
        <v>60</v>
      </c>
      <c r="E1940" s="10" t="s">
        <v>53</v>
      </c>
      <c r="F1940" s="10" t="s">
        <v>54</v>
      </c>
      <c r="G1940" s="10" t="s">
        <v>55</v>
      </c>
      <c r="H1940" s="10" t="s">
        <v>56</v>
      </c>
      <c r="I1940" s="10" t="s">
        <v>57</v>
      </c>
      <c r="J1940" s="24">
        <v>199</v>
      </c>
      <c r="K1940" s="29">
        <v>284.57</v>
      </c>
    </row>
    <row r="1941" spans="1:11" x14ac:dyDescent="0.3">
      <c r="A1941" s="12" t="s">
        <v>73</v>
      </c>
      <c r="B1941" s="13">
        <v>2022</v>
      </c>
      <c r="C1941" s="13" t="s">
        <v>32</v>
      </c>
      <c r="D1941" s="13" t="s">
        <v>60</v>
      </c>
      <c r="E1941" s="13" t="s">
        <v>53</v>
      </c>
      <c r="F1941" s="13" t="s">
        <v>54</v>
      </c>
      <c r="G1941" s="13" t="s">
        <v>55</v>
      </c>
      <c r="H1941" s="13" t="s">
        <v>56</v>
      </c>
      <c r="I1941" s="13" t="s">
        <v>57</v>
      </c>
      <c r="J1941" s="25">
        <v>193</v>
      </c>
      <c r="K1941" s="30">
        <v>275.99</v>
      </c>
    </row>
    <row r="1942" spans="1:11" x14ac:dyDescent="0.3">
      <c r="A1942" s="9" t="s">
        <v>73</v>
      </c>
      <c r="B1942" s="10">
        <v>2022</v>
      </c>
      <c r="C1942" s="10" t="s">
        <v>32</v>
      </c>
      <c r="D1942" s="10" t="s">
        <v>60</v>
      </c>
      <c r="E1942" s="10" t="s">
        <v>53</v>
      </c>
      <c r="F1942" s="10" t="s">
        <v>54</v>
      </c>
      <c r="G1942" s="10" t="s">
        <v>55</v>
      </c>
      <c r="H1942" s="10" t="s">
        <v>56</v>
      </c>
      <c r="I1942" s="10" t="s">
        <v>57</v>
      </c>
      <c r="J1942" s="24">
        <v>187</v>
      </c>
      <c r="K1942" s="29">
        <v>267.40999999999997</v>
      </c>
    </row>
    <row r="1943" spans="1:11" x14ac:dyDescent="0.3">
      <c r="A1943" s="12" t="s">
        <v>73</v>
      </c>
      <c r="B1943" s="13">
        <v>2022</v>
      </c>
      <c r="C1943" s="13" t="s">
        <v>32</v>
      </c>
      <c r="D1943" s="13" t="s">
        <v>60</v>
      </c>
      <c r="E1943" s="13" t="s">
        <v>53</v>
      </c>
      <c r="F1943" s="13" t="s">
        <v>54</v>
      </c>
      <c r="G1943" s="13" t="s">
        <v>55</v>
      </c>
      <c r="H1943" s="13" t="s">
        <v>56</v>
      </c>
      <c r="I1943" s="13" t="s">
        <v>57</v>
      </c>
      <c r="J1943" s="25">
        <v>791</v>
      </c>
      <c r="K1943" s="30">
        <v>1131.1300000000001</v>
      </c>
    </row>
    <row r="1944" spans="1:11" x14ac:dyDescent="0.3">
      <c r="A1944" s="9" t="s">
        <v>73</v>
      </c>
      <c r="B1944" s="10">
        <v>2022</v>
      </c>
      <c r="C1944" s="10" t="s">
        <v>32</v>
      </c>
      <c r="D1944" s="10" t="s">
        <v>60</v>
      </c>
      <c r="E1944" s="10" t="s">
        <v>53</v>
      </c>
      <c r="F1944" s="10" t="s">
        <v>54</v>
      </c>
      <c r="G1944" s="10" t="s">
        <v>55</v>
      </c>
      <c r="H1944" s="10" t="s">
        <v>56</v>
      </c>
      <c r="I1944" s="10" t="s">
        <v>57</v>
      </c>
      <c r="J1944" s="24">
        <v>824</v>
      </c>
      <c r="K1944" s="29">
        <v>1178.32</v>
      </c>
    </row>
    <row r="1945" spans="1:11" x14ac:dyDescent="0.3">
      <c r="A1945" s="12" t="s">
        <v>75</v>
      </c>
      <c r="B1945" s="13">
        <v>2022</v>
      </c>
      <c r="C1945" s="13" t="s">
        <v>32</v>
      </c>
      <c r="D1945" s="13" t="s">
        <v>60</v>
      </c>
      <c r="E1945" s="13" t="s">
        <v>53</v>
      </c>
      <c r="F1945" s="13" t="s">
        <v>54</v>
      </c>
      <c r="G1945" s="13" t="s">
        <v>55</v>
      </c>
      <c r="H1945" s="13" t="s">
        <v>56</v>
      </c>
      <c r="I1945" s="13" t="s">
        <v>58</v>
      </c>
      <c r="J1945" s="25">
        <v>197</v>
      </c>
      <c r="K1945" s="30">
        <v>281.70999999999998</v>
      </c>
    </row>
    <row r="1946" spans="1:11" x14ac:dyDescent="0.3">
      <c r="A1946" s="9" t="s">
        <v>74</v>
      </c>
      <c r="B1946" s="10">
        <v>2022</v>
      </c>
      <c r="C1946" s="10" t="s">
        <v>32</v>
      </c>
      <c r="D1946" s="10" t="s">
        <v>60</v>
      </c>
      <c r="E1946" s="10" t="s">
        <v>53</v>
      </c>
      <c r="F1946" s="10" t="s">
        <v>54</v>
      </c>
      <c r="G1946" s="10" t="s">
        <v>55</v>
      </c>
      <c r="H1946" s="10" t="s">
        <v>56</v>
      </c>
      <c r="I1946" s="10" t="s">
        <v>58</v>
      </c>
      <c r="J1946" s="24">
        <v>191</v>
      </c>
      <c r="K1946" s="29">
        <v>273.13</v>
      </c>
    </row>
    <row r="1947" spans="1:11" x14ac:dyDescent="0.3">
      <c r="A1947" s="12" t="s">
        <v>75</v>
      </c>
      <c r="B1947" s="13">
        <v>2022</v>
      </c>
      <c r="C1947" s="13" t="s">
        <v>32</v>
      </c>
      <c r="D1947" s="13" t="s">
        <v>60</v>
      </c>
      <c r="E1947" s="13" t="s">
        <v>53</v>
      </c>
      <c r="F1947" s="13" t="s">
        <v>54</v>
      </c>
      <c r="G1947" s="13" t="s">
        <v>55</v>
      </c>
      <c r="H1947" s="13" t="s">
        <v>56</v>
      </c>
      <c r="I1947" s="13" t="s">
        <v>57</v>
      </c>
      <c r="J1947" s="25">
        <v>209</v>
      </c>
      <c r="K1947" s="30">
        <v>298.87</v>
      </c>
    </row>
    <row r="1948" spans="1:11" x14ac:dyDescent="0.3">
      <c r="A1948" s="9" t="s">
        <v>75</v>
      </c>
      <c r="B1948" s="10">
        <v>2022</v>
      </c>
      <c r="C1948" s="10" t="s">
        <v>32</v>
      </c>
      <c r="D1948" s="10" t="s">
        <v>60</v>
      </c>
      <c r="E1948" s="10" t="s">
        <v>53</v>
      </c>
      <c r="F1948" s="10" t="s">
        <v>54</v>
      </c>
      <c r="G1948" s="10" t="s">
        <v>55</v>
      </c>
      <c r="H1948" s="10" t="s">
        <v>56</v>
      </c>
      <c r="I1948" s="10" t="s">
        <v>57</v>
      </c>
      <c r="J1948" s="24">
        <v>251</v>
      </c>
      <c r="K1948" s="29">
        <v>358.93</v>
      </c>
    </row>
    <row r="1949" spans="1:11" x14ac:dyDescent="0.3">
      <c r="A1949" s="12" t="s">
        <v>72</v>
      </c>
      <c r="B1949" s="13">
        <v>2022</v>
      </c>
      <c r="C1949" s="13" t="s">
        <v>35</v>
      </c>
      <c r="D1949" s="13" t="s">
        <v>60</v>
      </c>
      <c r="E1949" s="13" t="s">
        <v>53</v>
      </c>
      <c r="F1949" s="13" t="s">
        <v>54</v>
      </c>
      <c r="G1949" s="13" t="s">
        <v>55</v>
      </c>
      <c r="H1949" s="13" t="s">
        <v>56</v>
      </c>
      <c r="I1949" s="13" t="s">
        <v>58</v>
      </c>
      <c r="J1949" s="25">
        <v>170</v>
      </c>
      <c r="K1949" s="30">
        <v>243.1</v>
      </c>
    </row>
    <row r="1950" spans="1:11" x14ac:dyDescent="0.3">
      <c r="A1950" s="9" t="s">
        <v>74</v>
      </c>
      <c r="B1950" s="10">
        <v>2022</v>
      </c>
      <c r="C1950" s="10" t="s">
        <v>35</v>
      </c>
      <c r="D1950" s="10" t="s">
        <v>60</v>
      </c>
      <c r="E1950" s="10" t="s">
        <v>53</v>
      </c>
      <c r="F1950" s="10" t="s">
        <v>54</v>
      </c>
      <c r="G1950" s="10" t="s">
        <v>55</v>
      </c>
      <c r="H1950" s="10" t="s">
        <v>56</v>
      </c>
      <c r="I1950" s="10" t="s">
        <v>58</v>
      </c>
      <c r="J1950" s="24">
        <v>164</v>
      </c>
      <c r="K1950" s="29">
        <v>234.51999999999998</v>
      </c>
    </row>
    <row r="1951" spans="1:11" x14ac:dyDescent="0.3">
      <c r="A1951" s="12" t="s">
        <v>74</v>
      </c>
      <c r="B1951" s="13">
        <v>2022</v>
      </c>
      <c r="C1951" s="13" t="s">
        <v>35</v>
      </c>
      <c r="D1951" s="13" t="s">
        <v>60</v>
      </c>
      <c r="E1951" s="13" t="s">
        <v>53</v>
      </c>
      <c r="F1951" s="13" t="s">
        <v>54</v>
      </c>
      <c r="G1951" s="13" t="s">
        <v>55</v>
      </c>
      <c r="H1951" s="13" t="s">
        <v>56</v>
      </c>
      <c r="I1951" s="13" t="s">
        <v>58</v>
      </c>
      <c r="J1951" s="25">
        <v>158</v>
      </c>
      <c r="K1951" s="30">
        <v>225.94</v>
      </c>
    </row>
    <row r="1952" spans="1:11" x14ac:dyDescent="0.3">
      <c r="A1952" s="9" t="s">
        <v>75</v>
      </c>
      <c r="B1952" s="10">
        <v>2022</v>
      </c>
      <c r="C1952" s="10" t="s">
        <v>35</v>
      </c>
      <c r="D1952" s="10" t="s">
        <v>60</v>
      </c>
      <c r="E1952" s="10" t="s">
        <v>53</v>
      </c>
      <c r="F1952" s="10" t="s">
        <v>54</v>
      </c>
      <c r="G1952" s="10" t="s">
        <v>55</v>
      </c>
      <c r="H1952" s="10" t="s">
        <v>56</v>
      </c>
      <c r="I1952" s="10" t="s">
        <v>57</v>
      </c>
      <c r="J1952" s="24">
        <v>194</v>
      </c>
      <c r="K1952" s="29">
        <v>277.42</v>
      </c>
    </row>
    <row r="1953" spans="1:11" x14ac:dyDescent="0.3">
      <c r="A1953" s="12" t="s">
        <v>74</v>
      </c>
      <c r="B1953" s="13">
        <v>2022</v>
      </c>
      <c r="C1953" s="13" t="s">
        <v>35</v>
      </c>
      <c r="D1953" s="13" t="s">
        <v>60</v>
      </c>
      <c r="E1953" s="13" t="s">
        <v>53</v>
      </c>
      <c r="F1953" s="13" t="s">
        <v>54</v>
      </c>
      <c r="G1953" s="13" t="s">
        <v>55</v>
      </c>
      <c r="H1953" s="13" t="s">
        <v>56</v>
      </c>
      <c r="I1953" s="13" t="s">
        <v>57</v>
      </c>
      <c r="J1953" s="25">
        <v>242</v>
      </c>
      <c r="K1953" s="30">
        <v>346.06</v>
      </c>
    </row>
    <row r="1954" spans="1:11" x14ac:dyDescent="0.3">
      <c r="A1954" s="9" t="s">
        <v>74</v>
      </c>
      <c r="B1954" s="10">
        <v>2022</v>
      </c>
      <c r="C1954" s="10" t="s">
        <v>35</v>
      </c>
      <c r="D1954" s="10" t="s">
        <v>60</v>
      </c>
      <c r="E1954" s="10" t="s">
        <v>53</v>
      </c>
      <c r="F1954" s="10" t="s">
        <v>54</v>
      </c>
      <c r="G1954" s="10" t="s">
        <v>55</v>
      </c>
      <c r="H1954" s="10" t="s">
        <v>56</v>
      </c>
      <c r="I1954" s="10" t="s">
        <v>57</v>
      </c>
      <c r="J1954" s="24">
        <v>166</v>
      </c>
      <c r="K1954" s="29">
        <v>237.38</v>
      </c>
    </row>
    <row r="1955" spans="1:11" x14ac:dyDescent="0.3">
      <c r="A1955" s="12" t="s">
        <v>73</v>
      </c>
      <c r="B1955" s="13">
        <v>2022</v>
      </c>
      <c r="C1955" s="13" t="s">
        <v>35</v>
      </c>
      <c r="D1955" s="13" t="s">
        <v>60</v>
      </c>
      <c r="E1955" s="13" t="s">
        <v>53</v>
      </c>
      <c r="F1955" s="13" t="s">
        <v>54</v>
      </c>
      <c r="G1955" s="13" t="s">
        <v>55</v>
      </c>
      <c r="H1955" s="13" t="s">
        <v>56</v>
      </c>
      <c r="I1955" s="13" t="s">
        <v>57</v>
      </c>
      <c r="J1955" s="25">
        <v>160</v>
      </c>
      <c r="K1955" s="30">
        <v>228.8</v>
      </c>
    </row>
    <row r="1956" spans="1:11" x14ac:dyDescent="0.3">
      <c r="A1956" s="9" t="s">
        <v>72</v>
      </c>
      <c r="B1956" s="10">
        <v>2022</v>
      </c>
      <c r="C1956" s="10" t="s">
        <v>35</v>
      </c>
      <c r="D1956" s="10" t="s">
        <v>60</v>
      </c>
      <c r="E1956" s="10" t="s">
        <v>53</v>
      </c>
      <c r="F1956" s="10" t="s">
        <v>54</v>
      </c>
      <c r="G1956" s="10" t="s">
        <v>55</v>
      </c>
      <c r="H1956" s="10" t="s">
        <v>56</v>
      </c>
      <c r="I1956" s="10" t="s">
        <v>57</v>
      </c>
      <c r="J1956" s="24">
        <v>196</v>
      </c>
      <c r="K1956" s="29">
        <v>526.24</v>
      </c>
    </row>
    <row r="1957" spans="1:11" x14ac:dyDescent="0.3">
      <c r="A1957" s="12" t="s">
        <v>74</v>
      </c>
      <c r="B1957" s="13">
        <v>2022</v>
      </c>
      <c r="C1957" s="13" t="s">
        <v>35</v>
      </c>
      <c r="D1957" s="13" t="s">
        <v>60</v>
      </c>
      <c r="E1957" s="13" t="s">
        <v>53</v>
      </c>
      <c r="F1957" s="13" t="s">
        <v>54</v>
      </c>
      <c r="G1957" s="13" t="s">
        <v>55</v>
      </c>
      <c r="H1957" s="13" t="s">
        <v>56</v>
      </c>
      <c r="I1957" s="13" t="s">
        <v>57</v>
      </c>
      <c r="J1957" s="25">
        <v>244</v>
      </c>
      <c r="K1957" s="30">
        <v>526.24</v>
      </c>
    </row>
    <row r="1958" spans="1:11" x14ac:dyDescent="0.3">
      <c r="A1958" s="9" t="s">
        <v>74</v>
      </c>
      <c r="B1958" s="10">
        <v>2022</v>
      </c>
      <c r="C1958" s="10" t="s">
        <v>35</v>
      </c>
      <c r="D1958" s="10" t="s">
        <v>60</v>
      </c>
      <c r="E1958" s="10" t="s">
        <v>53</v>
      </c>
      <c r="F1958" s="10" t="s">
        <v>54</v>
      </c>
      <c r="G1958" s="10" t="s">
        <v>55</v>
      </c>
      <c r="H1958" s="10" t="s">
        <v>56</v>
      </c>
      <c r="I1958" s="10" t="s">
        <v>57</v>
      </c>
      <c r="J1958" s="24">
        <v>1011</v>
      </c>
      <c r="K1958" s="29">
        <v>1445.73</v>
      </c>
    </row>
    <row r="1959" spans="1:11" x14ac:dyDescent="0.3">
      <c r="A1959" s="12" t="s">
        <v>74</v>
      </c>
      <c r="B1959" s="13">
        <v>2022</v>
      </c>
      <c r="C1959" s="13" t="s">
        <v>35</v>
      </c>
      <c r="D1959" s="13" t="s">
        <v>60</v>
      </c>
      <c r="E1959" s="13" t="s">
        <v>53</v>
      </c>
      <c r="F1959" s="13" t="s">
        <v>54</v>
      </c>
      <c r="G1959" s="13" t="s">
        <v>55</v>
      </c>
      <c r="H1959" s="13" t="s">
        <v>56</v>
      </c>
      <c r="I1959" s="13" t="s">
        <v>57</v>
      </c>
      <c r="J1959" s="25">
        <v>240</v>
      </c>
      <c r="K1959" s="30">
        <v>343.2</v>
      </c>
    </row>
    <row r="1960" spans="1:11" x14ac:dyDescent="0.3">
      <c r="A1960" s="9" t="s">
        <v>73</v>
      </c>
      <c r="B1960" s="10">
        <v>2022</v>
      </c>
      <c r="C1960" s="10" t="s">
        <v>35</v>
      </c>
      <c r="D1960" s="10" t="s">
        <v>60</v>
      </c>
      <c r="E1960" s="10" t="s">
        <v>53</v>
      </c>
      <c r="F1960" s="10" t="s">
        <v>54</v>
      </c>
      <c r="G1960" s="10" t="s">
        <v>55</v>
      </c>
      <c r="H1960" s="10" t="s">
        <v>56</v>
      </c>
      <c r="I1960" s="10" t="s">
        <v>57</v>
      </c>
      <c r="J1960" s="24">
        <v>195</v>
      </c>
      <c r="K1960" s="29">
        <v>278.85000000000002</v>
      </c>
    </row>
    <row r="1961" spans="1:11" x14ac:dyDescent="0.3">
      <c r="A1961" s="12" t="s">
        <v>73</v>
      </c>
      <c r="B1961" s="13">
        <v>2022</v>
      </c>
      <c r="C1961" s="13" t="s">
        <v>35</v>
      </c>
      <c r="D1961" s="13" t="s">
        <v>60</v>
      </c>
      <c r="E1961" s="13" t="s">
        <v>53</v>
      </c>
      <c r="F1961" s="13" t="s">
        <v>54</v>
      </c>
      <c r="G1961" s="13" t="s">
        <v>55</v>
      </c>
      <c r="H1961" s="13" t="s">
        <v>56</v>
      </c>
      <c r="I1961" s="13" t="s">
        <v>57</v>
      </c>
      <c r="J1961" s="25">
        <v>243</v>
      </c>
      <c r="K1961" s="30">
        <v>347.49</v>
      </c>
    </row>
    <row r="1962" spans="1:11" x14ac:dyDescent="0.3">
      <c r="A1962" s="9" t="s">
        <v>74</v>
      </c>
      <c r="B1962" s="10">
        <v>2022</v>
      </c>
      <c r="C1962" s="10" t="s">
        <v>35</v>
      </c>
      <c r="D1962" s="10" t="s">
        <v>60</v>
      </c>
      <c r="E1962" s="10" t="s">
        <v>53</v>
      </c>
      <c r="F1962" s="10" t="s">
        <v>54</v>
      </c>
      <c r="G1962" s="10" t="s">
        <v>55</v>
      </c>
      <c r="H1962" s="10" t="s">
        <v>56</v>
      </c>
      <c r="I1962" s="10" t="s">
        <v>57</v>
      </c>
      <c r="J1962" s="24">
        <v>169</v>
      </c>
      <c r="K1962" s="29">
        <v>241.67000000000002</v>
      </c>
    </row>
    <row r="1963" spans="1:11" x14ac:dyDescent="0.3">
      <c r="A1963" s="12" t="s">
        <v>72</v>
      </c>
      <c r="B1963" s="13">
        <v>2022</v>
      </c>
      <c r="C1963" s="13" t="s">
        <v>35</v>
      </c>
      <c r="D1963" s="13" t="s">
        <v>60</v>
      </c>
      <c r="E1963" s="13" t="s">
        <v>53</v>
      </c>
      <c r="F1963" s="13" t="s">
        <v>54</v>
      </c>
      <c r="G1963" s="13" t="s">
        <v>55</v>
      </c>
      <c r="H1963" s="13" t="s">
        <v>56</v>
      </c>
      <c r="I1963" s="13" t="s">
        <v>57</v>
      </c>
      <c r="J1963" s="25">
        <v>163</v>
      </c>
      <c r="K1963" s="30">
        <v>233.09</v>
      </c>
    </row>
    <row r="1964" spans="1:11" x14ac:dyDescent="0.3">
      <c r="A1964" s="9" t="s">
        <v>75</v>
      </c>
      <c r="B1964" s="10">
        <v>2022</v>
      </c>
      <c r="C1964" s="10" t="s">
        <v>35</v>
      </c>
      <c r="D1964" s="10" t="s">
        <v>60</v>
      </c>
      <c r="E1964" s="10" t="s">
        <v>53</v>
      </c>
      <c r="F1964" s="10" t="s">
        <v>54</v>
      </c>
      <c r="G1964" s="10" t="s">
        <v>55</v>
      </c>
      <c r="H1964" s="10" t="s">
        <v>56</v>
      </c>
      <c r="I1964" s="10" t="s">
        <v>57</v>
      </c>
      <c r="J1964" s="24">
        <v>157</v>
      </c>
      <c r="K1964" s="29">
        <v>224.51</v>
      </c>
    </row>
    <row r="1965" spans="1:11" x14ac:dyDescent="0.3">
      <c r="A1965" s="12" t="s">
        <v>73</v>
      </c>
      <c r="B1965" s="13">
        <v>2022</v>
      </c>
      <c r="C1965" s="13" t="s">
        <v>35</v>
      </c>
      <c r="D1965" s="13" t="s">
        <v>60</v>
      </c>
      <c r="E1965" s="13" t="s">
        <v>53</v>
      </c>
      <c r="F1965" s="13" t="s">
        <v>54</v>
      </c>
      <c r="G1965" s="13" t="s">
        <v>55</v>
      </c>
      <c r="H1965" s="13" t="s">
        <v>56</v>
      </c>
      <c r="I1965" s="13" t="s">
        <v>57</v>
      </c>
      <c r="J1965" s="25">
        <v>826</v>
      </c>
      <c r="K1965" s="30">
        <v>1181.18</v>
      </c>
    </row>
    <row r="1966" spans="1:11" x14ac:dyDescent="0.3">
      <c r="A1966" s="9" t="s">
        <v>73</v>
      </c>
      <c r="B1966" s="10">
        <v>2022</v>
      </c>
      <c r="C1966" s="10" t="s">
        <v>35</v>
      </c>
      <c r="D1966" s="10" t="s">
        <v>60</v>
      </c>
      <c r="E1966" s="10" t="s">
        <v>53</v>
      </c>
      <c r="F1966" s="10" t="s">
        <v>54</v>
      </c>
      <c r="G1966" s="10" t="s">
        <v>55</v>
      </c>
      <c r="H1966" s="10" t="s">
        <v>56</v>
      </c>
      <c r="I1966" s="10" t="s">
        <v>58</v>
      </c>
      <c r="J1966" s="24">
        <v>167</v>
      </c>
      <c r="K1966" s="29">
        <v>238.81</v>
      </c>
    </row>
    <row r="1967" spans="1:11" x14ac:dyDescent="0.3">
      <c r="A1967" s="12" t="s">
        <v>73</v>
      </c>
      <c r="B1967" s="13">
        <v>2022</v>
      </c>
      <c r="C1967" s="13" t="s">
        <v>35</v>
      </c>
      <c r="D1967" s="13" t="s">
        <v>60</v>
      </c>
      <c r="E1967" s="13" t="s">
        <v>53</v>
      </c>
      <c r="F1967" s="13" t="s">
        <v>54</v>
      </c>
      <c r="G1967" s="13" t="s">
        <v>55</v>
      </c>
      <c r="H1967" s="13" t="s">
        <v>56</v>
      </c>
      <c r="I1967" s="13" t="s">
        <v>58</v>
      </c>
      <c r="J1967" s="25">
        <v>161</v>
      </c>
      <c r="K1967" s="30">
        <v>230.23000000000002</v>
      </c>
    </row>
    <row r="1968" spans="1:11" x14ac:dyDescent="0.3">
      <c r="A1968" s="9" t="s">
        <v>73</v>
      </c>
      <c r="B1968" s="10">
        <v>2022</v>
      </c>
      <c r="C1968" s="10" t="s">
        <v>35</v>
      </c>
      <c r="D1968" s="10" t="s">
        <v>60</v>
      </c>
      <c r="E1968" s="10" t="s">
        <v>53</v>
      </c>
      <c r="F1968" s="10" t="s">
        <v>54</v>
      </c>
      <c r="G1968" s="10" t="s">
        <v>55</v>
      </c>
      <c r="H1968" s="10" t="s">
        <v>56</v>
      </c>
      <c r="I1968" s="10" t="s">
        <v>58</v>
      </c>
      <c r="J1968" s="24">
        <v>155</v>
      </c>
      <c r="K1968" s="29">
        <v>221.65</v>
      </c>
    </row>
    <row r="1969" spans="1:11" x14ac:dyDescent="0.3">
      <c r="A1969" s="12" t="s">
        <v>74</v>
      </c>
      <c r="B1969" s="13">
        <v>2022</v>
      </c>
      <c r="C1969" s="13" t="s">
        <v>35</v>
      </c>
      <c r="D1969" s="13" t="s">
        <v>60</v>
      </c>
      <c r="E1969" s="13" t="s">
        <v>53</v>
      </c>
      <c r="F1969" s="13" t="s">
        <v>54</v>
      </c>
      <c r="G1969" s="13" t="s">
        <v>55</v>
      </c>
      <c r="H1969" s="13" t="s">
        <v>56</v>
      </c>
      <c r="I1969" s="13" t="s">
        <v>57</v>
      </c>
      <c r="J1969" s="25">
        <v>197</v>
      </c>
      <c r="K1969" s="30">
        <v>281.70999999999998</v>
      </c>
    </row>
    <row r="1970" spans="1:11" x14ac:dyDescent="0.3">
      <c r="A1970" s="9" t="s">
        <v>72</v>
      </c>
      <c r="B1970" s="10">
        <v>2022</v>
      </c>
      <c r="C1970" s="10" t="s">
        <v>35</v>
      </c>
      <c r="D1970" s="10" t="s">
        <v>60</v>
      </c>
      <c r="E1970" s="10" t="s">
        <v>53</v>
      </c>
      <c r="F1970" s="10" t="s">
        <v>54</v>
      </c>
      <c r="G1970" s="10" t="s">
        <v>55</v>
      </c>
      <c r="H1970" s="10" t="s">
        <v>56</v>
      </c>
      <c r="I1970" s="10" t="s">
        <v>57</v>
      </c>
      <c r="J1970" s="24">
        <v>245</v>
      </c>
      <c r="K1970" s="29">
        <v>350.35</v>
      </c>
    </row>
    <row r="1971" spans="1:11" x14ac:dyDescent="0.3">
      <c r="A1971" s="12" t="s">
        <v>73</v>
      </c>
      <c r="B1971" s="13">
        <v>2022</v>
      </c>
      <c r="C1971" s="13" t="s">
        <v>41</v>
      </c>
      <c r="D1971" s="13" t="s">
        <v>60</v>
      </c>
      <c r="E1971" s="13" t="s">
        <v>53</v>
      </c>
      <c r="F1971" s="13" t="s">
        <v>54</v>
      </c>
      <c r="G1971" s="13" t="s">
        <v>55</v>
      </c>
      <c r="H1971" s="13" t="s">
        <v>56</v>
      </c>
      <c r="I1971" s="13" t="s">
        <v>58</v>
      </c>
      <c r="J1971" s="25">
        <v>320</v>
      </c>
      <c r="K1971" s="30">
        <v>457.6</v>
      </c>
    </row>
    <row r="1972" spans="1:11" x14ac:dyDescent="0.3">
      <c r="A1972" s="9" t="s">
        <v>72</v>
      </c>
      <c r="B1972" s="10">
        <v>2022</v>
      </c>
      <c r="C1972" s="10" t="s">
        <v>41</v>
      </c>
      <c r="D1972" s="10" t="s">
        <v>60</v>
      </c>
      <c r="E1972" s="10" t="s">
        <v>53</v>
      </c>
      <c r="F1972" s="10" t="s">
        <v>54</v>
      </c>
      <c r="G1972" s="10" t="s">
        <v>55</v>
      </c>
      <c r="H1972" s="10" t="s">
        <v>56</v>
      </c>
      <c r="I1972" s="10" t="s">
        <v>58</v>
      </c>
      <c r="J1972" s="24">
        <v>314</v>
      </c>
      <c r="K1972" s="29">
        <v>449.02</v>
      </c>
    </row>
    <row r="1973" spans="1:11" x14ac:dyDescent="0.3">
      <c r="A1973" s="12" t="s">
        <v>74</v>
      </c>
      <c r="B1973" s="13">
        <v>2022</v>
      </c>
      <c r="C1973" s="13" t="s">
        <v>41</v>
      </c>
      <c r="D1973" s="13" t="s">
        <v>60</v>
      </c>
      <c r="E1973" s="13" t="s">
        <v>53</v>
      </c>
      <c r="F1973" s="13" t="s">
        <v>54</v>
      </c>
      <c r="G1973" s="13" t="s">
        <v>55</v>
      </c>
      <c r="H1973" s="13" t="s">
        <v>56</v>
      </c>
      <c r="I1973" s="13" t="s">
        <v>58</v>
      </c>
      <c r="J1973" s="25">
        <v>308</v>
      </c>
      <c r="K1973" s="30">
        <v>440.44</v>
      </c>
    </row>
    <row r="1974" spans="1:11" x14ac:dyDescent="0.3">
      <c r="A1974" s="9" t="s">
        <v>72</v>
      </c>
      <c r="B1974" s="10">
        <v>2022</v>
      </c>
      <c r="C1974" s="10" t="s">
        <v>41</v>
      </c>
      <c r="D1974" s="10" t="s">
        <v>60</v>
      </c>
      <c r="E1974" s="10" t="s">
        <v>53</v>
      </c>
      <c r="F1974" s="10" t="s">
        <v>54</v>
      </c>
      <c r="G1974" s="10" t="s">
        <v>55</v>
      </c>
      <c r="H1974" s="10" t="s">
        <v>56</v>
      </c>
      <c r="I1974" s="10" t="s">
        <v>57</v>
      </c>
      <c r="J1974" s="24">
        <v>236</v>
      </c>
      <c r="K1974" s="29">
        <v>337.48</v>
      </c>
    </row>
    <row r="1975" spans="1:11" x14ac:dyDescent="0.3">
      <c r="A1975" s="12" t="s">
        <v>73</v>
      </c>
      <c r="B1975" s="13">
        <v>2022</v>
      </c>
      <c r="C1975" s="13" t="s">
        <v>41</v>
      </c>
      <c r="D1975" s="13" t="s">
        <v>60</v>
      </c>
      <c r="E1975" s="13" t="s">
        <v>53</v>
      </c>
      <c r="F1975" s="13" t="s">
        <v>54</v>
      </c>
      <c r="G1975" s="13" t="s">
        <v>55</v>
      </c>
      <c r="H1975" s="13" t="s">
        <v>56</v>
      </c>
      <c r="I1975" s="13" t="s">
        <v>57</v>
      </c>
      <c r="J1975" s="25">
        <v>164</v>
      </c>
      <c r="K1975" s="30">
        <v>234.51999999999998</v>
      </c>
    </row>
    <row r="1976" spans="1:11" x14ac:dyDescent="0.3">
      <c r="A1976" s="9" t="s">
        <v>72</v>
      </c>
      <c r="B1976" s="10">
        <v>2022</v>
      </c>
      <c r="C1976" s="10" t="s">
        <v>41</v>
      </c>
      <c r="D1976" s="10" t="s">
        <v>60</v>
      </c>
      <c r="E1976" s="10" t="s">
        <v>53</v>
      </c>
      <c r="F1976" s="10" t="s">
        <v>54</v>
      </c>
      <c r="G1976" s="10" t="s">
        <v>55</v>
      </c>
      <c r="H1976" s="10" t="s">
        <v>56</v>
      </c>
      <c r="I1976" s="10" t="s">
        <v>57</v>
      </c>
      <c r="J1976" s="24">
        <v>212</v>
      </c>
      <c r="K1976" s="29">
        <v>303.15999999999997</v>
      </c>
    </row>
    <row r="1977" spans="1:11" x14ac:dyDescent="0.3">
      <c r="A1977" s="12" t="s">
        <v>73</v>
      </c>
      <c r="B1977" s="13">
        <v>2022</v>
      </c>
      <c r="C1977" s="13" t="s">
        <v>41</v>
      </c>
      <c r="D1977" s="13" t="s">
        <v>60</v>
      </c>
      <c r="E1977" s="13" t="s">
        <v>53</v>
      </c>
      <c r="F1977" s="13" t="s">
        <v>54</v>
      </c>
      <c r="G1977" s="13" t="s">
        <v>55</v>
      </c>
      <c r="H1977" s="13" t="s">
        <v>56</v>
      </c>
      <c r="I1977" s="13" t="s">
        <v>57</v>
      </c>
      <c r="J1977" s="25">
        <v>316</v>
      </c>
      <c r="K1977" s="30">
        <v>451.88</v>
      </c>
    </row>
    <row r="1978" spans="1:11" x14ac:dyDescent="0.3">
      <c r="A1978" s="9" t="s">
        <v>72</v>
      </c>
      <c r="B1978" s="10">
        <v>2022</v>
      </c>
      <c r="C1978" s="10" t="s">
        <v>41</v>
      </c>
      <c r="D1978" s="10" t="s">
        <v>60</v>
      </c>
      <c r="E1978" s="10" t="s">
        <v>53</v>
      </c>
      <c r="F1978" s="10" t="s">
        <v>54</v>
      </c>
      <c r="G1978" s="10" t="s">
        <v>55</v>
      </c>
      <c r="H1978" s="10" t="s">
        <v>56</v>
      </c>
      <c r="I1978" s="10" t="s">
        <v>57</v>
      </c>
      <c r="J1978" s="24">
        <v>310</v>
      </c>
      <c r="K1978" s="29">
        <v>443.3</v>
      </c>
    </row>
    <row r="1979" spans="1:11" x14ac:dyDescent="0.3">
      <c r="A1979" s="12" t="s">
        <v>73</v>
      </c>
      <c r="B1979" s="13">
        <v>2022</v>
      </c>
      <c r="C1979" s="13" t="s">
        <v>41</v>
      </c>
      <c r="D1979" s="13" t="s">
        <v>60</v>
      </c>
      <c r="E1979" s="13" t="s">
        <v>53</v>
      </c>
      <c r="F1979" s="13" t="s">
        <v>54</v>
      </c>
      <c r="G1979" s="13" t="s">
        <v>55</v>
      </c>
      <c r="H1979" s="13" t="s">
        <v>56</v>
      </c>
      <c r="I1979" s="13" t="s">
        <v>57</v>
      </c>
      <c r="J1979" s="25">
        <v>238</v>
      </c>
      <c r="K1979" s="30">
        <v>526.24</v>
      </c>
    </row>
    <row r="1980" spans="1:11" x14ac:dyDescent="0.3">
      <c r="A1980" s="9" t="s">
        <v>73</v>
      </c>
      <c r="B1980" s="10">
        <v>2022</v>
      </c>
      <c r="C1980" s="10" t="s">
        <v>41</v>
      </c>
      <c r="D1980" s="10" t="s">
        <v>60</v>
      </c>
      <c r="E1980" s="10" t="s">
        <v>53</v>
      </c>
      <c r="F1980" s="10" t="s">
        <v>54</v>
      </c>
      <c r="G1980" s="10" t="s">
        <v>55</v>
      </c>
      <c r="H1980" s="10" t="s">
        <v>56</v>
      </c>
      <c r="I1980" s="10" t="s">
        <v>57</v>
      </c>
      <c r="J1980" s="24">
        <v>166</v>
      </c>
      <c r="K1980" s="29">
        <v>526.24</v>
      </c>
    </row>
    <row r="1981" spans="1:11" x14ac:dyDescent="0.3">
      <c r="A1981" s="12" t="s">
        <v>72</v>
      </c>
      <c r="B1981" s="13">
        <v>2022</v>
      </c>
      <c r="C1981" s="13" t="s">
        <v>41</v>
      </c>
      <c r="D1981" s="13" t="s">
        <v>60</v>
      </c>
      <c r="E1981" s="13" t="s">
        <v>53</v>
      </c>
      <c r="F1981" s="13" t="s">
        <v>54</v>
      </c>
      <c r="G1981" s="13" t="s">
        <v>55</v>
      </c>
      <c r="H1981" s="13" t="s">
        <v>56</v>
      </c>
      <c r="I1981" s="13" t="s">
        <v>57</v>
      </c>
      <c r="J1981" s="25">
        <v>208</v>
      </c>
      <c r="K1981" s="30">
        <v>526.24</v>
      </c>
    </row>
    <row r="1982" spans="1:11" x14ac:dyDescent="0.3">
      <c r="A1982" s="9" t="s">
        <v>74</v>
      </c>
      <c r="B1982" s="10">
        <v>2022</v>
      </c>
      <c r="C1982" s="10" t="s">
        <v>41</v>
      </c>
      <c r="D1982" s="10" t="s">
        <v>60</v>
      </c>
      <c r="E1982" s="10" t="s">
        <v>53</v>
      </c>
      <c r="F1982" s="10" t="s">
        <v>54</v>
      </c>
      <c r="G1982" s="10" t="s">
        <v>55</v>
      </c>
      <c r="H1982" s="10" t="s">
        <v>56</v>
      </c>
      <c r="I1982" s="10" t="s">
        <v>57</v>
      </c>
      <c r="J1982" s="24">
        <v>963</v>
      </c>
      <c r="K1982" s="29">
        <v>1377.09</v>
      </c>
    </row>
    <row r="1983" spans="1:11" x14ac:dyDescent="0.3">
      <c r="A1983" s="12" t="s">
        <v>72</v>
      </c>
      <c r="B1983" s="13">
        <v>2022</v>
      </c>
      <c r="C1983" s="13" t="s">
        <v>41</v>
      </c>
      <c r="D1983" s="13" t="s">
        <v>60</v>
      </c>
      <c r="E1983" s="13" t="s">
        <v>53</v>
      </c>
      <c r="F1983" s="13" t="s">
        <v>54</v>
      </c>
      <c r="G1983" s="13" t="s">
        <v>55</v>
      </c>
      <c r="H1983" s="13" t="s">
        <v>56</v>
      </c>
      <c r="I1983" s="13" t="s">
        <v>57</v>
      </c>
      <c r="J1983" s="25">
        <v>1017</v>
      </c>
      <c r="K1983" s="30">
        <v>1454.31</v>
      </c>
    </row>
    <row r="1984" spans="1:11" x14ac:dyDescent="0.3">
      <c r="A1984" s="9" t="s">
        <v>72</v>
      </c>
      <c r="B1984" s="10">
        <v>2022</v>
      </c>
      <c r="C1984" s="10" t="s">
        <v>41</v>
      </c>
      <c r="D1984" s="10" t="s">
        <v>60</v>
      </c>
      <c r="E1984" s="10" t="s">
        <v>53</v>
      </c>
      <c r="F1984" s="10" t="s">
        <v>54</v>
      </c>
      <c r="G1984" s="10" t="s">
        <v>55</v>
      </c>
      <c r="H1984" s="10" t="s">
        <v>56</v>
      </c>
      <c r="I1984" s="10" t="s">
        <v>57</v>
      </c>
      <c r="J1984" s="24">
        <v>210</v>
      </c>
      <c r="K1984" s="29">
        <v>300.3</v>
      </c>
    </row>
    <row r="1985" spans="1:11" x14ac:dyDescent="0.3">
      <c r="A1985" s="12" t="s">
        <v>72</v>
      </c>
      <c r="B1985" s="13">
        <v>2022</v>
      </c>
      <c r="C1985" s="13" t="s">
        <v>41</v>
      </c>
      <c r="D1985" s="13" t="s">
        <v>60</v>
      </c>
      <c r="E1985" s="13" t="s">
        <v>53</v>
      </c>
      <c r="F1985" s="13" t="s">
        <v>54</v>
      </c>
      <c r="G1985" s="13" t="s">
        <v>55</v>
      </c>
      <c r="H1985" s="13" t="s">
        <v>56</v>
      </c>
      <c r="I1985" s="13" t="s">
        <v>57</v>
      </c>
      <c r="J1985" s="25">
        <v>237</v>
      </c>
      <c r="K1985" s="30">
        <v>338.90999999999997</v>
      </c>
    </row>
    <row r="1986" spans="1:11" x14ac:dyDescent="0.3">
      <c r="A1986" s="9" t="s">
        <v>73</v>
      </c>
      <c r="B1986" s="10">
        <v>2022</v>
      </c>
      <c r="C1986" s="10" t="s">
        <v>41</v>
      </c>
      <c r="D1986" s="10" t="s">
        <v>60</v>
      </c>
      <c r="E1986" s="10" t="s">
        <v>53</v>
      </c>
      <c r="F1986" s="10" t="s">
        <v>54</v>
      </c>
      <c r="G1986" s="10" t="s">
        <v>55</v>
      </c>
      <c r="H1986" s="10" t="s">
        <v>56</v>
      </c>
      <c r="I1986" s="10" t="s">
        <v>57</v>
      </c>
      <c r="J1986" s="24">
        <v>165</v>
      </c>
      <c r="K1986" s="29">
        <v>235.95</v>
      </c>
    </row>
    <row r="1987" spans="1:11" x14ac:dyDescent="0.3">
      <c r="A1987" s="12" t="s">
        <v>74</v>
      </c>
      <c r="B1987" s="13">
        <v>2022</v>
      </c>
      <c r="C1987" s="13" t="s">
        <v>41</v>
      </c>
      <c r="D1987" s="13" t="s">
        <v>60</v>
      </c>
      <c r="E1987" s="13" t="s">
        <v>53</v>
      </c>
      <c r="F1987" s="13" t="s">
        <v>54</v>
      </c>
      <c r="G1987" s="13" t="s">
        <v>55</v>
      </c>
      <c r="H1987" s="13" t="s">
        <v>56</v>
      </c>
      <c r="I1987" s="13" t="s">
        <v>57</v>
      </c>
      <c r="J1987" s="25">
        <v>213</v>
      </c>
      <c r="K1987" s="30">
        <v>304.59000000000003</v>
      </c>
    </row>
    <row r="1988" spans="1:11" x14ac:dyDescent="0.3">
      <c r="A1988" s="9" t="s">
        <v>73</v>
      </c>
      <c r="B1988" s="10">
        <v>2022</v>
      </c>
      <c r="C1988" s="10" t="s">
        <v>41</v>
      </c>
      <c r="D1988" s="10" t="s">
        <v>60</v>
      </c>
      <c r="E1988" s="10" t="s">
        <v>53</v>
      </c>
      <c r="F1988" s="10" t="s">
        <v>54</v>
      </c>
      <c r="G1988" s="10" t="s">
        <v>55</v>
      </c>
      <c r="H1988" s="10" t="s">
        <v>56</v>
      </c>
      <c r="I1988" s="10" t="s">
        <v>57</v>
      </c>
      <c r="J1988" s="24">
        <v>319</v>
      </c>
      <c r="K1988" s="29">
        <v>456.16999999999996</v>
      </c>
    </row>
    <row r="1989" spans="1:11" x14ac:dyDescent="0.3">
      <c r="A1989" s="12" t="s">
        <v>73</v>
      </c>
      <c r="B1989" s="13">
        <v>2022</v>
      </c>
      <c r="C1989" s="13" t="s">
        <v>41</v>
      </c>
      <c r="D1989" s="13" t="s">
        <v>60</v>
      </c>
      <c r="E1989" s="13" t="s">
        <v>53</v>
      </c>
      <c r="F1989" s="13" t="s">
        <v>54</v>
      </c>
      <c r="G1989" s="13" t="s">
        <v>55</v>
      </c>
      <c r="H1989" s="13" t="s">
        <v>56</v>
      </c>
      <c r="I1989" s="13" t="s">
        <v>57</v>
      </c>
      <c r="J1989" s="25">
        <v>313</v>
      </c>
      <c r="K1989" s="30">
        <v>447.59000000000003</v>
      </c>
    </row>
    <row r="1990" spans="1:11" x14ac:dyDescent="0.3">
      <c r="A1990" s="9" t="s">
        <v>72</v>
      </c>
      <c r="B1990" s="10">
        <v>2022</v>
      </c>
      <c r="C1990" s="10" t="s">
        <v>41</v>
      </c>
      <c r="D1990" s="10" t="s">
        <v>60</v>
      </c>
      <c r="E1990" s="10" t="s">
        <v>53</v>
      </c>
      <c r="F1990" s="10" t="s">
        <v>54</v>
      </c>
      <c r="G1990" s="10" t="s">
        <v>55</v>
      </c>
      <c r="H1990" s="10" t="s">
        <v>56</v>
      </c>
      <c r="I1990" s="10" t="s">
        <v>57</v>
      </c>
      <c r="J1990" s="24">
        <v>307</v>
      </c>
      <c r="K1990" s="29">
        <v>439.01</v>
      </c>
    </row>
    <row r="1991" spans="1:11" x14ac:dyDescent="0.3">
      <c r="A1991" s="12" t="s">
        <v>72</v>
      </c>
      <c r="B1991" s="13">
        <v>2022</v>
      </c>
      <c r="C1991" s="13" t="s">
        <v>41</v>
      </c>
      <c r="D1991" s="13" t="s">
        <v>60</v>
      </c>
      <c r="E1991" s="13" t="s">
        <v>53</v>
      </c>
      <c r="F1991" s="13" t="s">
        <v>54</v>
      </c>
      <c r="G1991" s="13" t="s">
        <v>55</v>
      </c>
      <c r="H1991" s="13" t="s">
        <v>56</v>
      </c>
      <c r="I1991" s="13" t="s">
        <v>57</v>
      </c>
      <c r="J1991" s="25">
        <v>235</v>
      </c>
      <c r="K1991" s="30">
        <v>336.05</v>
      </c>
    </row>
    <row r="1992" spans="1:11" x14ac:dyDescent="0.3">
      <c r="A1992" s="9" t="s">
        <v>72</v>
      </c>
      <c r="B1992" s="10">
        <v>2022</v>
      </c>
      <c r="C1992" s="10" t="s">
        <v>41</v>
      </c>
      <c r="D1992" s="10" t="s">
        <v>60</v>
      </c>
      <c r="E1992" s="10" t="s">
        <v>53</v>
      </c>
      <c r="F1992" s="10" t="s">
        <v>54</v>
      </c>
      <c r="G1992" s="10" t="s">
        <v>55</v>
      </c>
      <c r="H1992" s="10" t="s">
        <v>56</v>
      </c>
      <c r="I1992" s="10" t="s">
        <v>57</v>
      </c>
      <c r="J1992" s="24">
        <v>798</v>
      </c>
      <c r="K1992" s="29">
        <v>1141.1399999999999</v>
      </c>
    </row>
    <row r="1993" spans="1:11" x14ac:dyDescent="0.3">
      <c r="A1993" s="12" t="s">
        <v>73</v>
      </c>
      <c r="B1993" s="13">
        <v>2022</v>
      </c>
      <c r="C1993" s="13" t="s">
        <v>41</v>
      </c>
      <c r="D1993" s="13" t="s">
        <v>60</v>
      </c>
      <c r="E1993" s="13" t="s">
        <v>53</v>
      </c>
      <c r="F1993" s="13" t="s">
        <v>54</v>
      </c>
      <c r="G1993" s="13" t="s">
        <v>55</v>
      </c>
      <c r="H1993" s="13" t="s">
        <v>56</v>
      </c>
      <c r="I1993" s="13" t="s">
        <v>57</v>
      </c>
      <c r="J1993" s="25">
        <v>831</v>
      </c>
      <c r="K1993" s="30">
        <v>1188.33</v>
      </c>
    </row>
    <row r="1994" spans="1:11" x14ac:dyDescent="0.3">
      <c r="A1994" s="9" t="s">
        <v>74</v>
      </c>
      <c r="B1994" s="10">
        <v>2022</v>
      </c>
      <c r="C1994" s="10" t="s">
        <v>41</v>
      </c>
      <c r="D1994" s="10" t="s">
        <v>60</v>
      </c>
      <c r="E1994" s="10" t="s">
        <v>53</v>
      </c>
      <c r="F1994" s="10" t="s">
        <v>54</v>
      </c>
      <c r="G1994" s="10" t="s">
        <v>55</v>
      </c>
      <c r="H1994" s="10" t="s">
        <v>56</v>
      </c>
      <c r="I1994" s="10" t="s">
        <v>58</v>
      </c>
      <c r="J1994" s="24">
        <v>317</v>
      </c>
      <c r="K1994" s="29">
        <v>453.31</v>
      </c>
    </row>
    <row r="1995" spans="1:11" x14ac:dyDescent="0.3">
      <c r="A1995" s="12" t="s">
        <v>72</v>
      </c>
      <c r="B1995" s="13">
        <v>2022</v>
      </c>
      <c r="C1995" s="13" t="s">
        <v>41</v>
      </c>
      <c r="D1995" s="13" t="s">
        <v>60</v>
      </c>
      <c r="E1995" s="13" t="s">
        <v>53</v>
      </c>
      <c r="F1995" s="13" t="s">
        <v>54</v>
      </c>
      <c r="G1995" s="13" t="s">
        <v>55</v>
      </c>
      <c r="H1995" s="13" t="s">
        <v>56</v>
      </c>
      <c r="I1995" s="13" t="s">
        <v>58</v>
      </c>
      <c r="J1995" s="25">
        <v>311</v>
      </c>
      <c r="K1995" s="30">
        <v>444.73</v>
      </c>
    </row>
    <row r="1996" spans="1:11" x14ac:dyDescent="0.3">
      <c r="A1996" s="9" t="s">
        <v>76</v>
      </c>
      <c r="B1996" s="10">
        <v>2022</v>
      </c>
      <c r="C1996" s="10" t="s">
        <v>41</v>
      </c>
      <c r="D1996" s="10" t="s">
        <v>60</v>
      </c>
      <c r="E1996" s="10" t="s">
        <v>53</v>
      </c>
      <c r="F1996" s="10" t="s">
        <v>54</v>
      </c>
      <c r="G1996" s="10" t="s">
        <v>55</v>
      </c>
      <c r="H1996" s="10" t="s">
        <v>56</v>
      </c>
      <c r="I1996" s="10" t="s">
        <v>58</v>
      </c>
      <c r="J1996" s="24">
        <v>305</v>
      </c>
      <c r="K1996" s="29">
        <v>436.15</v>
      </c>
    </row>
    <row r="1997" spans="1:11" x14ac:dyDescent="0.3">
      <c r="A1997" s="12" t="s">
        <v>72</v>
      </c>
      <c r="B1997" s="13">
        <v>2022</v>
      </c>
      <c r="C1997" s="13" t="s">
        <v>41</v>
      </c>
      <c r="D1997" s="13" t="s">
        <v>60</v>
      </c>
      <c r="E1997" s="13" t="s">
        <v>53</v>
      </c>
      <c r="F1997" s="13" t="s">
        <v>54</v>
      </c>
      <c r="G1997" s="13" t="s">
        <v>55</v>
      </c>
      <c r="H1997" s="13" t="s">
        <v>56</v>
      </c>
      <c r="I1997" s="13" t="s">
        <v>57</v>
      </c>
      <c r="J1997" s="25">
        <v>239</v>
      </c>
      <c r="K1997" s="30">
        <v>341.77</v>
      </c>
    </row>
    <row r="1998" spans="1:11" x14ac:dyDescent="0.3">
      <c r="A1998" s="9" t="s">
        <v>72</v>
      </c>
      <c r="B1998" s="10">
        <v>2022</v>
      </c>
      <c r="C1998" s="10" t="s">
        <v>41</v>
      </c>
      <c r="D1998" s="10" t="s">
        <v>60</v>
      </c>
      <c r="E1998" s="10" t="s">
        <v>53</v>
      </c>
      <c r="F1998" s="10" t="s">
        <v>54</v>
      </c>
      <c r="G1998" s="10" t="s">
        <v>55</v>
      </c>
      <c r="H1998" s="10" t="s">
        <v>56</v>
      </c>
      <c r="I1998" s="10" t="s">
        <v>57</v>
      </c>
      <c r="J1998" s="24">
        <v>209</v>
      </c>
      <c r="K1998" s="29">
        <v>298.87</v>
      </c>
    </row>
    <row r="1999" spans="1:11" x14ac:dyDescent="0.3">
      <c r="A1999" s="12" t="s">
        <v>74</v>
      </c>
      <c r="B1999" s="13">
        <v>2022</v>
      </c>
      <c r="C1999" s="13" t="s">
        <v>40</v>
      </c>
      <c r="D1999" s="13" t="s">
        <v>60</v>
      </c>
      <c r="E1999" s="13" t="s">
        <v>53</v>
      </c>
      <c r="F1999" s="13" t="s">
        <v>54</v>
      </c>
      <c r="G1999" s="13" t="s">
        <v>55</v>
      </c>
      <c r="H1999" s="13" t="s">
        <v>56</v>
      </c>
      <c r="I1999" s="13" t="s">
        <v>58</v>
      </c>
      <c r="J1999" s="25">
        <v>332</v>
      </c>
      <c r="K1999" s="30">
        <v>474.76</v>
      </c>
    </row>
    <row r="2000" spans="1:11" x14ac:dyDescent="0.3">
      <c r="A2000" s="9" t="s">
        <v>73</v>
      </c>
      <c r="B2000" s="10">
        <v>2022</v>
      </c>
      <c r="C2000" s="10" t="s">
        <v>40</v>
      </c>
      <c r="D2000" s="10" t="s">
        <v>60</v>
      </c>
      <c r="E2000" s="10" t="s">
        <v>53</v>
      </c>
      <c r="F2000" s="10" t="s">
        <v>54</v>
      </c>
      <c r="G2000" s="10" t="s">
        <v>55</v>
      </c>
      <c r="H2000" s="10" t="s">
        <v>56</v>
      </c>
      <c r="I2000" s="10" t="s">
        <v>58</v>
      </c>
      <c r="J2000" s="24">
        <v>326</v>
      </c>
      <c r="K2000" s="29">
        <v>466.18</v>
      </c>
    </row>
    <row r="2001" spans="1:11" x14ac:dyDescent="0.3">
      <c r="A2001" s="12" t="s">
        <v>72</v>
      </c>
      <c r="B2001" s="13">
        <v>2022</v>
      </c>
      <c r="C2001" s="13" t="s">
        <v>40</v>
      </c>
      <c r="D2001" s="13" t="s">
        <v>60</v>
      </c>
      <c r="E2001" s="13" t="s">
        <v>53</v>
      </c>
      <c r="F2001" s="13" t="s">
        <v>54</v>
      </c>
      <c r="G2001" s="13" t="s">
        <v>55</v>
      </c>
      <c r="H2001" s="13" t="s">
        <v>56</v>
      </c>
      <c r="I2001" s="13" t="s">
        <v>57</v>
      </c>
      <c r="J2001" s="25">
        <v>242</v>
      </c>
      <c r="K2001" s="30">
        <v>346.06</v>
      </c>
    </row>
    <row r="2002" spans="1:11" x14ac:dyDescent="0.3">
      <c r="A2002" s="9" t="s">
        <v>72</v>
      </c>
      <c r="B2002" s="10">
        <v>2022</v>
      </c>
      <c r="C2002" s="10" t="s">
        <v>40</v>
      </c>
      <c r="D2002" s="10" t="s">
        <v>60</v>
      </c>
      <c r="E2002" s="10" t="s">
        <v>53</v>
      </c>
      <c r="F2002" s="10" t="s">
        <v>54</v>
      </c>
      <c r="G2002" s="10" t="s">
        <v>55</v>
      </c>
      <c r="H2002" s="10" t="s">
        <v>56</v>
      </c>
      <c r="I2002" s="10" t="s">
        <v>57</v>
      </c>
      <c r="J2002" s="24">
        <v>170</v>
      </c>
      <c r="K2002" s="29">
        <v>243.1</v>
      </c>
    </row>
    <row r="2003" spans="1:11" x14ac:dyDescent="0.3">
      <c r="A2003" s="12" t="s">
        <v>72</v>
      </c>
      <c r="B2003" s="13">
        <v>2022</v>
      </c>
      <c r="C2003" s="13" t="s">
        <v>40</v>
      </c>
      <c r="D2003" s="13" t="s">
        <v>60</v>
      </c>
      <c r="E2003" s="13" t="s">
        <v>53</v>
      </c>
      <c r="F2003" s="13" t="s">
        <v>54</v>
      </c>
      <c r="G2003" s="13" t="s">
        <v>55</v>
      </c>
      <c r="H2003" s="13" t="s">
        <v>56</v>
      </c>
      <c r="I2003" s="13" t="s">
        <v>57</v>
      </c>
      <c r="J2003" s="25">
        <v>218</v>
      </c>
      <c r="K2003" s="30">
        <v>311.74</v>
      </c>
    </row>
    <row r="2004" spans="1:11" x14ac:dyDescent="0.3">
      <c r="A2004" s="9" t="s">
        <v>72</v>
      </c>
      <c r="B2004" s="10">
        <v>2022</v>
      </c>
      <c r="C2004" s="10" t="s">
        <v>40</v>
      </c>
      <c r="D2004" s="10" t="s">
        <v>60</v>
      </c>
      <c r="E2004" s="10" t="s">
        <v>53</v>
      </c>
      <c r="F2004" s="10" t="s">
        <v>54</v>
      </c>
      <c r="G2004" s="10" t="s">
        <v>55</v>
      </c>
      <c r="H2004" s="10" t="s">
        <v>56</v>
      </c>
      <c r="I2004" s="10" t="s">
        <v>57</v>
      </c>
      <c r="J2004" s="24">
        <v>334</v>
      </c>
      <c r="K2004" s="29">
        <v>477.62</v>
      </c>
    </row>
    <row r="2005" spans="1:11" x14ac:dyDescent="0.3">
      <c r="A2005" s="12" t="s">
        <v>75</v>
      </c>
      <c r="B2005" s="13">
        <v>2022</v>
      </c>
      <c r="C2005" s="13" t="s">
        <v>40</v>
      </c>
      <c r="D2005" s="13" t="s">
        <v>60</v>
      </c>
      <c r="E2005" s="13" t="s">
        <v>53</v>
      </c>
      <c r="F2005" s="13" t="s">
        <v>54</v>
      </c>
      <c r="G2005" s="13" t="s">
        <v>55</v>
      </c>
      <c r="H2005" s="13" t="s">
        <v>56</v>
      </c>
      <c r="I2005" s="13" t="s">
        <v>57</v>
      </c>
      <c r="J2005" s="25">
        <v>328</v>
      </c>
      <c r="K2005" s="30">
        <v>469.03999999999996</v>
      </c>
    </row>
    <row r="2006" spans="1:11" x14ac:dyDescent="0.3">
      <c r="A2006" s="9" t="s">
        <v>73</v>
      </c>
      <c r="B2006" s="10">
        <v>2022</v>
      </c>
      <c r="C2006" s="10" t="s">
        <v>40</v>
      </c>
      <c r="D2006" s="10" t="s">
        <v>60</v>
      </c>
      <c r="E2006" s="10" t="s">
        <v>53</v>
      </c>
      <c r="F2006" s="10" t="s">
        <v>54</v>
      </c>
      <c r="G2006" s="10" t="s">
        <v>55</v>
      </c>
      <c r="H2006" s="10" t="s">
        <v>56</v>
      </c>
      <c r="I2006" s="10" t="s">
        <v>57</v>
      </c>
      <c r="J2006" s="24">
        <v>322</v>
      </c>
      <c r="K2006" s="29">
        <v>460.46000000000004</v>
      </c>
    </row>
    <row r="2007" spans="1:11" x14ac:dyDescent="0.3">
      <c r="A2007" s="12" t="s">
        <v>73</v>
      </c>
      <c r="B2007" s="13">
        <v>2022</v>
      </c>
      <c r="C2007" s="13" t="s">
        <v>40</v>
      </c>
      <c r="D2007" s="13" t="s">
        <v>60</v>
      </c>
      <c r="E2007" s="13" t="s">
        <v>53</v>
      </c>
      <c r="F2007" s="13" t="s">
        <v>54</v>
      </c>
      <c r="G2007" s="13" t="s">
        <v>55</v>
      </c>
      <c r="H2007" s="13" t="s">
        <v>56</v>
      </c>
      <c r="I2007" s="13" t="s">
        <v>57</v>
      </c>
      <c r="J2007" s="25">
        <v>244</v>
      </c>
      <c r="K2007" s="30">
        <v>526.24</v>
      </c>
    </row>
    <row r="2008" spans="1:11" x14ac:dyDescent="0.3">
      <c r="A2008" s="9" t="s">
        <v>73</v>
      </c>
      <c r="B2008" s="10">
        <v>2022</v>
      </c>
      <c r="C2008" s="10" t="s">
        <v>40</v>
      </c>
      <c r="D2008" s="10" t="s">
        <v>60</v>
      </c>
      <c r="E2008" s="10" t="s">
        <v>53</v>
      </c>
      <c r="F2008" s="10" t="s">
        <v>54</v>
      </c>
      <c r="G2008" s="10" t="s">
        <v>55</v>
      </c>
      <c r="H2008" s="10" t="s">
        <v>56</v>
      </c>
      <c r="I2008" s="10" t="s">
        <v>57</v>
      </c>
      <c r="J2008" s="24">
        <v>214</v>
      </c>
      <c r="K2008" s="29">
        <v>526.24</v>
      </c>
    </row>
    <row r="2009" spans="1:11" x14ac:dyDescent="0.3">
      <c r="A2009" s="12" t="s">
        <v>72</v>
      </c>
      <c r="B2009" s="13">
        <v>2022</v>
      </c>
      <c r="C2009" s="13" t="s">
        <v>40</v>
      </c>
      <c r="D2009" s="13" t="s">
        <v>60</v>
      </c>
      <c r="E2009" s="13" t="s">
        <v>53</v>
      </c>
      <c r="F2009" s="13" t="s">
        <v>54</v>
      </c>
      <c r="G2009" s="13" t="s">
        <v>55</v>
      </c>
      <c r="H2009" s="13" t="s">
        <v>56</v>
      </c>
      <c r="I2009" s="13" t="s">
        <v>57</v>
      </c>
      <c r="J2009" s="25">
        <v>1016</v>
      </c>
      <c r="K2009" s="30">
        <v>1452.88</v>
      </c>
    </row>
    <row r="2010" spans="1:11" x14ac:dyDescent="0.3">
      <c r="A2010" s="9" t="s">
        <v>73</v>
      </c>
      <c r="B2010" s="10">
        <v>2022</v>
      </c>
      <c r="C2010" s="10" t="s">
        <v>40</v>
      </c>
      <c r="D2010" s="10" t="s">
        <v>60</v>
      </c>
      <c r="E2010" s="10" t="s">
        <v>53</v>
      </c>
      <c r="F2010" s="10" t="s">
        <v>54</v>
      </c>
      <c r="G2010" s="10" t="s">
        <v>55</v>
      </c>
      <c r="H2010" s="10" t="s">
        <v>56</v>
      </c>
      <c r="I2010" s="10" t="s">
        <v>57</v>
      </c>
      <c r="J2010" s="24">
        <v>216</v>
      </c>
      <c r="K2010" s="29">
        <v>308.88</v>
      </c>
    </row>
    <row r="2011" spans="1:11" x14ac:dyDescent="0.3">
      <c r="A2011" s="12" t="s">
        <v>73</v>
      </c>
      <c r="B2011" s="13">
        <v>2022</v>
      </c>
      <c r="C2011" s="13" t="s">
        <v>40</v>
      </c>
      <c r="D2011" s="13" t="s">
        <v>60</v>
      </c>
      <c r="E2011" s="13" t="s">
        <v>53</v>
      </c>
      <c r="F2011" s="13" t="s">
        <v>54</v>
      </c>
      <c r="G2011" s="13" t="s">
        <v>55</v>
      </c>
      <c r="H2011" s="13" t="s">
        <v>56</v>
      </c>
      <c r="I2011" s="13" t="s">
        <v>57</v>
      </c>
      <c r="J2011" s="25">
        <v>243</v>
      </c>
      <c r="K2011" s="30">
        <v>347.49</v>
      </c>
    </row>
    <row r="2012" spans="1:11" x14ac:dyDescent="0.3">
      <c r="A2012" s="9" t="s">
        <v>72</v>
      </c>
      <c r="B2012" s="10">
        <v>2022</v>
      </c>
      <c r="C2012" s="10" t="s">
        <v>40</v>
      </c>
      <c r="D2012" s="10" t="s">
        <v>60</v>
      </c>
      <c r="E2012" s="10" t="s">
        <v>53</v>
      </c>
      <c r="F2012" s="10" t="s">
        <v>54</v>
      </c>
      <c r="G2012" s="10" t="s">
        <v>55</v>
      </c>
      <c r="H2012" s="10" t="s">
        <v>56</v>
      </c>
      <c r="I2012" s="10" t="s">
        <v>57</v>
      </c>
      <c r="J2012" s="24">
        <v>171</v>
      </c>
      <c r="K2012" s="29">
        <v>244.53</v>
      </c>
    </row>
    <row r="2013" spans="1:11" x14ac:dyDescent="0.3">
      <c r="A2013" s="12" t="s">
        <v>72</v>
      </c>
      <c r="B2013" s="13">
        <v>2022</v>
      </c>
      <c r="C2013" s="13" t="s">
        <v>40</v>
      </c>
      <c r="D2013" s="13" t="s">
        <v>60</v>
      </c>
      <c r="E2013" s="13" t="s">
        <v>53</v>
      </c>
      <c r="F2013" s="13" t="s">
        <v>54</v>
      </c>
      <c r="G2013" s="13" t="s">
        <v>55</v>
      </c>
      <c r="H2013" s="13" t="s">
        <v>56</v>
      </c>
      <c r="I2013" s="13" t="s">
        <v>57</v>
      </c>
      <c r="J2013" s="25">
        <v>331</v>
      </c>
      <c r="K2013" s="30">
        <v>473.33</v>
      </c>
    </row>
    <row r="2014" spans="1:11" x14ac:dyDescent="0.3">
      <c r="A2014" s="9" t="s">
        <v>72</v>
      </c>
      <c r="B2014" s="10">
        <v>2022</v>
      </c>
      <c r="C2014" s="10" t="s">
        <v>40</v>
      </c>
      <c r="D2014" s="10" t="s">
        <v>60</v>
      </c>
      <c r="E2014" s="10" t="s">
        <v>53</v>
      </c>
      <c r="F2014" s="10" t="s">
        <v>54</v>
      </c>
      <c r="G2014" s="10" t="s">
        <v>55</v>
      </c>
      <c r="H2014" s="10" t="s">
        <v>56</v>
      </c>
      <c r="I2014" s="10" t="s">
        <v>57</v>
      </c>
      <c r="J2014" s="24">
        <v>325</v>
      </c>
      <c r="K2014" s="29">
        <v>464.75</v>
      </c>
    </row>
    <row r="2015" spans="1:11" x14ac:dyDescent="0.3">
      <c r="A2015" s="12" t="s">
        <v>73</v>
      </c>
      <c r="B2015" s="13">
        <v>2022</v>
      </c>
      <c r="C2015" s="13" t="s">
        <v>40</v>
      </c>
      <c r="D2015" s="13" t="s">
        <v>60</v>
      </c>
      <c r="E2015" s="13" t="s">
        <v>53</v>
      </c>
      <c r="F2015" s="13" t="s">
        <v>54</v>
      </c>
      <c r="G2015" s="13" t="s">
        <v>55</v>
      </c>
      <c r="H2015" s="13" t="s">
        <v>56</v>
      </c>
      <c r="I2015" s="13" t="s">
        <v>57</v>
      </c>
      <c r="J2015" s="25">
        <v>241</v>
      </c>
      <c r="K2015" s="30">
        <v>344.63</v>
      </c>
    </row>
    <row r="2016" spans="1:11" x14ac:dyDescent="0.3">
      <c r="A2016" s="9" t="s">
        <v>75</v>
      </c>
      <c r="B2016" s="10">
        <v>2022</v>
      </c>
      <c r="C2016" s="10" t="s">
        <v>40</v>
      </c>
      <c r="D2016" s="10" t="s">
        <v>60</v>
      </c>
      <c r="E2016" s="10" t="s">
        <v>53</v>
      </c>
      <c r="F2016" s="10" t="s">
        <v>54</v>
      </c>
      <c r="G2016" s="10" t="s">
        <v>55</v>
      </c>
      <c r="H2016" s="10" t="s">
        <v>56</v>
      </c>
      <c r="I2016" s="10" t="s">
        <v>57</v>
      </c>
      <c r="J2016" s="24">
        <v>797</v>
      </c>
      <c r="K2016" s="29">
        <v>1139.71</v>
      </c>
    </row>
    <row r="2017" spans="1:11" x14ac:dyDescent="0.3">
      <c r="A2017" s="12" t="s">
        <v>73</v>
      </c>
      <c r="B2017" s="13">
        <v>2022</v>
      </c>
      <c r="C2017" s="13" t="s">
        <v>40</v>
      </c>
      <c r="D2017" s="13" t="s">
        <v>60</v>
      </c>
      <c r="E2017" s="13" t="s">
        <v>53</v>
      </c>
      <c r="F2017" s="13" t="s">
        <v>54</v>
      </c>
      <c r="G2017" s="13" t="s">
        <v>55</v>
      </c>
      <c r="H2017" s="13" t="s">
        <v>56</v>
      </c>
      <c r="I2017" s="13" t="s">
        <v>57</v>
      </c>
      <c r="J2017" s="25">
        <v>830</v>
      </c>
      <c r="K2017" s="30">
        <v>1186.9000000000001</v>
      </c>
    </row>
    <row r="2018" spans="1:11" x14ac:dyDescent="0.3">
      <c r="A2018" s="9" t="s">
        <v>74</v>
      </c>
      <c r="B2018" s="10">
        <v>2022</v>
      </c>
      <c r="C2018" s="10" t="s">
        <v>40</v>
      </c>
      <c r="D2018" s="10" t="s">
        <v>60</v>
      </c>
      <c r="E2018" s="10" t="s">
        <v>53</v>
      </c>
      <c r="F2018" s="10" t="s">
        <v>54</v>
      </c>
      <c r="G2018" s="10" t="s">
        <v>55</v>
      </c>
      <c r="H2018" s="10" t="s">
        <v>56</v>
      </c>
      <c r="I2018" s="10" t="s">
        <v>58</v>
      </c>
      <c r="J2018" s="24">
        <v>335</v>
      </c>
      <c r="K2018" s="29">
        <v>479.05</v>
      </c>
    </row>
    <row r="2019" spans="1:11" x14ac:dyDescent="0.3">
      <c r="A2019" s="12" t="s">
        <v>72</v>
      </c>
      <c r="B2019" s="13">
        <v>2022</v>
      </c>
      <c r="C2019" s="13" t="s">
        <v>40</v>
      </c>
      <c r="D2019" s="13" t="s">
        <v>60</v>
      </c>
      <c r="E2019" s="13" t="s">
        <v>53</v>
      </c>
      <c r="F2019" s="13" t="s">
        <v>54</v>
      </c>
      <c r="G2019" s="13" t="s">
        <v>55</v>
      </c>
      <c r="H2019" s="13" t="s">
        <v>56</v>
      </c>
      <c r="I2019" s="13" t="s">
        <v>58</v>
      </c>
      <c r="J2019" s="25">
        <v>329</v>
      </c>
      <c r="K2019" s="30">
        <v>470.47</v>
      </c>
    </row>
    <row r="2020" spans="1:11" x14ac:dyDescent="0.3">
      <c r="A2020" s="9" t="s">
        <v>75</v>
      </c>
      <c r="B2020" s="10">
        <v>2022</v>
      </c>
      <c r="C2020" s="10" t="s">
        <v>40</v>
      </c>
      <c r="D2020" s="10" t="s">
        <v>60</v>
      </c>
      <c r="E2020" s="10" t="s">
        <v>53</v>
      </c>
      <c r="F2020" s="10" t="s">
        <v>54</v>
      </c>
      <c r="G2020" s="10" t="s">
        <v>55</v>
      </c>
      <c r="H2020" s="10" t="s">
        <v>56</v>
      </c>
      <c r="I2020" s="10" t="s">
        <v>58</v>
      </c>
      <c r="J2020" s="24">
        <v>323</v>
      </c>
      <c r="K2020" s="29">
        <v>461.89</v>
      </c>
    </row>
    <row r="2021" spans="1:11" x14ac:dyDescent="0.3">
      <c r="A2021" s="12" t="s">
        <v>72</v>
      </c>
      <c r="B2021" s="13">
        <v>2022</v>
      </c>
      <c r="C2021" s="13" t="s">
        <v>40</v>
      </c>
      <c r="D2021" s="13" t="s">
        <v>60</v>
      </c>
      <c r="E2021" s="13" t="s">
        <v>53</v>
      </c>
      <c r="F2021" s="13" t="s">
        <v>54</v>
      </c>
      <c r="G2021" s="13" t="s">
        <v>55</v>
      </c>
      <c r="H2021" s="13" t="s">
        <v>56</v>
      </c>
      <c r="I2021" s="13" t="s">
        <v>57</v>
      </c>
      <c r="J2021" s="25">
        <v>245</v>
      </c>
      <c r="K2021" s="30">
        <v>350.35</v>
      </c>
    </row>
    <row r="2022" spans="1:11" x14ac:dyDescent="0.3">
      <c r="A2022" s="9" t="s">
        <v>73</v>
      </c>
      <c r="B2022" s="10">
        <v>2022</v>
      </c>
      <c r="C2022" s="10" t="s">
        <v>40</v>
      </c>
      <c r="D2022" s="10" t="s">
        <v>60</v>
      </c>
      <c r="E2022" s="10" t="s">
        <v>53</v>
      </c>
      <c r="F2022" s="10" t="s">
        <v>54</v>
      </c>
      <c r="G2022" s="10" t="s">
        <v>55</v>
      </c>
      <c r="H2022" s="10" t="s">
        <v>56</v>
      </c>
      <c r="I2022" s="10" t="s">
        <v>57</v>
      </c>
      <c r="J2022" s="24">
        <v>167</v>
      </c>
      <c r="K2022" s="29">
        <v>238.81</v>
      </c>
    </row>
    <row r="2023" spans="1:11" x14ac:dyDescent="0.3">
      <c r="A2023" s="12" t="s">
        <v>72</v>
      </c>
      <c r="B2023" s="13">
        <v>2022</v>
      </c>
      <c r="C2023" s="13" t="s">
        <v>40</v>
      </c>
      <c r="D2023" s="13" t="s">
        <v>60</v>
      </c>
      <c r="E2023" s="13" t="s">
        <v>53</v>
      </c>
      <c r="F2023" s="13" t="s">
        <v>54</v>
      </c>
      <c r="G2023" s="13" t="s">
        <v>55</v>
      </c>
      <c r="H2023" s="13" t="s">
        <v>56</v>
      </c>
      <c r="I2023" s="13" t="s">
        <v>57</v>
      </c>
      <c r="J2023" s="25">
        <v>215</v>
      </c>
      <c r="K2023" s="30">
        <v>307.45</v>
      </c>
    </row>
    <row r="2024" spans="1:11" x14ac:dyDescent="0.3">
      <c r="A2024" s="9" t="s">
        <v>72</v>
      </c>
      <c r="B2024" s="10">
        <v>2022</v>
      </c>
      <c r="C2024" s="10" t="s">
        <v>39</v>
      </c>
      <c r="D2024" s="10" t="s">
        <v>60</v>
      </c>
      <c r="E2024" s="10" t="s">
        <v>53</v>
      </c>
      <c r="F2024" s="10" t="s">
        <v>54</v>
      </c>
      <c r="G2024" s="10" t="s">
        <v>55</v>
      </c>
      <c r="H2024" s="10" t="s">
        <v>56</v>
      </c>
      <c r="I2024" s="10" t="s">
        <v>58</v>
      </c>
      <c r="J2024" s="24">
        <v>350</v>
      </c>
      <c r="K2024" s="29">
        <v>500.5</v>
      </c>
    </row>
    <row r="2025" spans="1:11" x14ac:dyDescent="0.3">
      <c r="A2025" s="12" t="s">
        <v>72</v>
      </c>
      <c r="B2025" s="13">
        <v>2022</v>
      </c>
      <c r="C2025" s="13" t="s">
        <v>39</v>
      </c>
      <c r="D2025" s="13" t="s">
        <v>60</v>
      </c>
      <c r="E2025" s="13" t="s">
        <v>53</v>
      </c>
      <c r="F2025" s="13" t="s">
        <v>54</v>
      </c>
      <c r="G2025" s="13" t="s">
        <v>55</v>
      </c>
      <c r="H2025" s="13" t="s">
        <v>56</v>
      </c>
      <c r="I2025" s="13" t="s">
        <v>58</v>
      </c>
      <c r="J2025" s="25">
        <v>344</v>
      </c>
      <c r="K2025" s="30">
        <v>491.91999999999996</v>
      </c>
    </row>
    <row r="2026" spans="1:11" x14ac:dyDescent="0.3">
      <c r="A2026" s="9" t="s">
        <v>73</v>
      </c>
      <c r="B2026" s="10">
        <v>2022</v>
      </c>
      <c r="C2026" s="10" t="s">
        <v>39</v>
      </c>
      <c r="D2026" s="10" t="s">
        <v>60</v>
      </c>
      <c r="E2026" s="10" t="s">
        <v>53</v>
      </c>
      <c r="F2026" s="10" t="s">
        <v>54</v>
      </c>
      <c r="G2026" s="10" t="s">
        <v>55</v>
      </c>
      <c r="H2026" s="10" t="s">
        <v>56</v>
      </c>
      <c r="I2026" s="10" t="s">
        <v>58</v>
      </c>
      <c r="J2026" s="24">
        <v>338</v>
      </c>
      <c r="K2026" s="29">
        <v>483.34000000000003</v>
      </c>
    </row>
    <row r="2027" spans="1:11" x14ac:dyDescent="0.3">
      <c r="A2027" s="12" t="s">
        <v>72</v>
      </c>
      <c r="B2027" s="13">
        <v>2022</v>
      </c>
      <c r="C2027" s="13" t="s">
        <v>39</v>
      </c>
      <c r="D2027" s="13" t="s">
        <v>60</v>
      </c>
      <c r="E2027" s="13" t="s">
        <v>53</v>
      </c>
      <c r="F2027" s="13" t="s">
        <v>54</v>
      </c>
      <c r="G2027" s="13" t="s">
        <v>55</v>
      </c>
      <c r="H2027" s="13" t="s">
        <v>56</v>
      </c>
      <c r="I2027" s="13" t="s">
        <v>57</v>
      </c>
      <c r="J2027" s="25">
        <v>176</v>
      </c>
      <c r="K2027" s="30">
        <v>251.68</v>
      </c>
    </row>
    <row r="2028" spans="1:11" x14ac:dyDescent="0.3">
      <c r="A2028" s="9" t="s">
        <v>73</v>
      </c>
      <c r="B2028" s="10">
        <v>2022</v>
      </c>
      <c r="C2028" s="10" t="s">
        <v>39</v>
      </c>
      <c r="D2028" s="10" t="s">
        <v>60</v>
      </c>
      <c r="E2028" s="10" t="s">
        <v>53</v>
      </c>
      <c r="F2028" s="10" t="s">
        <v>54</v>
      </c>
      <c r="G2028" s="10" t="s">
        <v>55</v>
      </c>
      <c r="H2028" s="10" t="s">
        <v>56</v>
      </c>
      <c r="I2028" s="10" t="s">
        <v>57</v>
      </c>
      <c r="J2028" s="24">
        <v>352</v>
      </c>
      <c r="K2028" s="29">
        <v>503.36</v>
      </c>
    </row>
    <row r="2029" spans="1:11" x14ac:dyDescent="0.3">
      <c r="A2029" s="12" t="s">
        <v>73</v>
      </c>
      <c r="B2029" s="13">
        <v>2022</v>
      </c>
      <c r="C2029" s="13" t="s">
        <v>39</v>
      </c>
      <c r="D2029" s="13" t="s">
        <v>60</v>
      </c>
      <c r="E2029" s="13" t="s">
        <v>53</v>
      </c>
      <c r="F2029" s="13" t="s">
        <v>54</v>
      </c>
      <c r="G2029" s="13" t="s">
        <v>55</v>
      </c>
      <c r="H2029" s="13" t="s">
        <v>56</v>
      </c>
      <c r="I2029" s="13" t="s">
        <v>57</v>
      </c>
      <c r="J2029" s="25">
        <v>346</v>
      </c>
      <c r="K2029" s="30">
        <v>494.78</v>
      </c>
    </row>
    <row r="2030" spans="1:11" x14ac:dyDescent="0.3">
      <c r="A2030" s="9" t="s">
        <v>72</v>
      </c>
      <c r="B2030" s="10">
        <v>2022</v>
      </c>
      <c r="C2030" s="10" t="s">
        <v>39</v>
      </c>
      <c r="D2030" s="10" t="s">
        <v>60</v>
      </c>
      <c r="E2030" s="10" t="s">
        <v>53</v>
      </c>
      <c r="F2030" s="10" t="s">
        <v>54</v>
      </c>
      <c r="G2030" s="10" t="s">
        <v>55</v>
      </c>
      <c r="H2030" s="10" t="s">
        <v>56</v>
      </c>
      <c r="I2030" s="10" t="s">
        <v>57</v>
      </c>
      <c r="J2030" s="24">
        <v>340</v>
      </c>
      <c r="K2030" s="29">
        <v>486.2</v>
      </c>
    </row>
    <row r="2031" spans="1:11" x14ac:dyDescent="0.3">
      <c r="A2031" s="12" t="s">
        <v>72</v>
      </c>
      <c r="B2031" s="13">
        <v>2022</v>
      </c>
      <c r="C2031" s="13" t="s">
        <v>39</v>
      </c>
      <c r="D2031" s="13" t="s">
        <v>60</v>
      </c>
      <c r="E2031" s="13" t="s">
        <v>53</v>
      </c>
      <c r="F2031" s="13" t="s">
        <v>54</v>
      </c>
      <c r="G2031" s="13" t="s">
        <v>55</v>
      </c>
      <c r="H2031" s="13" t="s">
        <v>56</v>
      </c>
      <c r="I2031" s="13" t="s">
        <v>57</v>
      </c>
      <c r="J2031" s="25">
        <v>172</v>
      </c>
      <c r="K2031" s="30">
        <v>526.24</v>
      </c>
    </row>
    <row r="2032" spans="1:11" x14ac:dyDescent="0.3">
      <c r="A2032" s="9" t="s">
        <v>72</v>
      </c>
      <c r="B2032" s="10">
        <v>2022</v>
      </c>
      <c r="C2032" s="10" t="s">
        <v>39</v>
      </c>
      <c r="D2032" s="10" t="s">
        <v>60</v>
      </c>
      <c r="E2032" s="10" t="s">
        <v>53</v>
      </c>
      <c r="F2032" s="10" t="s">
        <v>54</v>
      </c>
      <c r="G2032" s="10" t="s">
        <v>55</v>
      </c>
      <c r="H2032" s="10" t="s">
        <v>56</v>
      </c>
      <c r="I2032" s="10" t="s">
        <v>57</v>
      </c>
      <c r="J2032" s="24">
        <v>220</v>
      </c>
      <c r="K2032" s="29">
        <v>526.24</v>
      </c>
    </row>
    <row r="2033" spans="1:11" x14ac:dyDescent="0.3">
      <c r="A2033" s="12" t="s">
        <v>73</v>
      </c>
      <c r="B2033" s="13">
        <v>2022</v>
      </c>
      <c r="C2033" s="13" t="s">
        <v>39</v>
      </c>
      <c r="D2033" s="13" t="s">
        <v>60</v>
      </c>
      <c r="E2033" s="13" t="s">
        <v>53</v>
      </c>
      <c r="F2033" s="13" t="s">
        <v>54</v>
      </c>
      <c r="G2033" s="13" t="s">
        <v>55</v>
      </c>
      <c r="H2033" s="13" t="s">
        <v>56</v>
      </c>
      <c r="I2033" s="13" t="s">
        <v>57</v>
      </c>
      <c r="J2033" s="25">
        <v>962</v>
      </c>
      <c r="K2033" s="30">
        <v>1375.6599999999999</v>
      </c>
    </row>
    <row r="2034" spans="1:11" x14ac:dyDescent="0.3">
      <c r="A2034" s="9" t="s">
        <v>73</v>
      </c>
      <c r="B2034" s="10">
        <v>2022</v>
      </c>
      <c r="C2034" s="10" t="s">
        <v>39</v>
      </c>
      <c r="D2034" s="10" t="s">
        <v>60</v>
      </c>
      <c r="E2034" s="10" t="s">
        <v>53</v>
      </c>
      <c r="F2034" s="10" t="s">
        <v>54</v>
      </c>
      <c r="G2034" s="10" t="s">
        <v>55</v>
      </c>
      <c r="H2034" s="10" t="s">
        <v>56</v>
      </c>
      <c r="I2034" s="10" t="s">
        <v>57</v>
      </c>
      <c r="J2034" s="24">
        <v>1015</v>
      </c>
      <c r="K2034" s="29">
        <v>1451.45</v>
      </c>
    </row>
    <row r="2035" spans="1:11" x14ac:dyDescent="0.3">
      <c r="A2035" s="12" t="s">
        <v>73</v>
      </c>
      <c r="B2035" s="13">
        <v>2022</v>
      </c>
      <c r="C2035" s="13" t="s">
        <v>39</v>
      </c>
      <c r="D2035" s="13" t="s">
        <v>60</v>
      </c>
      <c r="E2035" s="13" t="s">
        <v>53</v>
      </c>
      <c r="F2035" s="13" t="s">
        <v>54</v>
      </c>
      <c r="G2035" s="13" t="s">
        <v>55</v>
      </c>
      <c r="H2035" s="13" t="s">
        <v>56</v>
      </c>
      <c r="I2035" s="13" t="s">
        <v>57</v>
      </c>
      <c r="J2035" s="25">
        <v>222</v>
      </c>
      <c r="K2035" s="30">
        <v>317.45999999999998</v>
      </c>
    </row>
    <row r="2036" spans="1:11" x14ac:dyDescent="0.3">
      <c r="A2036" s="9" t="s">
        <v>73</v>
      </c>
      <c r="B2036" s="10">
        <v>2022</v>
      </c>
      <c r="C2036" s="10" t="s">
        <v>39</v>
      </c>
      <c r="D2036" s="10" t="s">
        <v>60</v>
      </c>
      <c r="E2036" s="10" t="s">
        <v>53</v>
      </c>
      <c r="F2036" s="10" t="s">
        <v>54</v>
      </c>
      <c r="G2036" s="10" t="s">
        <v>55</v>
      </c>
      <c r="H2036" s="10" t="s">
        <v>56</v>
      </c>
      <c r="I2036" s="10" t="s">
        <v>57</v>
      </c>
      <c r="J2036" s="24">
        <v>177</v>
      </c>
      <c r="K2036" s="29">
        <v>253.11</v>
      </c>
    </row>
    <row r="2037" spans="1:11" x14ac:dyDescent="0.3">
      <c r="A2037" s="12" t="s">
        <v>73</v>
      </c>
      <c r="B2037" s="13">
        <v>2022</v>
      </c>
      <c r="C2037" s="13" t="s">
        <v>39</v>
      </c>
      <c r="D2037" s="13" t="s">
        <v>60</v>
      </c>
      <c r="E2037" s="13" t="s">
        <v>53</v>
      </c>
      <c r="F2037" s="13" t="s">
        <v>54</v>
      </c>
      <c r="G2037" s="13" t="s">
        <v>55</v>
      </c>
      <c r="H2037" s="13" t="s">
        <v>56</v>
      </c>
      <c r="I2037" s="13" t="s">
        <v>57</v>
      </c>
      <c r="J2037" s="25">
        <v>219</v>
      </c>
      <c r="K2037" s="30">
        <v>313.17</v>
      </c>
    </row>
    <row r="2038" spans="1:11" x14ac:dyDescent="0.3">
      <c r="A2038" s="9" t="s">
        <v>72</v>
      </c>
      <c r="B2038" s="10">
        <v>2022</v>
      </c>
      <c r="C2038" s="10" t="s">
        <v>39</v>
      </c>
      <c r="D2038" s="10" t="s">
        <v>60</v>
      </c>
      <c r="E2038" s="10" t="s">
        <v>53</v>
      </c>
      <c r="F2038" s="10" t="s">
        <v>54</v>
      </c>
      <c r="G2038" s="10" t="s">
        <v>55</v>
      </c>
      <c r="H2038" s="10" t="s">
        <v>56</v>
      </c>
      <c r="I2038" s="10" t="s">
        <v>57</v>
      </c>
      <c r="J2038" s="24">
        <v>349</v>
      </c>
      <c r="K2038" s="29">
        <v>499.07</v>
      </c>
    </row>
    <row r="2039" spans="1:11" x14ac:dyDescent="0.3">
      <c r="A2039" s="12" t="s">
        <v>73</v>
      </c>
      <c r="B2039" s="13">
        <v>2022</v>
      </c>
      <c r="C2039" s="13" t="s">
        <v>39</v>
      </c>
      <c r="D2039" s="13" t="s">
        <v>60</v>
      </c>
      <c r="E2039" s="13" t="s">
        <v>53</v>
      </c>
      <c r="F2039" s="13" t="s">
        <v>54</v>
      </c>
      <c r="G2039" s="13" t="s">
        <v>55</v>
      </c>
      <c r="H2039" s="13" t="s">
        <v>56</v>
      </c>
      <c r="I2039" s="13" t="s">
        <v>57</v>
      </c>
      <c r="J2039" s="25">
        <v>343</v>
      </c>
      <c r="K2039" s="30">
        <v>490.49</v>
      </c>
    </row>
    <row r="2040" spans="1:11" x14ac:dyDescent="0.3">
      <c r="A2040" s="9" t="s">
        <v>72</v>
      </c>
      <c r="B2040" s="10">
        <v>2022</v>
      </c>
      <c r="C2040" s="10" t="s">
        <v>39</v>
      </c>
      <c r="D2040" s="10" t="s">
        <v>60</v>
      </c>
      <c r="E2040" s="10" t="s">
        <v>53</v>
      </c>
      <c r="F2040" s="10" t="s">
        <v>54</v>
      </c>
      <c r="G2040" s="10" t="s">
        <v>55</v>
      </c>
      <c r="H2040" s="10" t="s">
        <v>56</v>
      </c>
      <c r="I2040" s="10" t="s">
        <v>57</v>
      </c>
      <c r="J2040" s="24">
        <v>337</v>
      </c>
      <c r="K2040" s="29">
        <v>481.90999999999997</v>
      </c>
    </row>
    <row r="2041" spans="1:11" x14ac:dyDescent="0.3">
      <c r="A2041" s="12" t="s">
        <v>73</v>
      </c>
      <c r="B2041" s="13">
        <v>2022</v>
      </c>
      <c r="C2041" s="13" t="s">
        <v>39</v>
      </c>
      <c r="D2041" s="13" t="s">
        <v>60</v>
      </c>
      <c r="E2041" s="13" t="s">
        <v>53</v>
      </c>
      <c r="F2041" s="13" t="s">
        <v>54</v>
      </c>
      <c r="G2041" s="13" t="s">
        <v>55</v>
      </c>
      <c r="H2041" s="13" t="s">
        <v>56</v>
      </c>
      <c r="I2041" s="13" t="s">
        <v>57</v>
      </c>
      <c r="J2041" s="25">
        <v>796</v>
      </c>
      <c r="K2041" s="30">
        <v>1138.28</v>
      </c>
    </row>
    <row r="2042" spans="1:11" x14ac:dyDescent="0.3">
      <c r="A2042" s="9" t="s">
        <v>74</v>
      </c>
      <c r="B2042" s="10">
        <v>2022</v>
      </c>
      <c r="C2042" s="10" t="s">
        <v>39</v>
      </c>
      <c r="D2042" s="10" t="s">
        <v>60</v>
      </c>
      <c r="E2042" s="10" t="s">
        <v>53</v>
      </c>
      <c r="F2042" s="10" t="s">
        <v>54</v>
      </c>
      <c r="G2042" s="10" t="s">
        <v>55</v>
      </c>
      <c r="H2042" s="10" t="s">
        <v>56</v>
      </c>
      <c r="I2042" s="10" t="s">
        <v>57</v>
      </c>
      <c r="J2042" s="24">
        <v>829</v>
      </c>
      <c r="K2042" s="29">
        <v>1185.47</v>
      </c>
    </row>
    <row r="2043" spans="1:11" x14ac:dyDescent="0.3">
      <c r="A2043" s="12" t="s">
        <v>72</v>
      </c>
      <c r="B2043" s="13">
        <v>2022</v>
      </c>
      <c r="C2043" s="13" t="s">
        <v>39</v>
      </c>
      <c r="D2043" s="13" t="s">
        <v>60</v>
      </c>
      <c r="E2043" s="13" t="s">
        <v>53</v>
      </c>
      <c r="F2043" s="13" t="s">
        <v>54</v>
      </c>
      <c r="G2043" s="13" t="s">
        <v>55</v>
      </c>
      <c r="H2043" s="13" t="s">
        <v>56</v>
      </c>
      <c r="I2043" s="13" t="s">
        <v>58</v>
      </c>
      <c r="J2043" s="25">
        <v>347</v>
      </c>
      <c r="K2043" s="30">
        <v>496.21000000000004</v>
      </c>
    </row>
    <row r="2044" spans="1:11" x14ac:dyDescent="0.3">
      <c r="A2044" s="9" t="s">
        <v>72</v>
      </c>
      <c r="B2044" s="10">
        <v>2022</v>
      </c>
      <c r="C2044" s="10" t="s">
        <v>39</v>
      </c>
      <c r="D2044" s="10" t="s">
        <v>60</v>
      </c>
      <c r="E2044" s="10" t="s">
        <v>53</v>
      </c>
      <c r="F2044" s="10" t="s">
        <v>54</v>
      </c>
      <c r="G2044" s="10" t="s">
        <v>55</v>
      </c>
      <c r="H2044" s="10" t="s">
        <v>56</v>
      </c>
      <c r="I2044" s="10" t="s">
        <v>58</v>
      </c>
      <c r="J2044" s="24">
        <v>341</v>
      </c>
      <c r="K2044" s="29">
        <v>487.63</v>
      </c>
    </row>
    <row r="2045" spans="1:11" x14ac:dyDescent="0.3">
      <c r="A2045" s="12" t="s">
        <v>72</v>
      </c>
      <c r="B2045" s="13">
        <v>2022</v>
      </c>
      <c r="C2045" s="13" t="s">
        <v>39</v>
      </c>
      <c r="D2045" s="13" t="s">
        <v>60</v>
      </c>
      <c r="E2045" s="13" t="s">
        <v>53</v>
      </c>
      <c r="F2045" s="13" t="s">
        <v>54</v>
      </c>
      <c r="G2045" s="13" t="s">
        <v>55</v>
      </c>
      <c r="H2045" s="13" t="s">
        <v>56</v>
      </c>
      <c r="I2045" s="13" t="s">
        <v>57</v>
      </c>
      <c r="J2045" s="25">
        <v>173</v>
      </c>
      <c r="K2045" s="30">
        <v>247.39</v>
      </c>
    </row>
    <row r="2046" spans="1:11" x14ac:dyDescent="0.3">
      <c r="A2046" s="9" t="s">
        <v>72</v>
      </c>
      <c r="B2046" s="10">
        <v>2022</v>
      </c>
      <c r="C2046" s="10" t="s">
        <v>39</v>
      </c>
      <c r="D2046" s="10" t="s">
        <v>60</v>
      </c>
      <c r="E2046" s="10" t="s">
        <v>53</v>
      </c>
      <c r="F2046" s="10" t="s">
        <v>54</v>
      </c>
      <c r="G2046" s="10" t="s">
        <v>55</v>
      </c>
      <c r="H2046" s="10" t="s">
        <v>56</v>
      </c>
      <c r="I2046" s="10" t="s">
        <v>57</v>
      </c>
      <c r="J2046" s="24">
        <v>221</v>
      </c>
      <c r="K2046" s="29">
        <v>316.02999999999997</v>
      </c>
    </row>
    <row r="2047" spans="1:11" x14ac:dyDescent="0.3">
      <c r="A2047" s="12" t="s">
        <v>72</v>
      </c>
      <c r="B2047" s="13">
        <v>2022</v>
      </c>
      <c r="C2047" s="13" t="s">
        <v>34</v>
      </c>
      <c r="D2047" s="13" t="s">
        <v>52</v>
      </c>
      <c r="E2047" s="13" t="s">
        <v>62</v>
      </c>
      <c r="F2047" s="13" t="s">
        <v>63</v>
      </c>
      <c r="G2047" s="13" t="s">
        <v>59</v>
      </c>
      <c r="H2047" s="13" t="s">
        <v>56</v>
      </c>
      <c r="I2047" s="13" t="s">
        <v>64</v>
      </c>
      <c r="J2047" s="25">
        <v>214</v>
      </c>
      <c r="K2047" s="30">
        <v>306.02</v>
      </c>
    </row>
    <row r="2048" spans="1:11" x14ac:dyDescent="0.3">
      <c r="A2048" s="9" t="s">
        <v>74</v>
      </c>
      <c r="B2048" s="10">
        <v>2022</v>
      </c>
      <c r="C2048" s="10" t="s">
        <v>34</v>
      </c>
      <c r="D2048" s="10" t="s">
        <v>52</v>
      </c>
      <c r="E2048" s="10" t="s">
        <v>62</v>
      </c>
      <c r="F2048" s="10" t="s">
        <v>63</v>
      </c>
      <c r="G2048" s="10" t="s">
        <v>59</v>
      </c>
      <c r="H2048" s="10" t="s">
        <v>56</v>
      </c>
      <c r="I2048" s="10" t="s">
        <v>64</v>
      </c>
      <c r="J2048" s="24">
        <v>208</v>
      </c>
      <c r="K2048" s="29">
        <v>297.44</v>
      </c>
    </row>
    <row r="2049" spans="1:11" x14ac:dyDescent="0.3">
      <c r="A2049" s="12" t="s">
        <v>73</v>
      </c>
      <c r="B2049" s="13">
        <v>2022</v>
      </c>
      <c r="C2049" s="13" t="s">
        <v>34</v>
      </c>
      <c r="D2049" s="13" t="s">
        <v>52</v>
      </c>
      <c r="E2049" s="13" t="s">
        <v>62</v>
      </c>
      <c r="F2049" s="13" t="s">
        <v>63</v>
      </c>
      <c r="G2049" s="13" t="s">
        <v>59</v>
      </c>
      <c r="H2049" s="13" t="s">
        <v>56</v>
      </c>
      <c r="I2049" s="13" t="s">
        <v>64</v>
      </c>
      <c r="J2049" s="25">
        <v>202</v>
      </c>
      <c r="K2049" s="30">
        <v>288.86</v>
      </c>
    </row>
    <row r="2050" spans="1:11" x14ac:dyDescent="0.3">
      <c r="A2050" s="9" t="s">
        <v>76</v>
      </c>
      <c r="B2050" s="10">
        <v>2022</v>
      </c>
      <c r="C2050" s="10" t="s">
        <v>34</v>
      </c>
      <c r="D2050" s="10" t="s">
        <v>52</v>
      </c>
      <c r="E2050" s="10" t="s">
        <v>62</v>
      </c>
      <c r="F2050" s="10" t="s">
        <v>63</v>
      </c>
      <c r="G2050" s="10" t="s">
        <v>59</v>
      </c>
      <c r="H2050" s="10" t="s">
        <v>56</v>
      </c>
      <c r="I2050" s="10" t="s">
        <v>64</v>
      </c>
      <c r="J2050" s="24">
        <v>211</v>
      </c>
      <c r="K2050" s="29">
        <v>301.73</v>
      </c>
    </row>
    <row r="2051" spans="1:11" x14ac:dyDescent="0.3">
      <c r="A2051" s="12" t="s">
        <v>72</v>
      </c>
      <c r="B2051" s="13">
        <v>2022</v>
      </c>
      <c r="C2051" s="13" t="s">
        <v>34</v>
      </c>
      <c r="D2051" s="13" t="s">
        <v>52</v>
      </c>
      <c r="E2051" s="13" t="s">
        <v>62</v>
      </c>
      <c r="F2051" s="13" t="s">
        <v>63</v>
      </c>
      <c r="G2051" s="13" t="s">
        <v>59</v>
      </c>
      <c r="H2051" s="13" t="s">
        <v>56</v>
      </c>
      <c r="I2051" s="13" t="s">
        <v>64</v>
      </c>
      <c r="J2051" s="25">
        <v>205</v>
      </c>
      <c r="K2051" s="30">
        <v>293.14999999999998</v>
      </c>
    </row>
    <row r="2052" spans="1:11" x14ac:dyDescent="0.3">
      <c r="A2052" s="9" t="s">
        <v>73</v>
      </c>
      <c r="B2052" s="10">
        <v>2022</v>
      </c>
      <c r="C2052" s="10" t="s">
        <v>31</v>
      </c>
      <c r="D2052" s="10" t="s">
        <v>52</v>
      </c>
      <c r="E2052" s="10" t="s">
        <v>62</v>
      </c>
      <c r="F2052" s="10" t="s">
        <v>63</v>
      </c>
      <c r="G2052" s="10" t="s">
        <v>59</v>
      </c>
      <c r="H2052" s="10" t="s">
        <v>56</v>
      </c>
      <c r="I2052" s="10" t="s">
        <v>64</v>
      </c>
      <c r="J2052" s="24">
        <v>244</v>
      </c>
      <c r="K2052" s="29">
        <v>348.92</v>
      </c>
    </row>
    <row r="2053" spans="1:11" x14ac:dyDescent="0.3">
      <c r="A2053" s="12" t="s">
        <v>72</v>
      </c>
      <c r="B2053" s="13">
        <v>2022</v>
      </c>
      <c r="C2053" s="13" t="s">
        <v>31</v>
      </c>
      <c r="D2053" s="13" t="s">
        <v>52</v>
      </c>
      <c r="E2053" s="13" t="s">
        <v>62</v>
      </c>
      <c r="F2053" s="13" t="s">
        <v>63</v>
      </c>
      <c r="G2053" s="13" t="s">
        <v>59</v>
      </c>
      <c r="H2053" s="13" t="s">
        <v>56</v>
      </c>
      <c r="I2053" s="13" t="s">
        <v>64</v>
      </c>
      <c r="J2053" s="25">
        <v>238</v>
      </c>
      <c r="K2053" s="30">
        <v>340.34000000000003</v>
      </c>
    </row>
    <row r="2054" spans="1:11" x14ac:dyDescent="0.3">
      <c r="A2054" s="9" t="s">
        <v>72</v>
      </c>
      <c r="B2054" s="10">
        <v>2022</v>
      </c>
      <c r="C2054" s="10" t="s">
        <v>31</v>
      </c>
      <c r="D2054" s="10" t="s">
        <v>52</v>
      </c>
      <c r="E2054" s="10" t="s">
        <v>62</v>
      </c>
      <c r="F2054" s="10" t="s">
        <v>63</v>
      </c>
      <c r="G2054" s="10" t="s">
        <v>59</v>
      </c>
      <c r="H2054" s="10" t="s">
        <v>56</v>
      </c>
      <c r="I2054" s="10" t="s">
        <v>64</v>
      </c>
      <c r="J2054" s="24">
        <v>247</v>
      </c>
      <c r="K2054" s="29">
        <v>353.21</v>
      </c>
    </row>
    <row r="2055" spans="1:11" x14ac:dyDescent="0.3">
      <c r="A2055" s="12" t="s">
        <v>73</v>
      </c>
      <c r="B2055" s="13">
        <v>2022</v>
      </c>
      <c r="C2055" s="13" t="s">
        <v>31</v>
      </c>
      <c r="D2055" s="13" t="s">
        <v>52</v>
      </c>
      <c r="E2055" s="13" t="s">
        <v>62</v>
      </c>
      <c r="F2055" s="13" t="s">
        <v>63</v>
      </c>
      <c r="G2055" s="13" t="s">
        <v>59</v>
      </c>
      <c r="H2055" s="13" t="s">
        <v>56</v>
      </c>
      <c r="I2055" s="13" t="s">
        <v>64</v>
      </c>
      <c r="J2055" s="25">
        <v>241</v>
      </c>
      <c r="K2055" s="30">
        <v>344.63</v>
      </c>
    </row>
    <row r="2056" spans="1:11" x14ac:dyDescent="0.3">
      <c r="A2056" s="9" t="s">
        <v>74</v>
      </c>
      <c r="B2056" s="10">
        <v>2022</v>
      </c>
      <c r="C2056" s="10" t="s">
        <v>31</v>
      </c>
      <c r="D2056" s="10" t="s">
        <v>52</v>
      </c>
      <c r="E2056" s="10" t="s">
        <v>62</v>
      </c>
      <c r="F2056" s="10" t="s">
        <v>63</v>
      </c>
      <c r="G2056" s="10" t="s">
        <v>59</v>
      </c>
      <c r="H2056" s="10" t="s">
        <v>56</v>
      </c>
      <c r="I2056" s="10" t="s">
        <v>64</v>
      </c>
      <c r="J2056" s="24">
        <v>235</v>
      </c>
      <c r="K2056" s="29">
        <v>336.05</v>
      </c>
    </row>
    <row r="2057" spans="1:11" x14ac:dyDescent="0.3">
      <c r="A2057" s="12" t="s">
        <v>73</v>
      </c>
      <c r="B2057" s="13">
        <v>2022</v>
      </c>
      <c r="C2057" s="13" t="s">
        <v>9</v>
      </c>
      <c r="D2057" s="13" t="s">
        <v>52</v>
      </c>
      <c r="E2057" s="13" t="s">
        <v>62</v>
      </c>
      <c r="F2057" s="13" t="s">
        <v>63</v>
      </c>
      <c r="G2057" s="13" t="s">
        <v>59</v>
      </c>
      <c r="H2057" s="13" t="s">
        <v>56</v>
      </c>
      <c r="I2057" s="13" t="s">
        <v>57</v>
      </c>
      <c r="J2057" s="25">
        <v>262</v>
      </c>
      <c r="K2057" s="30">
        <v>374.65999999999997</v>
      </c>
    </row>
    <row r="2058" spans="1:11" x14ac:dyDescent="0.3">
      <c r="A2058" s="9" t="s">
        <v>73</v>
      </c>
      <c r="B2058" s="10">
        <v>2022</v>
      </c>
      <c r="C2058" s="10" t="s">
        <v>9</v>
      </c>
      <c r="D2058" s="10" t="s">
        <v>52</v>
      </c>
      <c r="E2058" s="10" t="s">
        <v>62</v>
      </c>
      <c r="F2058" s="10" t="s">
        <v>63</v>
      </c>
      <c r="G2058" s="10" t="s">
        <v>59</v>
      </c>
      <c r="H2058" s="10" t="s">
        <v>56</v>
      </c>
      <c r="I2058" s="10" t="s">
        <v>64</v>
      </c>
      <c r="J2058" s="24">
        <v>256</v>
      </c>
      <c r="K2058" s="29">
        <v>366.08</v>
      </c>
    </row>
    <row r="2059" spans="1:11" x14ac:dyDescent="0.3">
      <c r="A2059" s="12" t="s">
        <v>73</v>
      </c>
      <c r="B2059" s="13">
        <v>2022</v>
      </c>
      <c r="C2059" s="13" t="s">
        <v>9</v>
      </c>
      <c r="D2059" s="13" t="s">
        <v>52</v>
      </c>
      <c r="E2059" s="13" t="s">
        <v>62</v>
      </c>
      <c r="F2059" s="13" t="s">
        <v>63</v>
      </c>
      <c r="G2059" s="13" t="s">
        <v>59</v>
      </c>
      <c r="H2059" s="13" t="s">
        <v>56</v>
      </c>
      <c r="I2059" s="13" t="s">
        <v>64</v>
      </c>
      <c r="J2059" s="25">
        <v>250</v>
      </c>
      <c r="K2059" s="30">
        <v>357.5</v>
      </c>
    </row>
    <row r="2060" spans="1:11" x14ac:dyDescent="0.3">
      <c r="A2060" s="9" t="s">
        <v>73</v>
      </c>
      <c r="B2060" s="10">
        <v>2022</v>
      </c>
      <c r="C2060" s="10" t="s">
        <v>9</v>
      </c>
      <c r="D2060" s="10" t="s">
        <v>52</v>
      </c>
      <c r="E2060" s="10" t="s">
        <v>62</v>
      </c>
      <c r="F2060" s="10" t="s">
        <v>63</v>
      </c>
      <c r="G2060" s="10" t="s">
        <v>59</v>
      </c>
      <c r="H2060" s="10" t="s">
        <v>56</v>
      </c>
      <c r="I2060" s="10" t="s">
        <v>64</v>
      </c>
      <c r="J2060" s="24">
        <v>259</v>
      </c>
      <c r="K2060" s="29">
        <v>370.37</v>
      </c>
    </row>
    <row r="2061" spans="1:11" x14ac:dyDescent="0.3">
      <c r="A2061" s="12" t="s">
        <v>74</v>
      </c>
      <c r="B2061" s="13">
        <v>2022</v>
      </c>
      <c r="C2061" s="13" t="s">
        <v>9</v>
      </c>
      <c r="D2061" s="13" t="s">
        <v>52</v>
      </c>
      <c r="E2061" s="13" t="s">
        <v>62</v>
      </c>
      <c r="F2061" s="13" t="s">
        <v>63</v>
      </c>
      <c r="G2061" s="13" t="s">
        <v>59</v>
      </c>
      <c r="H2061" s="13" t="s">
        <v>56</v>
      </c>
      <c r="I2061" s="13" t="s">
        <v>64</v>
      </c>
      <c r="J2061" s="25">
        <v>253</v>
      </c>
      <c r="K2061" s="30">
        <v>361.78999999999996</v>
      </c>
    </row>
    <row r="2062" spans="1:11" x14ac:dyDescent="0.3">
      <c r="A2062" s="9" t="s">
        <v>73</v>
      </c>
      <c r="B2062" s="10">
        <v>2022</v>
      </c>
      <c r="C2062" s="10" t="s">
        <v>36</v>
      </c>
      <c r="D2062" s="10" t="s">
        <v>52</v>
      </c>
      <c r="E2062" s="10" t="s">
        <v>62</v>
      </c>
      <c r="F2062" s="10" t="s">
        <v>63</v>
      </c>
      <c r="G2062" s="10" t="s">
        <v>59</v>
      </c>
      <c r="H2062" s="10" t="s">
        <v>56</v>
      </c>
      <c r="I2062" s="10" t="s">
        <v>64</v>
      </c>
      <c r="J2062" s="24">
        <v>184</v>
      </c>
      <c r="K2062" s="29">
        <v>263.12</v>
      </c>
    </row>
    <row r="2063" spans="1:11" x14ac:dyDescent="0.3">
      <c r="A2063" s="12" t="s">
        <v>75</v>
      </c>
      <c r="B2063" s="13">
        <v>2022</v>
      </c>
      <c r="C2063" s="13" t="s">
        <v>36</v>
      </c>
      <c r="D2063" s="13" t="s">
        <v>52</v>
      </c>
      <c r="E2063" s="13" t="s">
        <v>62</v>
      </c>
      <c r="F2063" s="13" t="s">
        <v>63</v>
      </c>
      <c r="G2063" s="13" t="s">
        <v>59</v>
      </c>
      <c r="H2063" s="13" t="s">
        <v>56</v>
      </c>
      <c r="I2063" s="13" t="s">
        <v>64</v>
      </c>
      <c r="J2063" s="25">
        <v>178</v>
      </c>
      <c r="K2063" s="30">
        <v>254.54</v>
      </c>
    </row>
    <row r="2064" spans="1:11" x14ac:dyDescent="0.3">
      <c r="A2064" s="9" t="s">
        <v>74</v>
      </c>
      <c r="B2064" s="10">
        <v>2022</v>
      </c>
      <c r="C2064" s="10" t="s">
        <v>36</v>
      </c>
      <c r="D2064" s="10" t="s">
        <v>52</v>
      </c>
      <c r="E2064" s="10" t="s">
        <v>62</v>
      </c>
      <c r="F2064" s="10" t="s">
        <v>63</v>
      </c>
      <c r="G2064" s="10" t="s">
        <v>59</v>
      </c>
      <c r="H2064" s="10" t="s">
        <v>56</v>
      </c>
      <c r="I2064" s="10" t="s">
        <v>64</v>
      </c>
      <c r="J2064" s="24">
        <v>172</v>
      </c>
      <c r="K2064" s="29">
        <v>245.95999999999998</v>
      </c>
    </row>
    <row r="2065" spans="1:11" x14ac:dyDescent="0.3">
      <c r="A2065" s="12" t="s">
        <v>72</v>
      </c>
      <c r="B2065" s="13">
        <v>2022</v>
      </c>
      <c r="C2065" s="13" t="s">
        <v>36</v>
      </c>
      <c r="D2065" s="13" t="s">
        <v>52</v>
      </c>
      <c r="E2065" s="13" t="s">
        <v>62</v>
      </c>
      <c r="F2065" s="13" t="s">
        <v>63</v>
      </c>
      <c r="G2065" s="13" t="s">
        <v>59</v>
      </c>
      <c r="H2065" s="13" t="s">
        <v>56</v>
      </c>
      <c r="I2065" s="13" t="s">
        <v>64</v>
      </c>
      <c r="J2065" s="25">
        <v>181</v>
      </c>
      <c r="K2065" s="30">
        <v>258.83</v>
      </c>
    </row>
    <row r="2066" spans="1:11" x14ac:dyDescent="0.3">
      <c r="A2066" s="9" t="s">
        <v>75</v>
      </c>
      <c r="B2066" s="10">
        <v>2022</v>
      </c>
      <c r="C2066" s="10" t="s">
        <v>36</v>
      </c>
      <c r="D2066" s="10" t="s">
        <v>52</v>
      </c>
      <c r="E2066" s="10" t="s">
        <v>62</v>
      </c>
      <c r="F2066" s="10" t="s">
        <v>63</v>
      </c>
      <c r="G2066" s="10" t="s">
        <v>59</v>
      </c>
      <c r="H2066" s="10" t="s">
        <v>56</v>
      </c>
      <c r="I2066" s="10" t="s">
        <v>64</v>
      </c>
      <c r="J2066" s="24">
        <v>175</v>
      </c>
      <c r="K2066" s="29">
        <v>250.25</v>
      </c>
    </row>
    <row r="2067" spans="1:11" x14ac:dyDescent="0.3">
      <c r="A2067" s="12" t="s">
        <v>73</v>
      </c>
      <c r="B2067" s="13">
        <v>2022</v>
      </c>
      <c r="C2067" s="13" t="s">
        <v>36</v>
      </c>
      <c r="D2067" s="13" t="s">
        <v>52</v>
      </c>
      <c r="E2067" s="13" t="s">
        <v>62</v>
      </c>
      <c r="F2067" s="13" t="s">
        <v>63</v>
      </c>
      <c r="G2067" s="13" t="s">
        <v>59</v>
      </c>
      <c r="H2067" s="13" t="s">
        <v>56</v>
      </c>
      <c r="I2067" s="13" t="s">
        <v>64</v>
      </c>
      <c r="J2067" s="25">
        <v>169</v>
      </c>
      <c r="K2067" s="30">
        <v>241.67000000000002</v>
      </c>
    </row>
    <row r="2068" spans="1:11" x14ac:dyDescent="0.3">
      <c r="A2068" s="9" t="s">
        <v>72</v>
      </c>
      <c r="B2068" s="10">
        <v>2022</v>
      </c>
      <c r="C2068" s="10" t="s">
        <v>32</v>
      </c>
      <c r="D2068" s="10" t="s">
        <v>52</v>
      </c>
      <c r="E2068" s="10" t="s">
        <v>62</v>
      </c>
      <c r="F2068" s="10" t="s">
        <v>63</v>
      </c>
      <c r="G2068" s="10" t="s">
        <v>59</v>
      </c>
      <c r="H2068" s="10" t="s">
        <v>56</v>
      </c>
      <c r="I2068" s="10" t="s">
        <v>64</v>
      </c>
      <c r="J2068" s="24">
        <v>232</v>
      </c>
      <c r="K2068" s="29">
        <v>331.76</v>
      </c>
    </row>
    <row r="2069" spans="1:11" x14ac:dyDescent="0.3">
      <c r="A2069" s="12" t="s">
        <v>73</v>
      </c>
      <c r="B2069" s="13">
        <v>2022</v>
      </c>
      <c r="C2069" s="13" t="s">
        <v>32</v>
      </c>
      <c r="D2069" s="13" t="s">
        <v>52</v>
      </c>
      <c r="E2069" s="13" t="s">
        <v>62</v>
      </c>
      <c r="F2069" s="13" t="s">
        <v>63</v>
      </c>
      <c r="G2069" s="13" t="s">
        <v>59</v>
      </c>
      <c r="H2069" s="13" t="s">
        <v>56</v>
      </c>
      <c r="I2069" s="13" t="s">
        <v>64</v>
      </c>
      <c r="J2069" s="25">
        <v>226</v>
      </c>
      <c r="K2069" s="30">
        <v>323.18</v>
      </c>
    </row>
    <row r="2070" spans="1:11" x14ac:dyDescent="0.3">
      <c r="A2070" s="9" t="s">
        <v>73</v>
      </c>
      <c r="B2070" s="10">
        <v>2022</v>
      </c>
      <c r="C2070" s="10" t="s">
        <v>32</v>
      </c>
      <c r="D2070" s="10" t="s">
        <v>52</v>
      </c>
      <c r="E2070" s="10" t="s">
        <v>62</v>
      </c>
      <c r="F2070" s="10" t="s">
        <v>63</v>
      </c>
      <c r="G2070" s="10" t="s">
        <v>59</v>
      </c>
      <c r="H2070" s="10" t="s">
        <v>56</v>
      </c>
      <c r="I2070" s="10" t="s">
        <v>64</v>
      </c>
      <c r="J2070" s="24">
        <v>220</v>
      </c>
      <c r="K2070" s="29">
        <v>314.60000000000002</v>
      </c>
    </row>
    <row r="2071" spans="1:11" x14ac:dyDescent="0.3">
      <c r="A2071" s="12" t="s">
        <v>74</v>
      </c>
      <c r="B2071" s="13">
        <v>2022</v>
      </c>
      <c r="C2071" s="13" t="s">
        <v>32</v>
      </c>
      <c r="D2071" s="13" t="s">
        <v>52</v>
      </c>
      <c r="E2071" s="13" t="s">
        <v>62</v>
      </c>
      <c r="F2071" s="13" t="s">
        <v>63</v>
      </c>
      <c r="G2071" s="13" t="s">
        <v>59</v>
      </c>
      <c r="H2071" s="13" t="s">
        <v>56</v>
      </c>
      <c r="I2071" s="13" t="s">
        <v>64</v>
      </c>
      <c r="J2071" s="25">
        <v>229</v>
      </c>
      <c r="K2071" s="30">
        <v>327.47000000000003</v>
      </c>
    </row>
    <row r="2072" spans="1:11" x14ac:dyDescent="0.3">
      <c r="A2072" s="9" t="s">
        <v>72</v>
      </c>
      <c r="B2072" s="10">
        <v>2022</v>
      </c>
      <c r="C2072" s="10" t="s">
        <v>32</v>
      </c>
      <c r="D2072" s="10" t="s">
        <v>52</v>
      </c>
      <c r="E2072" s="10" t="s">
        <v>62</v>
      </c>
      <c r="F2072" s="10" t="s">
        <v>63</v>
      </c>
      <c r="G2072" s="10" t="s">
        <v>59</v>
      </c>
      <c r="H2072" s="10" t="s">
        <v>56</v>
      </c>
      <c r="I2072" s="10" t="s">
        <v>64</v>
      </c>
      <c r="J2072" s="24">
        <v>223</v>
      </c>
      <c r="K2072" s="29">
        <v>318.89</v>
      </c>
    </row>
    <row r="2073" spans="1:11" x14ac:dyDescent="0.3">
      <c r="A2073" s="12" t="s">
        <v>72</v>
      </c>
      <c r="B2073" s="13">
        <v>2022</v>
      </c>
      <c r="C2073" s="13" t="s">
        <v>32</v>
      </c>
      <c r="D2073" s="13" t="s">
        <v>52</v>
      </c>
      <c r="E2073" s="13" t="s">
        <v>62</v>
      </c>
      <c r="F2073" s="13" t="s">
        <v>63</v>
      </c>
      <c r="G2073" s="13" t="s">
        <v>59</v>
      </c>
      <c r="H2073" s="13" t="s">
        <v>56</v>
      </c>
      <c r="I2073" s="13" t="s">
        <v>64</v>
      </c>
      <c r="J2073" s="25">
        <v>217</v>
      </c>
      <c r="K2073" s="30">
        <v>310.31</v>
      </c>
    </row>
    <row r="2074" spans="1:11" x14ac:dyDescent="0.3">
      <c r="A2074" s="9" t="s">
        <v>73</v>
      </c>
      <c r="B2074" s="10">
        <v>2022</v>
      </c>
      <c r="C2074" s="10" t="s">
        <v>35</v>
      </c>
      <c r="D2074" s="10" t="s">
        <v>52</v>
      </c>
      <c r="E2074" s="10" t="s">
        <v>62</v>
      </c>
      <c r="F2074" s="10" t="s">
        <v>63</v>
      </c>
      <c r="G2074" s="10" t="s">
        <v>59</v>
      </c>
      <c r="H2074" s="10" t="s">
        <v>56</v>
      </c>
      <c r="I2074" s="10" t="s">
        <v>64</v>
      </c>
      <c r="J2074" s="24">
        <v>196</v>
      </c>
      <c r="K2074" s="29">
        <v>280.27999999999997</v>
      </c>
    </row>
    <row r="2075" spans="1:11" x14ac:dyDescent="0.3">
      <c r="A2075" s="12" t="s">
        <v>72</v>
      </c>
      <c r="B2075" s="13">
        <v>2022</v>
      </c>
      <c r="C2075" s="13" t="s">
        <v>35</v>
      </c>
      <c r="D2075" s="13" t="s">
        <v>52</v>
      </c>
      <c r="E2075" s="13" t="s">
        <v>62</v>
      </c>
      <c r="F2075" s="13" t="s">
        <v>63</v>
      </c>
      <c r="G2075" s="13" t="s">
        <v>59</v>
      </c>
      <c r="H2075" s="13" t="s">
        <v>56</v>
      </c>
      <c r="I2075" s="13" t="s">
        <v>64</v>
      </c>
      <c r="J2075" s="25">
        <v>190</v>
      </c>
      <c r="K2075" s="30">
        <v>271.7</v>
      </c>
    </row>
    <row r="2076" spans="1:11" x14ac:dyDescent="0.3">
      <c r="A2076" s="9" t="s">
        <v>72</v>
      </c>
      <c r="B2076" s="10">
        <v>2022</v>
      </c>
      <c r="C2076" s="10" t="s">
        <v>35</v>
      </c>
      <c r="D2076" s="10" t="s">
        <v>52</v>
      </c>
      <c r="E2076" s="10" t="s">
        <v>62</v>
      </c>
      <c r="F2076" s="10" t="s">
        <v>63</v>
      </c>
      <c r="G2076" s="10" t="s">
        <v>59</v>
      </c>
      <c r="H2076" s="10" t="s">
        <v>56</v>
      </c>
      <c r="I2076" s="10" t="s">
        <v>64</v>
      </c>
      <c r="J2076" s="24">
        <v>199</v>
      </c>
      <c r="K2076" s="29">
        <v>284.57</v>
      </c>
    </row>
    <row r="2077" spans="1:11" x14ac:dyDescent="0.3">
      <c r="A2077" s="12" t="s">
        <v>72</v>
      </c>
      <c r="B2077" s="13">
        <v>2022</v>
      </c>
      <c r="C2077" s="13" t="s">
        <v>35</v>
      </c>
      <c r="D2077" s="13" t="s">
        <v>52</v>
      </c>
      <c r="E2077" s="13" t="s">
        <v>62</v>
      </c>
      <c r="F2077" s="13" t="s">
        <v>63</v>
      </c>
      <c r="G2077" s="13" t="s">
        <v>59</v>
      </c>
      <c r="H2077" s="13" t="s">
        <v>56</v>
      </c>
      <c r="I2077" s="13" t="s">
        <v>64</v>
      </c>
      <c r="J2077" s="25">
        <v>193</v>
      </c>
      <c r="K2077" s="30">
        <v>275.99</v>
      </c>
    </row>
    <row r="2078" spans="1:11" x14ac:dyDescent="0.3">
      <c r="A2078" s="9" t="s">
        <v>72</v>
      </c>
      <c r="B2078" s="10">
        <v>2022</v>
      </c>
      <c r="C2078" s="10" t="s">
        <v>35</v>
      </c>
      <c r="D2078" s="10" t="s">
        <v>52</v>
      </c>
      <c r="E2078" s="10" t="s">
        <v>62</v>
      </c>
      <c r="F2078" s="10" t="s">
        <v>63</v>
      </c>
      <c r="G2078" s="10" t="s">
        <v>59</v>
      </c>
      <c r="H2078" s="10" t="s">
        <v>56</v>
      </c>
      <c r="I2078" s="10" t="s">
        <v>64</v>
      </c>
      <c r="J2078" s="24">
        <v>187</v>
      </c>
      <c r="K2078" s="29">
        <v>267.40999999999997</v>
      </c>
    </row>
    <row r="2079" spans="1:11" x14ac:dyDescent="0.3">
      <c r="A2079" s="12" t="s">
        <v>73</v>
      </c>
      <c r="B2079" s="13">
        <v>2022</v>
      </c>
      <c r="C2079" s="13" t="s">
        <v>34</v>
      </c>
      <c r="D2079" s="13" t="s">
        <v>60</v>
      </c>
      <c r="E2079" s="13" t="s">
        <v>62</v>
      </c>
      <c r="F2079" s="13" t="s">
        <v>63</v>
      </c>
      <c r="G2079" s="13" t="s">
        <v>59</v>
      </c>
      <c r="H2079" s="13" t="s">
        <v>56</v>
      </c>
      <c r="I2079" s="13" t="s">
        <v>64</v>
      </c>
      <c r="J2079" s="25">
        <v>278</v>
      </c>
      <c r="K2079" s="30">
        <v>397.53999999999996</v>
      </c>
    </row>
    <row r="2080" spans="1:11" x14ac:dyDescent="0.3">
      <c r="A2080" s="9" t="s">
        <v>76</v>
      </c>
      <c r="B2080" s="10">
        <v>2022</v>
      </c>
      <c r="C2080" s="10" t="s">
        <v>34</v>
      </c>
      <c r="D2080" s="10" t="s">
        <v>60</v>
      </c>
      <c r="E2080" s="10" t="s">
        <v>62</v>
      </c>
      <c r="F2080" s="10" t="s">
        <v>63</v>
      </c>
      <c r="G2080" s="10" t="s">
        <v>59</v>
      </c>
      <c r="H2080" s="10" t="s">
        <v>56</v>
      </c>
      <c r="I2080" s="10" t="s">
        <v>64</v>
      </c>
      <c r="J2080" s="24">
        <v>326</v>
      </c>
      <c r="K2080" s="29">
        <v>466.18</v>
      </c>
    </row>
    <row r="2081" spans="1:11" x14ac:dyDescent="0.3">
      <c r="A2081" s="12" t="s">
        <v>72</v>
      </c>
      <c r="B2081" s="13">
        <v>2022</v>
      </c>
      <c r="C2081" s="13" t="s">
        <v>34</v>
      </c>
      <c r="D2081" s="13" t="s">
        <v>60</v>
      </c>
      <c r="E2081" s="13" t="s">
        <v>62</v>
      </c>
      <c r="F2081" s="13" t="s">
        <v>63</v>
      </c>
      <c r="G2081" s="13" t="s">
        <v>59</v>
      </c>
      <c r="H2081" s="13" t="s">
        <v>56</v>
      </c>
      <c r="I2081" s="13" t="s">
        <v>64</v>
      </c>
      <c r="J2081" s="25">
        <v>280</v>
      </c>
      <c r="K2081" s="30">
        <v>400.4</v>
      </c>
    </row>
    <row r="2082" spans="1:11" x14ac:dyDescent="0.3">
      <c r="A2082" s="9" t="s">
        <v>72</v>
      </c>
      <c r="B2082" s="10">
        <v>2022</v>
      </c>
      <c r="C2082" s="10" t="s">
        <v>34</v>
      </c>
      <c r="D2082" s="10" t="s">
        <v>60</v>
      </c>
      <c r="E2082" s="10" t="s">
        <v>62</v>
      </c>
      <c r="F2082" s="10" t="s">
        <v>63</v>
      </c>
      <c r="G2082" s="10" t="s">
        <v>59</v>
      </c>
      <c r="H2082" s="10" t="s">
        <v>56</v>
      </c>
      <c r="I2082" s="10" t="s">
        <v>64</v>
      </c>
      <c r="J2082" s="24">
        <v>834</v>
      </c>
      <c r="K2082" s="29">
        <v>1192.6199999999999</v>
      </c>
    </row>
    <row r="2083" spans="1:11" x14ac:dyDescent="0.3">
      <c r="A2083" s="12" t="s">
        <v>72</v>
      </c>
      <c r="B2083" s="13">
        <v>2022</v>
      </c>
      <c r="C2083" s="13" t="s">
        <v>34</v>
      </c>
      <c r="D2083" s="13" t="s">
        <v>60</v>
      </c>
      <c r="E2083" s="13" t="s">
        <v>62</v>
      </c>
      <c r="F2083" s="13" t="s">
        <v>63</v>
      </c>
      <c r="G2083" s="13" t="s">
        <v>59</v>
      </c>
      <c r="H2083" s="13" t="s">
        <v>56</v>
      </c>
      <c r="I2083" s="13" t="s">
        <v>64</v>
      </c>
      <c r="J2083" s="25">
        <v>867</v>
      </c>
      <c r="K2083" s="30">
        <v>1239.81</v>
      </c>
    </row>
    <row r="2084" spans="1:11" x14ac:dyDescent="0.3">
      <c r="A2084" s="9" t="s">
        <v>73</v>
      </c>
      <c r="B2084" s="10">
        <v>2022</v>
      </c>
      <c r="C2084" s="10" t="s">
        <v>34</v>
      </c>
      <c r="D2084" s="10" t="s">
        <v>60</v>
      </c>
      <c r="E2084" s="10" t="s">
        <v>62</v>
      </c>
      <c r="F2084" s="10" t="s">
        <v>63</v>
      </c>
      <c r="G2084" s="10" t="s">
        <v>59</v>
      </c>
      <c r="H2084" s="10" t="s">
        <v>56</v>
      </c>
      <c r="I2084" s="10" t="s">
        <v>64</v>
      </c>
      <c r="J2084" s="24">
        <v>931</v>
      </c>
      <c r="K2084" s="29">
        <v>1331.33</v>
      </c>
    </row>
    <row r="2085" spans="1:11" x14ac:dyDescent="0.3">
      <c r="A2085" s="12" t="s">
        <v>73</v>
      </c>
      <c r="B2085" s="13">
        <v>2022</v>
      </c>
      <c r="C2085" s="13" t="s">
        <v>34</v>
      </c>
      <c r="D2085" s="13" t="s">
        <v>60</v>
      </c>
      <c r="E2085" s="13" t="s">
        <v>62</v>
      </c>
      <c r="F2085" s="13" t="s">
        <v>63</v>
      </c>
      <c r="G2085" s="13" t="s">
        <v>59</v>
      </c>
      <c r="H2085" s="13" t="s">
        <v>56</v>
      </c>
      <c r="I2085" s="13" t="s">
        <v>64</v>
      </c>
      <c r="J2085" s="25">
        <v>932</v>
      </c>
      <c r="K2085" s="30">
        <v>1332.76</v>
      </c>
    </row>
    <row r="2086" spans="1:11" x14ac:dyDescent="0.3">
      <c r="A2086" s="9" t="s">
        <v>72</v>
      </c>
      <c r="B2086" s="10">
        <v>2022</v>
      </c>
      <c r="C2086" s="10" t="s">
        <v>34</v>
      </c>
      <c r="D2086" s="10" t="s">
        <v>60</v>
      </c>
      <c r="E2086" s="10" t="s">
        <v>62</v>
      </c>
      <c r="F2086" s="10" t="s">
        <v>63</v>
      </c>
      <c r="G2086" s="10" t="s">
        <v>59</v>
      </c>
      <c r="H2086" s="10" t="s">
        <v>56</v>
      </c>
      <c r="I2086" s="10" t="s">
        <v>64</v>
      </c>
      <c r="J2086" s="24">
        <v>933</v>
      </c>
      <c r="K2086" s="29">
        <v>1334.19</v>
      </c>
    </row>
    <row r="2087" spans="1:11" x14ac:dyDescent="0.3">
      <c r="A2087" s="12" t="s">
        <v>73</v>
      </c>
      <c r="B2087" s="13">
        <v>2022</v>
      </c>
      <c r="C2087" s="13" t="s">
        <v>34</v>
      </c>
      <c r="D2087" s="13" t="s">
        <v>60</v>
      </c>
      <c r="E2087" s="13" t="s">
        <v>62</v>
      </c>
      <c r="F2087" s="13" t="s">
        <v>63</v>
      </c>
      <c r="G2087" s="13" t="s">
        <v>59</v>
      </c>
      <c r="H2087" s="13" t="s">
        <v>56</v>
      </c>
      <c r="I2087" s="13" t="s">
        <v>64</v>
      </c>
      <c r="J2087" s="25">
        <v>873</v>
      </c>
      <c r="K2087" s="30">
        <v>526.24</v>
      </c>
    </row>
    <row r="2088" spans="1:11" x14ac:dyDescent="0.3">
      <c r="A2088" s="9" t="s">
        <v>72</v>
      </c>
      <c r="B2088" s="10">
        <v>2022</v>
      </c>
      <c r="C2088" s="10" t="s">
        <v>34</v>
      </c>
      <c r="D2088" s="10" t="s">
        <v>60</v>
      </c>
      <c r="E2088" s="10" t="s">
        <v>62</v>
      </c>
      <c r="F2088" s="10" t="s">
        <v>63</v>
      </c>
      <c r="G2088" s="10" t="s">
        <v>59</v>
      </c>
      <c r="H2088" s="10" t="s">
        <v>56</v>
      </c>
      <c r="I2088" s="10" t="s">
        <v>64</v>
      </c>
      <c r="J2088" s="24">
        <v>327</v>
      </c>
      <c r="K2088" s="29">
        <v>467.61</v>
      </c>
    </row>
    <row r="2089" spans="1:11" x14ac:dyDescent="0.3">
      <c r="A2089" s="12" t="s">
        <v>72</v>
      </c>
      <c r="B2089" s="13">
        <v>2022</v>
      </c>
      <c r="C2089" s="13" t="s">
        <v>34</v>
      </c>
      <c r="D2089" s="13" t="s">
        <v>60</v>
      </c>
      <c r="E2089" s="13" t="s">
        <v>62</v>
      </c>
      <c r="F2089" s="13" t="s">
        <v>63</v>
      </c>
      <c r="G2089" s="13" t="s">
        <v>59</v>
      </c>
      <c r="H2089" s="13" t="s">
        <v>56</v>
      </c>
      <c r="I2089" s="13" t="s">
        <v>64</v>
      </c>
      <c r="J2089" s="25">
        <v>183</v>
      </c>
      <c r="K2089" s="30">
        <v>261.69</v>
      </c>
    </row>
    <row r="2090" spans="1:11" x14ac:dyDescent="0.3">
      <c r="A2090" s="9" t="s">
        <v>73</v>
      </c>
      <c r="B2090" s="10">
        <v>2022</v>
      </c>
      <c r="C2090" s="10" t="s">
        <v>34</v>
      </c>
      <c r="D2090" s="10" t="s">
        <v>60</v>
      </c>
      <c r="E2090" s="10" t="s">
        <v>62</v>
      </c>
      <c r="F2090" s="10" t="s">
        <v>63</v>
      </c>
      <c r="G2090" s="10" t="s">
        <v>59</v>
      </c>
      <c r="H2090" s="10" t="s">
        <v>56</v>
      </c>
      <c r="I2090" s="10" t="s">
        <v>64</v>
      </c>
      <c r="J2090" s="24">
        <v>177</v>
      </c>
      <c r="K2090" s="29">
        <v>253.11</v>
      </c>
    </row>
    <row r="2091" spans="1:11" x14ac:dyDescent="0.3">
      <c r="A2091" s="12" t="s">
        <v>72</v>
      </c>
      <c r="B2091" s="13">
        <v>2022</v>
      </c>
      <c r="C2091" s="13" t="s">
        <v>34</v>
      </c>
      <c r="D2091" s="13" t="s">
        <v>60</v>
      </c>
      <c r="E2091" s="13" t="s">
        <v>62</v>
      </c>
      <c r="F2091" s="13" t="s">
        <v>63</v>
      </c>
      <c r="G2091" s="13" t="s">
        <v>59</v>
      </c>
      <c r="H2091" s="13" t="s">
        <v>56</v>
      </c>
      <c r="I2091" s="13" t="s">
        <v>64</v>
      </c>
      <c r="J2091" s="25">
        <v>171</v>
      </c>
      <c r="K2091" s="30">
        <v>244.53</v>
      </c>
    </row>
    <row r="2092" spans="1:11" x14ac:dyDescent="0.3">
      <c r="A2092" s="9" t="s">
        <v>72</v>
      </c>
      <c r="B2092" s="10">
        <v>2022</v>
      </c>
      <c r="C2092" s="10" t="s">
        <v>34</v>
      </c>
      <c r="D2092" s="10" t="s">
        <v>60</v>
      </c>
      <c r="E2092" s="10" t="s">
        <v>62</v>
      </c>
      <c r="F2092" s="10" t="s">
        <v>63</v>
      </c>
      <c r="G2092" s="10" t="s">
        <v>59</v>
      </c>
      <c r="H2092" s="10" t="s">
        <v>56</v>
      </c>
      <c r="I2092" s="10" t="s">
        <v>64</v>
      </c>
      <c r="J2092" s="24">
        <v>277</v>
      </c>
      <c r="K2092" s="29">
        <v>396.11</v>
      </c>
    </row>
    <row r="2093" spans="1:11" x14ac:dyDescent="0.3">
      <c r="A2093" s="12" t="s">
        <v>74</v>
      </c>
      <c r="B2093" s="13">
        <v>2022</v>
      </c>
      <c r="C2093" s="13" t="s">
        <v>34</v>
      </c>
      <c r="D2093" s="13" t="s">
        <v>60</v>
      </c>
      <c r="E2093" s="13" t="s">
        <v>62</v>
      </c>
      <c r="F2093" s="13" t="s">
        <v>63</v>
      </c>
      <c r="G2093" s="13" t="s">
        <v>59</v>
      </c>
      <c r="H2093" s="13" t="s">
        <v>56</v>
      </c>
      <c r="I2093" s="13" t="s">
        <v>64</v>
      </c>
      <c r="J2093" s="25">
        <v>325</v>
      </c>
      <c r="K2093" s="30">
        <v>464.75</v>
      </c>
    </row>
    <row r="2094" spans="1:11" x14ac:dyDescent="0.3">
      <c r="A2094" s="9" t="s">
        <v>73</v>
      </c>
      <c r="B2094" s="10">
        <v>2022</v>
      </c>
      <c r="C2094" s="10" t="s">
        <v>34</v>
      </c>
      <c r="D2094" s="10" t="s">
        <v>60</v>
      </c>
      <c r="E2094" s="10" t="s">
        <v>62</v>
      </c>
      <c r="F2094" s="10" t="s">
        <v>63</v>
      </c>
      <c r="G2094" s="10" t="s">
        <v>59</v>
      </c>
      <c r="H2094" s="10" t="s">
        <v>56</v>
      </c>
      <c r="I2094" s="10" t="s">
        <v>64</v>
      </c>
      <c r="J2094" s="24">
        <v>842</v>
      </c>
      <c r="K2094" s="29">
        <v>1204.06</v>
      </c>
    </row>
    <row r="2095" spans="1:11" x14ac:dyDescent="0.3">
      <c r="A2095" s="12" t="s">
        <v>73</v>
      </c>
      <c r="B2095" s="13">
        <v>2022</v>
      </c>
      <c r="C2095" s="13" t="s">
        <v>34</v>
      </c>
      <c r="D2095" s="13" t="s">
        <v>60</v>
      </c>
      <c r="E2095" s="13" t="s">
        <v>62</v>
      </c>
      <c r="F2095" s="13" t="s">
        <v>63</v>
      </c>
      <c r="G2095" s="13" t="s">
        <v>59</v>
      </c>
      <c r="H2095" s="13" t="s">
        <v>56</v>
      </c>
      <c r="I2095" s="13" t="s">
        <v>64</v>
      </c>
      <c r="J2095" s="25">
        <v>876</v>
      </c>
      <c r="K2095" s="30">
        <v>1252.68</v>
      </c>
    </row>
    <row r="2096" spans="1:11" x14ac:dyDescent="0.3">
      <c r="A2096" s="9" t="s">
        <v>73</v>
      </c>
      <c r="B2096" s="10">
        <v>2022</v>
      </c>
      <c r="C2096" s="10" t="s">
        <v>38</v>
      </c>
      <c r="D2096" s="10" t="s">
        <v>60</v>
      </c>
      <c r="E2096" s="10" t="s">
        <v>62</v>
      </c>
      <c r="F2096" s="10" t="s">
        <v>63</v>
      </c>
      <c r="G2096" s="10" t="s">
        <v>59</v>
      </c>
      <c r="H2096" s="10" t="s">
        <v>56</v>
      </c>
      <c r="I2096" s="10" t="s">
        <v>64</v>
      </c>
      <c r="J2096" s="24">
        <v>332</v>
      </c>
      <c r="K2096" s="29">
        <v>474.76</v>
      </c>
    </row>
    <row r="2097" spans="1:11" x14ac:dyDescent="0.3">
      <c r="A2097" s="12" t="s">
        <v>73</v>
      </c>
      <c r="B2097" s="13">
        <v>2022</v>
      </c>
      <c r="C2097" s="13" t="s">
        <v>38</v>
      </c>
      <c r="D2097" s="13" t="s">
        <v>60</v>
      </c>
      <c r="E2097" s="13" t="s">
        <v>62</v>
      </c>
      <c r="F2097" s="13" t="s">
        <v>63</v>
      </c>
      <c r="G2097" s="13" t="s">
        <v>59</v>
      </c>
      <c r="H2097" s="13" t="s">
        <v>56</v>
      </c>
      <c r="I2097" s="13" t="s">
        <v>64</v>
      </c>
      <c r="J2097" s="25">
        <v>302</v>
      </c>
      <c r="K2097" s="30">
        <v>431.86</v>
      </c>
    </row>
    <row r="2098" spans="1:11" x14ac:dyDescent="0.3">
      <c r="A2098" s="9" t="s">
        <v>74</v>
      </c>
      <c r="B2098" s="10">
        <v>2022</v>
      </c>
      <c r="C2098" s="10" t="s">
        <v>38</v>
      </c>
      <c r="D2098" s="10" t="s">
        <v>60</v>
      </c>
      <c r="E2098" s="10" t="s">
        <v>62</v>
      </c>
      <c r="F2098" s="10" t="s">
        <v>63</v>
      </c>
      <c r="G2098" s="10" t="s">
        <v>59</v>
      </c>
      <c r="H2098" s="10" t="s">
        <v>56</v>
      </c>
      <c r="I2098" s="10" t="s">
        <v>64</v>
      </c>
      <c r="J2098" s="24">
        <v>256</v>
      </c>
      <c r="K2098" s="29">
        <v>366.08</v>
      </c>
    </row>
    <row r="2099" spans="1:11" x14ac:dyDescent="0.3">
      <c r="A2099" s="12" t="s">
        <v>75</v>
      </c>
      <c r="B2099" s="13">
        <v>2022</v>
      </c>
      <c r="C2099" s="13" t="s">
        <v>38</v>
      </c>
      <c r="D2099" s="13" t="s">
        <v>60</v>
      </c>
      <c r="E2099" s="13" t="s">
        <v>62</v>
      </c>
      <c r="F2099" s="13" t="s">
        <v>63</v>
      </c>
      <c r="G2099" s="13" t="s">
        <v>59</v>
      </c>
      <c r="H2099" s="13" t="s">
        <v>56</v>
      </c>
      <c r="I2099" s="13" t="s">
        <v>64</v>
      </c>
      <c r="J2099" s="25">
        <v>304</v>
      </c>
      <c r="K2099" s="30">
        <v>434.72</v>
      </c>
    </row>
    <row r="2100" spans="1:11" x14ac:dyDescent="0.3">
      <c r="A2100" s="9" t="s">
        <v>72</v>
      </c>
      <c r="B2100" s="10">
        <v>2022</v>
      </c>
      <c r="C2100" s="10" t="s">
        <v>38</v>
      </c>
      <c r="D2100" s="10" t="s">
        <v>60</v>
      </c>
      <c r="E2100" s="10" t="s">
        <v>62</v>
      </c>
      <c r="F2100" s="10" t="s">
        <v>63</v>
      </c>
      <c r="G2100" s="10" t="s">
        <v>59</v>
      </c>
      <c r="H2100" s="10" t="s">
        <v>56</v>
      </c>
      <c r="I2100" s="10" t="s">
        <v>64</v>
      </c>
      <c r="J2100" s="24">
        <v>784</v>
      </c>
      <c r="K2100" s="29">
        <v>1121.1199999999999</v>
      </c>
    </row>
    <row r="2101" spans="1:11" x14ac:dyDescent="0.3">
      <c r="A2101" s="12" t="s">
        <v>75</v>
      </c>
      <c r="B2101" s="13">
        <v>2022</v>
      </c>
      <c r="C2101" s="13" t="s">
        <v>38</v>
      </c>
      <c r="D2101" s="13" t="s">
        <v>60</v>
      </c>
      <c r="E2101" s="13" t="s">
        <v>62</v>
      </c>
      <c r="F2101" s="13" t="s">
        <v>63</v>
      </c>
      <c r="G2101" s="13" t="s">
        <v>59</v>
      </c>
      <c r="H2101" s="13" t="s">
        <v>56</v>
      </c>
      <c r="I2101" s="13" t="s">
        <v>64</v>
      </c>
      <c r="J2101" s="25">
        <v>837</v>
      </c>
      <c r="K2101" s="30">
        <v>1196.9099999999999</v>
      </c>
    </row>
    <row r="2102" spans="1:11" x14ac:dyDescent="0.3">
      <c r="A2102" s="9" t="s">
        <v>73</v>
      </c>
      <c r="B2102" s="10">
        <v>2022</v>
      </c>
      <c r="C2102" s="10" t="s">
        <v>38</v>
      </c>
      <c r="D2102" s="10" t="s">
        <v>60</v>
      </c>
      <c r="E2102" s="10" t="s">
        <v>62</v>
      </c>
      <c r="F2102" s="10" t="s">
        <v>63</v>
      </c>
      <c r="G2102" s="10" t="s">
        <v>59</v>
      </c>
      <c r="H2102" s="10" t="s">
        <v>56</v>
      </c>
      <c r="I2102" s="10" t="s">
        <v>64</v>
      </c>
      <c r="J2102" s="24">
        <v>870</v>
      </c>
      <c r="K2102" s="29">
        <v>1244.0999999999999</v>
      </c>
    </row>
    <row r="2103" spans="1:11" x14ac:dyDescent="0.3">
      <c r="A2103" s="12" t="s">
        <v>73</v>
      </c>
      <c r="B2103" s="13">
        <v>2022</v>
      </c>
      <c r="C2103" s="13" t="s">
        <v>38</v>
      </c>
      <c r="D2103" s="13" t="s">
        <v>60</v>
      </c>
      <c r="E2103" s="13" t="s">
        <v>62</v>
      </c>
      <c r="F2103" s="13" t="s">
        <v>63</v>
      </c>
      <c r="G2103" s="13" t="s">
        <v>59</v>
      </c>
      <c r="H2103" s="13" t="s">
        <v>56</v>
      </c>
      <c r="I2103" s="13" t="s">
        <v>64</v>
      </c>
      <c r="J2103" s="25">
        <v>942</v>
      </c>
      <c r="K2103" s="30">
        <v>1347.06</v>
      </c>
    </row>
    <row r="2104" spans="1:11" x14ac:dyDescent="0.3">
      <c r="A2104" s="9" t="s">
        <v>73</v>
      </c>
      <c r="B2104" s="10">
        <v>2022</v>
      </c>
      <c r="C2104" s="10" t="s">
        <v>38</v>
      </c>
      <c r="D2104" s="10" t="s">
        <v>60</v>
      </c>
      <c r="E2104" s="10" t="s">
        <v>62</v>
      </c>
      <c r="F2104" s="10" t="s">
        <v>63</v>
      </c>
      <c r="G2104" s="10" t="s">
        <v>59</v>
      </c>
      <c r="H2104" s="10" t="s">
        <v>56</v>
      </c>
      <c r="I2104" s="10" t="s">
        <v>64</v>
      </c>
      <c r="J2104" s="24">
        <v>943</v>
      </c>
      <c r="K2104" s="29">
        <v>1348.49</v>
      </c>
    </row>
    <row r="2105" spans="1:11" x14ac:dyDescent="0.3">
      <c r="A2105" s="12" t="s">
        <v>72</v>
      </c>
      <c r="B2105" s="13">
        <v>2022</v>
      </c>
      <c r="C2105" s="13" t="s">
        <v>38</v>
      </c>
      <c r="D2105" s="13" t="s">
        <v>60</v>
      </c>
      <c r="E2105" s="13" t="s">
        <v>62</v>
      </c>
      <c r="F2105" s="13" t="s">
        <v>63</v>
      </c>
      <c r="G2105" s="13" t="s">
        <v>59</v>
      </c>
      <c r="H2105" s="13" t="s">
        <v>56</v>
      </c>
      <c r="I2105" s="13" t="s">
        <v>64</v>
      </c>
      <c r="J2105" s="25">
        <v>944</v>
      </c>
      <c r="K2105" s="30">
        <v>1349.92</v>
      </c>
    </row>
    <row r="2106" spans="1:11" x14ac:dyDescent="0.3">
      <c r="A2106" s="9" t="s">
        <v>73</v>
      </c>
      <c r="B2106" s="10">
        <v>2022</v>
      </c>
      <c r="C2106" s="10" t="s">
        <v>38</v>
      </c>
      <c r="D2106" s="10" t="s">
        <v>60</v>
      </c>
      <c r="E2106" s="10" t="s">
        <v>62</v>
      </c>
      <c r="F2106" s="10" t="s">
        <v>63</v>
      </c>
      <c r="G2106" s="10" t="s">
        <v>59</v>
      </c>
      <c r="H2106" s="10" t="s">
        <v>56</v>
      </c>
      <c r="I2106" s="10" t="s">
        <v>64</v>
      </c>
      <c r="J2106" s="24">
        <v>823</v>
      </c>
      <c r="K2106" s="29">
        <v>526.24</v>
      </c>
    </row>
    <row r="2107" spans="1:11" x14ac:dyDescent="0.3">
      <c r="A2107" s="12" t="s">
        <v>72</v>
      </c>
      <c r="B2107" s="13">
        <v>2022</v>
      </c>
      <c r="C2107" s="13" t="s">
        <v>38</v>
      </c>
      <c r="D2107" s="13" t="s">
        <v>60</v>
      </c>
      <c r="E2107" s="13" t="s">
        <v>62</v>
      </c>
      <c r="F2107" s="13" t="s">
        <v>63</v>
      </c>
      <c r="G2107" s="13" t="s">
        <v>59</v>
      </c>
      <c r="H2107" s="13" t="s">
        <v>56</v>
      </c>
      <c r="I2107" s="13" t="s">
        <v>64</v>
      </c>
      <c r="J2107" s="25">
        <v>877</v>
      </c>
      <c r="K2107" s="30">
        <v>526.24</v>
      </c>
    </row>
    <row r="2108" spans="1:11" x14ac:dyDescent="0.3">
      <c r="A2108" s="9" t="s">
        <v>72</v>
      </c>
      <c r="B2108" s="10">
        <v>2022</v>
      </c>
      <c r="C2108" s="10" t="s">
        <v>38</v>
      </c>
      <c r="D2108" s="10" t="s">
        <v>60</v>
      </c>
      <c r="E2108" s="10" t="s">
        <v>62</v>
      </c>
      <c r="F2108" s="10" t="s">
        <v>63</v>
      </c>
      <c r="G2108" s="10" t="s">
        <v>59</v>
      </c>
      <c r="H2108" s="10" t="s">
        <v>56</v>
      </c>
      <c r="I2108" s="10" t="s">
        <v>64</v>
      </c>
      <c r="J2108" s="24">
        <v>303</v>
      </c>
      <c r="K2108" s="29">
        <v>433.28999999999996</v>
      </c>
    </row>
    <row r="2109" spans="1:11" x14ac:dyDescent="0.3">
      <c r="A2109" s="12" t="s">
        <v>75</v>
      </c>
      <c r="B2109" s="13">
        <v>2022</v>
      </c>
      <c r="C2109" s="13" t="s">
        <v>38</v>
      </c>
      <c r="D2109" s="13" t="s">
        <v>60</v>
      </c>
      <c r="E2109" s="13" t="s">
        <v>62</v>
      </c>
      <c r="F2109" s="13" t="s">
        <v>63</v>
      </c>
      <c r="G2109" s="13" t="s">
        <v>59</v>
      </c>
      <c r="H2109" s="13" t="s">
        <v>56</v>
      </c>
      <c r="I2109" s="13" t="s">
        <v>64</v>
      </c>
      <c r="J2109" s="25">
        <v>363</v>
      </c>
      <c r="K2109" s="30">
        <v>519.09</v>
      </c>
    </row>
    <row r="2110" spans="1:11" x14ac:dyDescent="0.3">
      <c r="A2110" s="9" t="s">
        <v>74</v>
      </c>
      <c r="B2110" s="10">
        <v>2022</v>
      </c>
      <c r="C2110" s="10" t="s">
        <v>38</v>
      </c>
      <c r="D2110" s="10" t="s">
        <v>60</v>
      </c>
      <c r="E2110" s="10" t="s">
        <v>62</v>
      </c>
      <c r="F2110" s="10" t="s">
        <v>63</v>
      </c>
      <c r="G2110" s="10" t="s">
        <v>59</v>
      </c>
      <c r="H2110" s="10" t="s">
        <v>56</v>
      </c>
      <c r="I2110" s="10" t="s">
        <v>64</v>
      </c>
      <c r="J2110" s="24">
        <v>357</v>
      </c>
      <c r="K2110" s="29">
        <v>510.51</v>
      </c>
    </row>
    <row r="2111" spans="1:11" x14ac:dyDescent="0.3">
      <c r="A2111" s="12" t="s">
        <v>75</v>
      </c>
      <c r="B2111" s="13">
        <v>2022</v>
      </c>
      <c r="C2111" s="13" t="s">
        <v>38</v>
      </c>
      <c r="D2111" s="13" t="s">
        <v>60</v>
      </c>
      <c r="E2111" s="13" t="s">
        <v>62</v>
      </c>
      <c r="F2111" s="13" t="s">
        <v>63</v>
      </c>
      <c r="G2111" s="13" t="s">
        <v>59</v>
      </c>
      <c r="H2111" s="13" t="s">
        <v>56</v>
      </c>
      <c r="I2111" s="13" t="s">
        <v>64</v>
      </c>
      <c r="J2111" s="25">
        <v>331</v>
      </c>
      <c r="K2111" s="30">
        <v>473.33</v>
      </c>
    </row>
    <row r="2112" spans="1:11" x14ac:dyDescent="0.3">
      <c r="A2112" s="9" t="s">
        <v>73</v>
      </c>
      <c r="B2112" s="10">
        <v>2022</v>
      </c>
      <c r="C2112" s="10" t="s">
        <v>38</v>
      </c>
      <c r="D2112" s="10" t="s">
        <v>60</v>
      </c>
      <c r="E2112" s="10" t="s">
        <v>62</v>
      </c>
      <c r="F2112" s="10" t="s">
        <v>63</v>
      </c>
      <c r="G2112" s="10" t="s">
        <v>59</v>
      </c>
      <c r="H2112" s="10" t="s">
        <v>56</v>
      </c>
      <c r="I2112" s="10" t="s">
        <v>64</v>
      </c>
      <c r="J2112" s="24">
        <v>259</v>
      </c>
      <c r="K2112" s="29">
        <v>370.37</v>
      </c>
    </row>
    <row r="2113" spans="1:11" x14ac:dyDescent="0.3">
      <c r="A2113" s="12" t="s">
        <v>73</v>
      </c>
      <c r="B2113" s="13">
        <v>2022</v>
      </c>
      <c r="C2113" s="13" t="s">
        <v>38</v>
      </c>
      <c r="D2113" s="13" t="s">
        <v>60</v>
      </c>
      <c r="E2113" s="13" t="s">
        <v>62</v>
      </c>
      <c r="F2113" s="13" t="s">
        <v>63</v>
      </c>
      <c r="G2113" s="13" t="s">
        <v>59</v>
      </c>
      <c r="H2113" s="13" t="s">
        <v>56</v>
      </c>
      <c r="I2113" s="13" t="s">
        <v>64</v>
      </c>
      <c r="J2113" s="25">
        <v>793</v>
      </c>
      <c r="K2113" s="30">
        <v>1133.99</v>
      </c>
    </row>
    <row r="2114" spans="1:11" x14ac:dyDescent="0.3">
      <c r="A2114" s="9" t="s">
        <v>73</v>
      </c>
      <c r="B2114" s="10">
        <v>2022</v>
      </c>
      <c r="C2114" s="10" t="s">
        <v>38</v>
      </c>
      <c r="D2114" s="10" t="s">
        <v>60</v>
      </c>
      <c r="E2114" s="10" t="s">
        <v>62</v>
      </c>
      <c r="F2114" s="10" t="s">
        <v>63</v>
      </c>
      <c r="G2114" s="10" t="s">
        <v>59</v>
      </c>
      <c r="H2114" s="10" t="s">
        <v>56</v>
      </c>
      <c r="I2114" s="10" t="s">
        <v>64</v>
      </c>
      <c r="J2114" s="24">
        <v>846</v>
      </c>
      <c r="K2114" s="29">
        <v>1209.78</v>
      </c>
    </row>
    <row r="2115" spans="1:11" x14ac:dyDescent="0.3">
      <c r="A2115" s="12" t="s">
        <v>73</v>
      </c>
      <c r="B2115" s="13">
        <v>2022</v>
      </c>
      <c r="C2115" s="13" t="s">
        <v>38</v>
      </c>
      <c r="D2115" s="13" t="s">
        <v>60</v>
      </c>
      <c r="E2115" s="13" t="s">
        <v>62</v>
      </c>
      <c r="F2115" s="13" t="s">
        <v>63</v>
      </c>
      <c r="G2115" s="13" t="s">
        <v>59</v>
      </c>
      <c r="H2115" s="13" t="s">
        <v>56</v>
      </c>
      <c r="I2115" s="13" t="s">
        <v>64</v>
      </c>
      <c r="J2115" s="25">
        <v>879</v>
      </c>
      <c r="K2115" s="30">
        <v>1256.97</v>
      </c>
    </row>
    <row r="2116" spans="1:11" x14ac:dyDescent="0.3">
      <c r="A2116" s="9" t="s">
        <v>73</v>
      </c>
      <c r="B2116" s="10">
        <v>2022</v>
      </c>
      <c r="C2116" s="10" t="s">
        <v>42</v>
      </c>
      <c r="D2116" s="10" t="s">
        <v>60</v>
      </c>
      <c r="E2116" s="10" t="s">
        <v>62</v>
      </c>
      <c r="F2116" s="10" t="s">
        <v>63</v>
      </c>
      <c r="G2116" s="10" t="s">
        <v>59</v>
      </c>
      <c r="H2116" s="10" t="s">
        <v>56</v>
      </c>
      <c r="I2116" s="10" t="s">
        <v>64</v>
      </c>
      <c r="J2116" s="24">
        <v>308</v>
      </c>
      <c r="K2116" s="29">
        <v>440.44</v>
      </c>
    </row>
    <row r="2117" spans="1:11" x14ac:dyDescent="0.3">
      <c r="A2117" s="12" t="s">
        <v>72</v>
      </c>
      <c r="B2117" s="13">
        <v>2022</v>
      </c>
      <c r="C2117" s="13" t="s">
        <v>42</v>
      </c>
      <c r="D2117" s="13" t="s">
        <v>60</v>
      </c>
      <c r="E2117" s="13" t="s">
        <v>62</v>
      </c>
      <c r="F2117" s="13" t="s">
        <v>63</v>
      </c>
      <c r="G2117" s="13" t="s">
        <v>59</v>
      </c>
      <c r="H2117" s="13" t="s">
        <v>56</v>
      </c>
      <c r="I2117" s="13" t="s">
        <v>64</v>
      </c>
      <c r="J2117" s="25">
        <v>236</v>
      </c>
      <c r="K2117" s="30">
        <v>337.48</v>
      </c>
    </row>
    <row r="2118" spans="1:11" x14ac:dyDescent="0.3">
      <c r="A2118" s="9" t="s">
        <v>73</v>
      </c>
      <c r="B2118" s="10">
        <v>2022</v>
      </c>
      <c r="C2118" s="10" t="s">
        <v>42</v>
      </c>
      <c r="D2118" s="10" t="s">
        <v>60</v>
      </c>
      <c r="E2118" s="10" t="s">
        <v>62</v>
      </c>
      <c r="F2118" s="10" t="s">
        <v>63</v>
      </c>
      <c r="G2118" s="10" t="s">
        <v>59</v>
      </c>
      <c r="H2118" s="10" t="s">
        <v>56</v>
      </c>
      <c r="I2118" s="10" t="s">
        <v>64</v>
      </c>
      <c r="J2118" s="24">
        <v>284</v>
      </c>
      <c r="K2118" s="29">
        <v>406.12</v>
      </c>
    </row>
    <row r="2119" spans="1:11" x14ac:dyDescent="0.3">
      <c r="A2119" s="12" t="s">
        <v>73</v>
      </c>
      <c r="B2119" s="13">
        <v>2022</v>
      </c>
      <c r="C2119" s="13" t="s">
        <v>42</v>
      </c>
      <c r="D2119" s="13" t="s">
        <v>60</v>
      </c>
      <c r="E2119" s="13" t="s">
        <v>62</v>
      </c>
      <c r="F2119" s="13" t="s">
        <v>63</v>
      </c>
      <c r="G2119" s="13" t="s">
        <v>59</v>
      </c>
      <c r="H2119" s="13" t="s">
        <v>56</v>
      </c>
      <c r="I2119" s="13" t="s">
        <v>64</v>
      </c>
      <c r="J2119" s="25">
        <v>310</v>
      </c>
      <c r="K2119" s="30">
        <v>443.3</v>
      </c>
    </row>
    <row r="2120" spans="1:11" x14ac:dyDescent="0.3">
      <c r="A2120" s="9" t="s">
        <v>73</v>
      </c>
      <c r="B2120" s="10">
        <v>2022</v>
      </c>
      <c r="C2120" s="10" t="s">
        <v>42</v>
      </c>
      <c r="D2120" s="10" t="s">
        <v>60</v>
      </c>
      <c r="E2120" s="10" t="s">
        <v>62</v>
      </c>
      <c r="F2120" s="10" t="s">
        <v>63</v>
      </c>
      <c r="G2120" s="10" t="s">
        <v>59</v>
      </c>
      <c r="H2120" s="10" t="s">
        <v>56</v>
      </c>
      <c r="I2120" s="10" t="s">
        <v>64</v>
      </c>
      <c r="J2120" s="24">
        <v>238</v>
      </c>
      <c r="K2120" s="29">
        <v>340.34000000000003</v>
      </c>
    </row>
    <row r="2121" spans="1:11" x14ac:dyDescent="0.3">
      <c r="A2121" s="12" t="s">
        <v>73</v>
      </c>
      <c r="B2121" s="13">
        <v>2022</v>
      </c>
      <c r="C2121" s="13" t="s">
        <v>42</v>
      </c>
      <c r="D2121" s="13" t="s">
        <v>60</v>
      </c>
      <c r="E2121" s="13" t="s">
        <v>62</v>
      </c>
      <c r="F2121" s="13" t="s">
        <v>63</v>
      </c>
      <c r="G2121" s="13" t="s">
        <v>59</v>
      </c>
      <c r="H2121" s="13" t="s">
        <v>56</v>
      </c>
      <c r="I2121" s="13" t="s">
        <v>64</v>
      </c>
      <c r="J2121" s="25">
        <v>280</v>
      </c>
      <c r="K2121" s="30">
        <v>400.4</v>
      </c>
    </row>
    <row r="2122" spans="1:11" x14ac:dyDescent="0.3">
      <c r="A2122" s="9" t="s">
        <v>72</v>
      </c>
      <c r="B2122" s="10">
        <v>2022</v>
      </c>
      <c r="C2122" s="10" t="s">
        <v>42</v>
      </c>
      <c r="D2122" s="10" t="s">
        <v>60</v>
      </c>
      <c r="E2122" s="10" t="s">
        <v>62</v>
      </c>
      <c r="F2122" s="10" t="s">
        <v>63</v>
      </c>
      <c r="G2122" s="10" t="s">
        <v>59</v>
      </c>
      <c r="H2122" s="10" t="s">
        <v>56</v>
      </c>
      <c r="I2122" s="10" t="s">
        <v>64</v>
      </c>
      <c r="J2122" s="24">
        <v>787</v>
      </c>
      <c r="K2122" s="29">
        <v>1125.4099999999999</v>
      </c>
    </row>
    <row r="2123" spans="1:11" x14ac:dyDescent="0.3">
      <c r="A2123" s="12" t="s">
        <v>72</v>
      </c>
      <c r="B2123" s="13">
        <v>2022</v>
      </c>
      <c r="C2123" s="13" t="s">
        <v>42</v>
      </c>
      <c r="D2123" s="13" t="s">
        <v>60</v>
      </c>
      <c r="E2123" s="13" t="s">
        <v>62</v>
      </c>
      <c r="F2123" s="13" t="s">
        <v>63</v>
      </c>
      <c r="G2123" s="13" t="s">
        <v>59</v>
      </c>
      <c r="H2123" s="13" t="s">
        <v>56</v>
      </c>
      <c r="I2123" s="13" t="s">
        <v>64</v>
      </c>
      <c r="J2123" s="25">
        <v>841</v>
      </c>
      <c r="K2123" s="30">
        <v>1202.6300000000001</v>
      </c>
    </row>
    <row r="2124" spans="1:11" x14ac:dyDescent="0.3">
      <c r="A2124" s="9" t="s">
        <v>74</v>
      </c>
      <c r="B2124" s="10">
        <v>2022</v>
      </c>
      <c r="C2124" s="10" t="s">
        <v>42</v>
      </c>
      <c r="D2124" s="10" t="s">
        <v>60</v>
      </c>
      <c r="E2124" s="10" t="s">
        <v>62</v>
      </c>
      <c r="F2124" s="10" t="s">
        <v>63</v>
      </c>
      <c r="G2124" s="10" t="s">
        <v>59</v>
      </c>
      <c r="H2124" s="10" t="s">
        <v>56</v>
      </c>
      <c r="I2124" s="10" t="s">
        <v>64</v>
      </c>
      <c r="J2124" s="24">
        <v>874</v>
      </c>
      <c r="K2124" s="29">
        <v>1249.82</v>
      </c>
    </row>
    <row r="2125" spans="1:11" x14ac:dyDescent="0.3">
      <c r="A2125" s="12" t="s">
        <v>72</v>
      </c>
      <c r="B2125" s="13">
        <v>2022</v>
      </c>
      <c r="C2125" s="13" t="s">
        <v>42</v>
      </c>
      <c r="D2125" s="13" t="s">
        <v>60</v>
      </c>
      <c r="E2125" s="13" t="s">
        <v>62</v>
      </c>
      <c r="F2125" s="13" t="s">
        <v>63</v>
      </c>
      <c r="G2125" s="13" t="s">
        <v>59</v>
      </c>
      <c r="H2125" s="13" t="s">
        <v>56</v>
      </c>
      <c r="I2125" s="13" t="s">
        <v>64</v>
      </c>
      <c r="J2125" s="25">
        <v>953</v>
      </c>
      <c r="K2125" s="30">
        <v>1362.79</v>
      </c>
    </row>
    <row r="2126" spans="1:11" x14ac:dyDescent="0.3">
      <c r="A2126" s="9" t="s">
        <v>72</v>
      </c>
      <c r="B2126" s="10">
        <v>2022</v>
      </c>
      <c r="C2126" s="10" t="s">
        <v>42</v>
      </c>
      <c r="D2126" s="10" t="s">
        <v>60</v>
      </c>
      <c r="E2126" s="10" t="s">
        <v>62</v>
      </c>
      <c r="F2126" s="10" t="s">
        <v>63</v>
      </c>
      <c r="G2126" s="10" t="s">
        <v>59</v>
      </c>
      <c r="H2126" s="10" t="s">
        <v>56</v>
      </c>
      <c r="I2126" s="10" t="s">
        <v>64</v>
      </c>
      <c r="J2126" s="24">
        <v>954</v>
      </c>
      <c r="K2126" s="29">
        <v>1364.22</v>
      </c>
    </row>
    <row r="2127" spans="1:11" x14ac:dyDescent="0.3">
      <c r="A2127" s="12" t="s">
        <v>74</v>
      </c>
      <c r="B2127" s="13">
        <v>2022</v>
      </c>
      <c r="C2127" s="13" t="s">
        <v>42</v>
      </c>
      <c r="D2127" s="13" t="s">
        <v>60</v>
      </c>
      <c r="E2127" s="13" t="s">
        <v>62</v>
      </c>
      <c r="F2127" s="13" t="s">
        <v>63</v>
      </c>
      <c r="G2127" s="13" t="s">
        <v>59</v>
      </c>
      <c r="H2127" s="13" t="s">
        <v>56</v>
      </c>
      <c r="I2127" s="13" t="s">
        <v>64</v>
      </c>
      <c r="J2127" s="25">
        <v>827</v>
      </c>
      <c r="K2127" s="30">
        <v>526.24</v>
      </c>
    </row>
    <row r="2128" spans="1:11" x14ac:dyDescent="0.3">
      <c r="A2128" s="9" t="s">
        <v>72</v>
      </c>
      <c r="B2128" s="10">
        <v>2022</v>
      </c>
      <c r="C2128" s="10" t="s">
        <v>42</v>
      </c>
      <c r="D2128" s="10" t="s">
        <v>60</v>
      </c>
      <c r="E2128" s="10" t="s">
        <v>62</v>
      </c>
      <c r="F2128" s="10" t="s">
        <v>63</v>
      </c>
      <c r="G2128" s="10" t="s">
        <v>59</v>
      </c>
      <c r="H2128" s="10" t="s">
        <v>56</v>
      </c>
      <c r="I2128" s="10" t="s">
        <v>64</v>
      </c>
      <c r="J2128" s="24">
        <v>880</v>
      </c>
      <c r="K2128" s="29">
        <v>526.24</v>
      </c>
    </row>
    <row r="2129" spans="1:11" x14ac:dyDescent="0.3">
      <c r="A2129" s="12" t="s">
        <v>72</v>
      </c>
      <c r="B2129" s="13">
        <v>2022</v>
      </c>
      <c r="C2129" s="13" t="s">
        <v>42</v>
      </c>
      <c r="D2129" s="13" t="s">
        <v>60</v>
      </c>
      <c r="E2129" s="13" t="s">
        <v>62</v>
      </c>
      <c r="F2129" s="13" t="s">
        <v>63</v>
      </c>
      <c r="G2129" s="13" t="s">
        <v>59</v>
      </c>
      <c r="H2129" s="13" t="s">
        <v>56</v>
      </c>
      <c r="I2129" s="13" t="s">
        <v>64</v>
      </c>
      <c r="J2129" s="25">
        <v>285</v>
      </c>
      <c r="K2129" s="30">
        <v>407.55</v>
      </c>
    </row>
    <row r="2130" spans="1:11" x14ac:dyDescent="0.3">
      <c r="A2130" s="9" t="s">
        <v>73</v>
      </c>
      <c r="B2130" s="10">
        <v>2022</v>
      </c>
      <c r="C2130" s="10" t="s">
        <v>42</v>
      </c>
      <c r="D2130" s="10" t="s">
        <v>60</v>
      </c>
      <c r="E2130" s="10" t="s">
        <v>62</v>
      </c>
      <c r="F2130" s="10" t="s">
        <v>63</v>
      </c>
      <c r="G2130" s="10" t="s">
        <v>59</v>
      </c>
      <c r="H2130" s="10" t="s">
        <v>56</v>
      </c>
      <c r="I2130" s="10" t="s">
        <v>64</v>
      </c>
      <c r="J2130" s="24">
        <v>303</v>
      </c>
      <c r="K2130" s="29">
        <v>433.28999999999996</v>
      </c>
    </row>
    <row r="2131" spans="1:11" x14ac:dyDescent="0.3">
      <c r="A2131" s="12" t="s">
        <v>72</v>
      </c>
      <c r="B2131" s="13">
        <v>2022</v>
      </c>
      <c r="C2131" s="13" t="s">
        <v>42</v>
      </c>
      <c r="D2131" s="13" t="s">
        <v>60</v>
      </c>
      <c r="E2131" s="13" t="s">
        <v>62</v>
      </c>
      <c r="F2131" s="13" t="s">
        <v>63</v>
      </c>
      <c r="G2131" s="13" t="s">
        <v>59</v>
      </c>
      <c r="H2131" s="13" t="s">
        <v>56</v>
      </c>
      <c r="I2131" s="13" t="s">
        <v>64</v>
      </c>
      <c r="J2131" s="25">
        <v>297</v>
      </c>
      <c r="K2131" s="30">
        <v>424.71</v>
      </c>
    </row>
    <row r="2132" spans="1:11" x14ac:dyDescent="0.3">
      <c r="A2132" s="9" t="s">
        <v>72</v>
      </c>
      <c r="B2132" s="10">
        <v>2022</v>
      </c>
      <c r="C2132" s="10" t="s">
        <v>42</v>
      </c>
      <c r="D2132" s="10" t="s">
        <v>60</v>
      </c>
      <c r="E2132" s="10" t="s">
        <v>62</v>
      </c>
      <c r="F2132" s="10" t="s">
        <v>63</v>
      </c>
      <c r="G2132" s="10" t="s">
        <v>59</v>
      </c>
      <c r="H2132" s="10" t="s">
        <v>56</v>
      </c>
      <c r="I2132" s="10" t="s">
        <v>64</v>
      </c>
      <c r="J2132" s="24">
        <v>291</v>
      </c>
      <c r="K2132" s="29">
        <v>416.13</v>
      </c>
    </row>
    <row r="2133" spans="1:11" x14ac:dyDescent="0.3">
      <c r="A2133" s="12" t="s">
        <v>73</v>
      </c>
      <c r="B2133" s="13">
        <v>2022</v>
      </c>
      <c r="C2133" s="13" t="s">
        <v>42</v>
      </c>
      <c r="D2133" s="13" t="s">
        <v>60</v>
      </c>
      <c r="E2133" s="13" t="s">
        <v>62</v>
      </c>
      <c r="F2133" s="13" t="s">
        <v>63</v>
      </c>
      <c r="G2133" s="13" t="s">
        <v>59</v>
      </c>
      <c r="H2133" s="13" t="s">
        <v>56</v>
      </c>
      <c r="I2133" s="13" t="s">
        <v>64</v>
      </c>
      <c r="J2133" s="25">
        <v>307</v>
      </c>
      <c r="K2133" s="30">
        <v>439.01</v>
      </c>
    </row>
    <row r="2134" spans="1:11" x14ac:dyDescent="0.3">
      <c r="A2134" s="9" t="s">
        <v>72</v>
      </c>
      <c r="B2134" s="10">
        <v>2022</v>
      </c>
      <c r="C2134" s="10" t="s">
        <v>42</v>
      </c>
      <c r="D2134" s="10" t="s">
        <v>60</v>
      </c>
      <c r="E2134" s="10" t="s">
        <v>62</v>
      </c>
      <c r="F2134" s="10" t="s">
        <v>63</v>
      </c>
      <c r="G2134" s="10" t="s">
        <v>59</v>
      </c>
      <c r="H2134" s="10" t="s">
        <v>56</v>
      </c>
      <c r="I2134" s="10" t="s">
        <v>64</v>
      </c>
      <c r="J2134" s="24">
        <v>235</v>
      </c>
      <c r="K2134" s="29">
        <v>336.05</v>
      </c>
    </row>
    <row r="2135" spans="1:11" x14ac:dyDescent="0.3">
      <c r="A2135" s="12" t="s">
        <v>73</v>
      </c>
      <c r="B2135" s="13">
        <v>2022</v>
      </c>
      <c r="C2135" s="13" t="s">
        <v>42</v>
      </c>
      <c r="D2135" s="13" t="s">
        <v>60</v>
      </c>
      <c r="E2135" s="13" t="s">
        <v>62</v>
      </c>
      <c r="F2135" s="13" t="s">
        <v>63</v>
      </c>
      <c r="G2135" s="13" t="s">
        <v>59</v>
      </c>
      <c r="H2135" s="13" t="s">
        <v>56</v>
      </c>
      <c r="I2135" s="13" t="s">
        <v>64</v>
      </c>
      <c r="J2135" s="25">
        <v>283</v>
      </c>
      <c r="K2135" s="30">
        <v>404.69</v>
      </c>
    </row>
    <row r="2136" spans="1:11" x14ac:dyDescent="0.3">
      <c r="A2136" s="9" t="s">
        <v>73</v>
      </c>
      <c r="B2136" s="10">
        <v>2022</v>
      </c>
      <c r="C2136" s="10" t="s">
        <v>42</v>
      </c>
      <c r="D2136" s="10" t="s">
        <v>60</v>
      </c>
      <c r="E2136" s="10" t="s">
        <v>62</v>
      </c>
      <c r="F2136" s="10" t="s">
        <v>63</v>
      </c>
      <c r="G2136" s="10" t="s">
        <v>59</v>
      </c>
      <c r="H2136" s="10" t="s">
        <v>56</v>
      </c>
      <c r="I2136" s="10" t="s">
        <v>64</v>
      </c>
      <c r="J2136" s="24">
        <v>796</v>
      </c>
      <c r="K2136" s="29">
        <v>1138.28</v>
      </c>
    </row>
    <row r="2137" spans="1:11" x14ac:dyDescent="0.3">
      <c r="A2137" s="12" t="s">
        <v>73</v>
      </c>
      <c r="B2137" s="13">
        <v>2022</v>
      </c>
      <c r="C2137" s="13" t="s">
        <v>42</v>
      </c>
      <c r="D2137" s="13" t="s">
        <v>60</v>
      </c>
      <c r="E2137" s="13" t="s">
        <v>62</v>
      </c>
      <c r="F2137" s="13" t="s">
        <v>63</v>
      </c>
      <c r="G2137" s="13" t="s">
        <v>59</v>
      </c>
      <c r="H2137" s="13" t="s">
        <v>56</v>
      </c>
      <c r="I2137" s="13" t="s">
        <v>64</v>
      </c>
      <c r="J2137" s="25">
        <v>883</v>
      </c>
      <c r="K2137" s="30">
        <v>1262.69</v>
      </c>
    </row>
    <row r="2138" spans="1:11" x14ac:dyDescent="0.3">
      <c r="A2138" s="9" t="s">
        <v>74</v>
      </c>
      <c r="B2138" s="10">
        <v>2022</v>
      </c>
      <c r="C2138" s="10" t="s">
        <v>31</v>
      </c>
      <c r="D2138" s="10" t="s">
        <v>60</v>
      </c>
      <c r="E2138" s="10" t="s">
        <v>62</v>
      </c>
      <c r="F2138" s="10" t="s">
        <v>63</v>
      </c>
      <c r="G2138" s="10" t="s">
        <v>59</v>
      </c>
      <c r="H2138" s="10" t="s">
        <v>56</v>
      </c>
      <c r="I2138" s="10" t="s">
        <v>64</v>
      </c>
      <c r="J2138" s="24">
        <v>290</v>
      </c>
      <c r="K2138" s="29">
        <v>414.7</v>
      </c>
    </row>
    <row r="2139" spans="1:11" x14ac:dyDescent="0.3">
      <c r="A2139" s="12" t="s">
        <v>72</v>
      </c>
      <c r="B2139" s="13">
        <v>2022</v>
      </c>
      <c r="C2139" s="13" t="s">
        <v>31</v>
      </c>
      <c r="D2139" s="13" t="s">
        <v>60</v>
      </c>
      <c r="E2139" s="13" t="s">
        <v>62</v>
      </c>
      <c r="F2139" s="13" t="s">
        <v>63</v>
      </c>
      <c r="G2139" s="13" t="s">
        <v>59</v>
      </c>
      <c r="H2139" s="13" t="s">
        <v>56</v>
      </c>
      <c r="I2139" s="13" t="s">
        <v>64</v>
      </c>
      <c r="J2139" s="25">
        <v>338</v>
      </c>
      <c r="K2139" s="30">
        <v>483.34000000000003</v>
      </c>
    </row>
    <row r="2140" spans="1:11" x14ac:dyDescent="0.3">
      <c r="A2140" s="9" t="s">
        <v>74</v>
      </c>
      <c r="B2140" s="10">
        <v>2022</v>
      </c>
      <c r="C2140" s="10" t="s">
        <v>31</v>
      </c>
      <c r="D2140" s="10" t="s">
        <v>60</v>
      </c>
      <c r="E2140" s="10" t="s">
        <v>62</v>
      </c>
      <c r="F2140" s="10" t="s">
        <v>63</v>
      </c>
      <c r="G2140" s="10" t="s">
        <v>59</v>
      </c>
      <c r="H2140" s="10" t="s">
        <v>56</v>
      </c>
      <c r="I2140" s="10" t="s">
        <v>64</v>
      </c>
      <c r="J2140" s="24">
        <v>334</v>
      </c>
      <c r="K2140" s="29">
        <v>477.62</v>
      </c>
    </row>
    <row r="2141" spans="1:11" x14ac:dyDescent="0.3">
      <c r="A2141" s="12" t="s">
        <v>73</v>
      </c>
      <c r="B2141" s="13">
        <v>2022</v>
      </c>
      <c r="C2141" s="13" t="s">
        <v>31</v>
      </c>
      <c r="D2141" s="13" t="s">
        <v>60</v>
      </c>
      <c r="E2141" s="13" t="s">
        <v>62</v>
      </c>
      <c r="F2141" s="13" t="s">
        <v>63</v>
      </c>
      <c r="G2141" s="13" t="s">
        <v>59</v>
      </c>
      <c r="H2141" s="13" t="s">
        <v>56</v>
      </c>
      <c r="I2141" s="13" t="s">
        <v>64</v>
      </c>
      <c r="J2141" s="25">
        <v>832</v>
      </c>
      <c r="K2141" s="30">
        <v>1189.76</v>
      </c>
    </row>
    <row r="2142" spans="1:11" x14ac:dyDescent="0.3">
      <c r="A2142" s="9" t="s">
        <v>73</v>
      </c>
      <c r="B2142" s="10">
        <v>2022</v>
      </c>
      <c r="C2142" s="10" t="s">
        <v>31</v>
      </c>
      <c r="D2142" s="10" t="s">
        <v>60</v>
      </c>
      <c r="E2142" s="10" t="s">
        <v>62</v>
      </c>
      <c r="F2142" s="10" t="s">
        <v>63</v>
      </c>
      <c r="G2142" s="10" t="s">
        <v>59</v>
      </c>
      <c r="H2142" s="10" t="s">
        <v>56</v>
      </c>
      <c r="I2142" s="10" t="s">
        <v>64</v>
      </c>
      <c r="J2142" s="24">
        <v>865</v>
      </c>
      <c r="K2142" s="29">
        <v>1236.95</v>
      </c>
    </row>
    <row r="2143" spans="1:11" x14ac:dyDescent="0.3">
      <c r="A2143" s="12" t="s">
        <v>73</v>
      </c>
      <c r="B2143" s="13">
        <v>2022</v>
      </c>
      <c r="C2143" s="13" t="s">
        <v>31</v>
      </c>
      <c r="D2143" s="13" t="s">
        <v>60</v>
      </c>
      <c r="E2143" s="13" t="s">
        <v>62</v>
      </c>
      <c r="F2143" s="13" t="s">
        <v>63</v>
      </c>
      <c r="G2143" s="13" t="s">
        <v>59</v>
      </c>
      <c r="H2143" s="13" t="s">
        <v>56</v>
      </c>
      <c r="I2143" s="13" t="s">
        <v>64</v>
      </c>
      <c r="J2143" s="25">
        <v>926</v>
      </c>
      <c r="K2143" s="30">
        <v>1324.18</v>
      </c>
    </row>
    <row r="2144" spans="1:11" x14ac:dyDescent="0.3">
      <c r="A2144" s="9" t="s">
        <v>72</v>
      </c>
      <c r="B2144" s="10">
        <v>2022</v>
      </c>
      <c r="C2144" s="10" t="s">
        <v>31</v>
      </c>
      <c r="D2144" s="10" t="s">
        <v>60</v>
      </c>
      <c r="E2144" s="10" t="s">
        <v>62</v>
      </c>
      <c r="F2144" s="10" t="s">
        <v>63</v>
      </c>
      <c r="G2144" s="10" t="s">
        <v>59</v>
      </c>
      <c r="H2144" s="10" t="s">
        <v>56</v>
      </c>
      <c r="I2144" s="10" t="s">
        <v>64</v>
      </c>
      <c r="J2144" s="24">
        <v>927</v>
      </c>
      <c r="K2144" s="29">
        <v>1325.6100000000001</v>
      </c>
    </row>
    <row r="2145" spans="1:11" x14ac:dyDescent="0.3">
      <c r="A2145" s="12" t="s">
        <v>74</v>
      </c>
      <c r="B2145" s="13">
        <v>2022</v>
      </c>
      <c r="C2145" s="13" t="s">
        <v>31</v>
      </c>
      <c r="D2145" s="13" t="s">
        <v>60</v>
      </c>
      <c r="E2145" s="13" t="s">
        <v>62</v>
      </c>
      <c r="F2145" s="13" t="s">
        <v>63</v>
      </c>
      <c r="G2145" s="13" t="s">
        <v>59</v>
      </c>
      <c r="H2145" s="13" t="s">
        <v>56</v>
      </c>
      <c r="I2145" s="13" t="s">
        <v>64</v>
      </c>
      <c r="J2145" s="25">
        <v>928</v>
      </c>
      <c r="K2145" s="30">
        <v>1327.04</v>
      </c>
    </row>
    <row r="2146" spans="1:11" x14ac:dyDescent="0.3">
      <c r="A2146" s="9" t="s">
        <v>73</v>
      </c>
      <c r="B2146" s="10">
        <v>2022</v>
      </c>
      <c r="C2146" s="10" t="s">
        <v>31</v>
      </c>
      <c r="D2146" s="10" t="s">
        <v>60</v>
      </c>
      <c r="E2146" s="10" t="s">
        <v>62</v>
      </c>
      <c r="F2146" s="10" t="s">
        <v>63</v>
      </c>
      <c r="G2146" s="10" t="s">
        <v>59</v>
      </c>
      <c r="H2146" s="10" t="s">
        <v>56</v>
      </c>
      <c r="I2146" s="10" t="s">
        <v>64</v>
      </c>
      <c r="J2146" s="24">
        <v>871</v>
      </c>
      <c r="K2146" s="29">
        <v>526.24</v>
      </c>
    </row>
    <row r="2147" spans="1:11" x14ac:dyDescent="0.3">
      <c r="A2147" s="12" t="s">
        <v>74</v>
      </c>
      <c r="B2147" s="13">
        <v>2022</v>
      </c>
      <c r="C2147" s="13" t="s">
        <v>31</v>
      </c>
      <c r="D2147" s="13" t="s">
        <v>60</v>
      </c>
      <c r="E2147" s="13" t="s">
        <v>62</v>
      </c>
      <c r="F2147" s="13" t="s">
        <v>63</v>
      </c>
      <c r="G2147" s="13" t="s">
        <v>59</v>
      </c>
      <c r="H2147" s="13" t="s">
        <v>56</v>
      </c>
      <c r="I2147" s="13" t="s">
        <v>64</v>
      </c>
      <c r="J2147" s="25">
        <v>213</v>
      </c>
      <c r="K2147" s="30">
        <v>304.59000000000003</v>
      </c>
    </row>
    <row r="2148" spans="1:11" x14ac:dyDescent="0.3">
      <c r="A2148" s="9" t="s">
        <v>73</v>
      </c>
      <c r="B2148" s="10">
        <v>2022</v>
      </c>
      <c r="C2148" s="10" t="s">
        <v>31</v>
      </c>
      <c r="D2148" s="10" t="s">
        <v>60</v>
      </c>
      <c r="E2148" s="10" t="s">
        <v>62</v>
      </c>
      <c r="F2148" s="10" t="s">
        <v>63</v>
      </c>
      <c r="G2148" s="10" t="s">
        <v>59</v>
      </c>
      <c r="H2148" s="10" t="s">
        <v>56</v>
      </c>
      <c r="I2148" s="10" t="s">
        <v>64</v>
      </c>
      <c r="J2148" s="24">
        <v>207</v>
      </c>
      <c r="K2148" s="29">
        <v>296.01</v>
      </c>
    </row>
    <row r="2149" spans="1:11" x14ac:dyDescent="0.3">
      <c r="A2149" s="12" t="s">
        <v>72</v>
      </c>
      <c r="B2149" s="13">
        <v>2022</v>
      </c>
      <c r="C2149" s="13" t="s">
        <v>31</v>
      </c>
      <c r="D2149" s="13" t="s">
        <v>60</v>
      </c>
      <c r="E2149" s="13" t="s">
        <v>62</v>
      </c>
      <c r="F2149" s="13" t="s">
        <v>63</v>
      </c>
      <c r="G2149" s="13" t="s">
        <v>59</v>
      </c>
      <c r="H2149" s="13" t="s">
        <v>56</v>
      </c>
      <c r="I2149" s="13" t="s">
        <v>64</v>
      </c>
      <c r="J2149" s="25">
        <v>289</v>
      </c>
      <c r="K2149" s="30">
        <v>413.27</v>
      </c>
    </row>
    <row r="2150" spans="1:11" x14ac:dyDescent="0.3">
      <c r="A2150" s="9" t="s">
        <v>73</v>
      </c>
      <c r="B2150" s="10">
        <v>2022</v>
      </c>
      <c r="C2150" s="10" t="s">
        <v>31</v>
      </c>
      <c r="D2150" s="10" t="s">
        <v>60</v>
      </c>
      <c r="E2150" s="10" t="s">
        <v>62</v>
      </c>
      <c r="F2150" s="10" t="s">
        <v>63</v>
      </c>
      <c r="G2150" s="10" t="s">
        <v>59</v>
      </c>
      <c r="H2150" s="10" t="s">
        <v>56</v>
      </c>
      <c r="I2150" s="10" t="s">
        <v>64</v>
      </c>
      <c r="J2150" s="24">
        <v>337</v>
      </c>
      <c r="K2150" s="29">
        <v>481.90999999999997</v>
      </c>
    </row>
    <row r="2151" spans="1:11" x14ac:dyDescent="0.3">
      <c r="A2151" s="12" t="s">
        <v>74</v>
      </c>
      <c r="B2151" s="13">
        <v>2022</v>
      </c>
      <c r="C2151" s="13" t="s">
        <v>31</v>
      </c>
      <c r="D2151" s="13" t="s">
        <v>60</v>
      </c>
      <c r="E2151" s="13" t="s">
        <v>62</v>
      </c>
      <c r="F2151" s="13" t="s">
        <v>63</v>
      </c>
      <c r="G2151" s="13" t="s">
        <v>59</v>
      </c>
      <c r="H2151" s="13" t="s">
        <v>56</v>
      </c>
      <c r="I2151" s="13" t="s">
        <v>64</v>
      </c>
      <c r="J2151" s="25">
        <v>841</v>
      </c>
      <c r="K2151" s="30">
        <v>1202.6300000000001</v>
      </c>
    </row>
    <row r="2152" spans="1:11" x14ac:dyDescent="0.3">
      <c r="A2152" s="9" t="s">
        <v>72</v>
      </c>
      <c r="B2152" s="10">
        <v>2022</v>
      </c>
      <c r="C2152" s="10" t="s">
        <v>31</v>
      </c>
      <c r="D2152" s="10" t="s">
        <v>60</v>
      </c>
      <c r="E2152" s="10" t="s">
        <v>62</v>
      </c>
      <c r="F2152" s="10" t="s">
        <v>63</v>
      </c>
      <c r="G2152" s="10" t="s">
        <v>59</v>
      </c>
      <c r="H2152" s="10" t="s">
        <v>56</v>
      </c>
      <c r="I2152" s="10" t="s">
        <v>64</v>
      </c>
      <c r="J2152" s="24">
        <v>874</v>
      </c>
      <c r="K2152" s="29">
        <v>1249.82</v>
      </c>
    </row>
    <row r="2153" spans="1:11" x14ac:dyDescent="0.3">
      <c r="A2153" s="12" t="s">
        <v>74</v>
      </c>
      <c r="B2153" s="13">
        <v>2022</v>
      </c>
      <c r="C2153" s="13" t="s">
        <v>9</v>
      </c>
      <c r="D2153" s="13" t="s">
        <v>60</v>
      </c>
      <c r="E2153" s="13" t="s">
        <v>62</v>
      </c>
      <c r="F2153" s="13" t="s">
        <v>63</v>
      </c>
      <c r="G2153" s="13" t="s">
        <v>59</v>
      </c>
      <c r="H2153" s="13" t="s">
        <v>56</v>
      </c>
      <c r="I2153" s="13" t="s">
        <v>64</v>
      </c>
      <c r="J2153" s="25">
        <v>296</v>
      </c>
      <c r="K2153" s="30">
        <v>423.28</v>
      </c>
    </row>
    <row r="2154" spans="1:11" x14ac:dyDescent="0.3">
      <c r="A2154" s="9" t="s">
        <v>76</v>
      </c>
      <c r="B2154" s="10">
        <v>2022</v>
      </c>
      <c r="C2154" s="10" t="s">
        <v>9</v>
      </c>
      <c r="D2154" s="10" t="s">
        <v>60</v>
      </c>
      <c r="E2154" s="10" t="s">
        <v>62</v>
      </c>
      <c r="F2154" s="10" t="s">
        <v>63</v>
      </c>
      <c r="G2154" s="10" t="s">
        <v>59</v>
      </c>
      <c r="H2154" s="10" t="s">
        <v>56</v>
      </c>
      <c r="I2154" s="10" t="s">
        <v>64</v>
      </c>
      <c r="J2154" s="24">
        <v>292</v>
      </c>
      <c r="K2154" s="29">
        <v>417.56</v>
      </c>
    </row>
    <row r="2155" spans="1:11" x14ac:dyDescent="0.3">
      <c r="A2155" s="12" t="s">
        <v>74</v>
      </c>
      <c r="B2155" s="13">
        <v>2022</v>
      </c>
      <c r="C2155" s="13" t="s">
        <v>9</v>
      </c>
      <c r="D2155" s="13" t="s">
        <v>60</v>
      </c>
      <c r="E2155" s="13" t="s">
        <v>62</v>
      </c>
      <c r="F2155" s="13" t="s">
        <v>63</v>
      </c>
      <c r="G2155" s="13" t="s">
        <v>59</v>
      </c>
      <c r="H2155" s="13" t="s">
        <v>56</v>
      </c>
      <c r="I2155" s="13" t="s">
        <v>64</v>
      </c>
      <c r="J2155" s="25">
        <v>340</v>
      </c>
      <c r="K2155" s="30">
        <v>486.2</v>
      </c>
    </row>
    <row r="2156" spans="1:11" x14ac:dyDescent="0.3">
      <c r="A2156" s="9" t="s">
        <v>72</v>
      </c>
      <c r="B2156" s="10">
        <v>2022</v>
      </c>
      <c r="C2156" s="10" t="s">
        <v>9</v>
      </c>
      <c r="D2156" s="10" t="s">
        <v>60</v>
      </c>
      <c r="E2156" s="10" t="s">
        <v>62</v>
      </c>
      <c r="F2156" s="10" t="s">
        <v>63</v>
      </c>
      <c r="G2156" s="10" t="s">
        <v>59</v>
      </c>
      <c r="H2156" s="10" t="s">
        <v>56</v>
      </c>
      <c r="I2156" s="10" t="s">
        <v>64</v>
      </c>
      <c r="J2156" s="24">
        <v>831</v>
      </c>
      <c r="K2156" s="29">
        <v>1188.33</v>
      </c>
    </row>
    <row r="2157" spans="1:11" x14ac:dyDescent="0.3">
      <c r="A2157" s="12" t="s">
        <v>73</v>
      </c>
      <c r="B2157" s="13">
        <v>2022</v>
      </c>
      <c r="C2157" s="13" t="s">
        <v>9</v>
      </c>
      <c r="D2157" s="13" t="s">
        <v>60</v>
      </c>
      <c r="E2157" s="13" t="s">
        <v>62</v>
      </c>
      <c r="F2157" s="13" t="s">
        <v>63</v>
      </c>
      <c r="G2157" s="13" t="s">
        <v>59</v>
      </c>
      <c r="H2157" s="13" t="s">
        <v>56</v>
      </c>
      <c r="I2157" s="13" t="s">
        <v>64</v>
      </c>
      <c r="J2157" s="25">
        <v>864</v>
      </c>
      <c r="K2157" s="30">
        <v>1235.52</v>
      </c>
    </row>
    <row r="2158" spans="1:11" x14ac:dyDescent="0.3">
      <c r="A2158" s="9" t="s">
        <v>73</v>
      </c>
      <c r="B2158" s="10">
        <v>2022</v>
      </c>
      <c r="C2158" s="10" t="s">
        <v>9</v>
      </c>
      <c r="D2158" s="10" t="s">
        <v>60</v>
      </c>
      <c r="E2158" s="10" t="s">
        <v>62</v>
      </c>
      <c r="F2158" s="10" t="s">
        <v>63</v>
      </c>
      <c r="G2158" s="10" t="s">
        <v>59</v>
      </c>
      <c r="H2158" s="10" t="s">
        <v>56</v>
      </c>
      <c r="I2158" s="10" t="s">
        <v>64</v>
      </c>
      <c r="J2158" s="24">
        <v>923</v>
      </c>
      <c r="K2158" s="29">
        <v>1319.8899999999999</v>
      </c>
    </row>
    <row r="2159" spans="1:11" x14ac:dyDescent="0.3">
      <c r="A2159" s="12" t="s">
        <v>72</v>
      </c>
      <c r="B2159" s="13">
        <v>2022</v>
      </c>
      <c r="C2159" s="13" t="s">
        <v>9</v>
      </c>
      <c r="D2159" s="13" t="s">
        <v>60</v>
      </c>
      <c r="E2159" s="13" t="s">
        <v>62</v>
      </c>
      <c r="F2159" s="13" t="s">
        <v>63</v>
      </c>
      <c r="G2159" s="13" t="s">
        <v>59</v>
      </c>
      <c r="H2159" s="13" t="s">
        <v>56</v>
      </c>
      <c r="I2159" s="13" t="s">
        <v>64</v>
      </c>
      <c r="J2159" s="25">
        <v>924</v>
      </c>
      <c r="K2159" s="30">
        <v>1321.32</v>
      </c>
    </row>
    <row r="2160" spans="1:11" x14ac:dyDescent="0.3">
      <c r="A2160" s="9" t="s">
        <v>74</v>
      </c>
      <c r="B2160" s="10">
        <v>2022</v>
      </c>
      <c r="C2160" s="10" t="s">
        <v>9</v>
      </c>
      <c r="D2160" s="10" t="s">
        <v>60</v>
      </c>
      <c r="E2160" s="10" t="s">
        <v>62</v>
      </c>
      <c r="F2160" s="10" t="s">
        <v>63</v>
      </c>
      <c r="G2160" s="10" t="s">
        <v>59</v>
      </c>
      <c r="H2160" s="10" t="s">
        <v>56</v>
      </c>
      <c r="I2160" s="10" t="s">
        <v>64</v>
      </c>
      <c r="J2160" s="24">
        <v>925</v>
      </c>
      <c r="K2160" s="29">
        <v>1322.75</v>
      </c>
    </row>
    <row r="2161" spans="1:11" x14ac:dyDescent="0.3">
      <c r="A2161" s="12" t="s">
        <v>73</v>
      </c>
      <c r="B2161" s="13">
        <v>2022</v>
      </c>
      <c r="C2161" s="13" t="s">
        <v>9</v>
      </c>
      <c r="D2161" s="13" t="s">
        <v>60</v>
      </c>
      <c r="E2161" s="13" t="s">
        <v>62</v>
      </c>
      <c r="F2161" s="13" t="s">
        <v>63</v>
      </c>
      <c r="G2161" s="13" t="s">
        <v>59</v>
      </c>
      <c r="H2161" s="13" t="s">
        <v>56</v>
      </c>
      <c r="I2161" s="13" t="s">
        <v>64</v>
      </c>
      <c r="J2161" s="25">
        <v>870</v>
      </c>
      <c r="K2161" s="30">
        <v>526.24</v>
      </c>
    </row>
    <row r="2162" spans="1:11" x14ac:dyDescent="0.3">
      <c r="A2162" s="9" t="s">
        <v>73</v>
      </c>
      <c r="B2162" s="10">
        <v>2022</v>
      </c>
      <c r="C2162" s="10" t="s">
        <v>9</v>
      </c>
      <c r="D2162" s="10" t="s">
        <v>60</v>
      </c>
      <c r="E2162" s="10" t="s">
        <v>62</v>
      </c>
      <c r="F2162" s="10" t="s">
        <v>63</v>
      </c>
      <c r="G2162" s="10" t="s">
        <v>59</v>
      </c>
      <c r="H2162" s="10" t="s">
        <v>56</v>
      </c>
      <c r="I2162" s="10" t="s">
        <v>64</v>
      </c>
      <c r="J2162" s="24">
        <v>339</v>
      </c>
      <c r="K2162" s="29">
        <v>484.77</v>
      </c>
    </row>
    <row r="2163" spans="1:11" x14ac:dyDescent="0.3">
      <c r="A2163" s="12" t="s">
        <v>74</v>
      </c>
      <c r="B2163" s="13">
        <v>2022</v>
      </c>
      <c r="C2163" s="13" t="s">
        <v>9</v>
      </c>
      <c r="D2163" s="13" t="s">
        <v>60</v>
      </c>
      <c r="E2163" s="13" t="s">
        <v>62</v>
      </c>
      <c r="F2163" s="13" t="s">
        <v>63</v>
      </c>
      <c r="G2163" s="13" t="s">
        <v>59</v>
      </c>
      <c r="H2163" s="13" t="s">
        <v>56</v>
      </c>
      <c r="I2163" s="13" t="s">
        <v>64</v>
      </c>
      <c r="J2163" s="25">
        <v>231</v>
      </c>
      <c r="K2163" s="30">
        <v>330.33</v>
      </c>
    </row>
    <row r="2164" spans="1:11" x14ac:dyDescent="0.3">
      <c r="A2164" s="9" t="s">
        <v>72</v>
      </c>
      <c r="B2164" s="10">
        <v>2022</v>
      </c>
      <c r="C2164" s="10" t="s">
        <v>9</v>
      </c>
      <c r="D2164" s="10" t="s">
        <v>60</v>
      </c>
      <c r="E2164" s="10" t="s">
        <v>62</v>
      </c>
      <c r="F2164" s="10" t="s">
        <v>63</v>
      </c>
      <c r="G2164" s="10" t="s">
        <v>59</v>
      </c>
      <c r="H2164" s="10" t="s">
        <v>56</v>
      </c>
      <c r="I2164" s="10" t="s">
        <v>64</v>
      </c>
      <c r="J2164" s="24">
        <v>225</v>
      </c>
      <c r="K2164" s="29">
        <v>321.75</v>
      </c>
    </row>
    <row r="2165" spans="1:11" x14ac:dyDescent="0.3">
      <c r="A2165" s="12" t="s">
        <v>76</v>
      </c>
      <c r="B2165" s="13">
        <v>2022</v>
      </c>
      <c r="C2165" s="13" t="s">
        <v>9</v>
      </c>
      <c r="D2165" s="13" t="s">
        <v>60</v>
      </c>
      <c r="E2165" s="13" t="s">
        <v>62</v>
      </c>
      <c r="F2165" s="13" t="s">
        <v>63</v>
      </c>
      <c r="G2165" s="13" t="s">
        <v>59</v>
      </c>
      <c r="H2165" s="13" t="s">
        <v>56</v>
      </c>
      <c r="I2165" s="13" t="s">
        <v>64</v>
      </c>
      <c r="J2165" s="25">
        <v>219</v>
      </c>
      <c r="K2165" s="30">
        <v>313.17</v>
      </c>
    </row>
    <row r="2166" spans="1:11" x14ac:dyDescent="0.3">
      <c r="A2166" s="9" t="s">
        <v>72</v>
      </c>
      <c r="B2166" s="10">
        <v>2022</v>
      </c>
      <c r="C2166" s="10" t="s">
        <v>9</v>
      </c>
      <c r="D2166" s="10" t="s">
        <v>60</v>
      </c>
      <c r="E2166" s="10" t="s">
        <v>62</v>
      </c>
      <c r="F2166" s="10" t="s">
        <v>63</v>
      </c>
      <c r="G2166" s="10" t="s">
        <v>59</v>
      </c>
      <c r="H2166" s="10" t="s">
        <v>56</v>
      </c>
      <c r="I2166" s="10" t="s">
        <v>64</v>
      </c>
      <c r="J2166" s="24">
        <v>295</v>
      </c>
      <c r="K2166" s="29">
        <v>421.85</v>
      </c>
    </row>
    <row r="2167" spans="1:11" x14ac:dyDescent="0.3">
      <c r="A2167" s="12" t="s">
        <v>73</v>
      </c>
      <c r="B2167" s="13">
        <v>2022</v>
      </c>
      <c r="C2167" s="13" t="s">
        <v>9</v>
      </c>
      <c r="D2167" s="13" t="s">
        <v>60</v>
      </c>
      <c r="E2167" s="13" t="s">
        <v>62</v>
      </c>
      <c r="F2167" s="13" t="s">
        <v>63</v>
      </c>
      <c r="G2167" s="13" t="s">
        <v>59</v>
      </c>
      <c r="H2167" s="13" t="s">
        <v>56</v>
      </c>
      <c r="I2167" s="13" t="s">
        <v>64</v>
      </c>
      <c r="J2167" s="25">
        <v>343</v>
      </c>
      <c r="K2167" s="30">
        <v>490.49</v>
      </c>
    </row>
    <row r="2168" spans="1:11" x14ac:dyDescent="0.3">
      <c r="A2168" s="9" t="s">
        <v>74</v>
      </c>
      <c r="B2168" s="10">
        <v>2022</v>
      </c>
      <c r="C2168" s="10" t="s">
        <v>9</v>
      </c>
      <c r="D2168" s="10" t="s">
        <v>60</v>
      </c>
      <c r="E2168" s="10" t="s">
        <v>62</v>
      </c>
      <c r="F2168" s="10" t="s">
        <v>63</v>
      </c>
      <c r="G2168" s="10" t="s">
        <v>59</v>
      </c>
      <c r="H2168" s="10" t="s">
        <v>56</v>
      </c>
      <c r="I2168" s="10" t="s">
        <v>64</v>
      </c>
      <c r="J2168" s="24">
        <v>840</v>
      </c>
      <c r="K2168" s="29">
        <v>1201.2</v>
      </c>
    </row>
    <row r="2169" spans="1:11" x14ac:dyDescent="0.3">
      <c r="A2169" s="12" t="s">
        <v>73</v>
      </c>
      <c r="B2169" s="13">
        <v>2022</v>
      </c>
      <c r="C2169" s="13" t="s">
        <v>9</v>
      </c>
      <c r="D2169" s="13" t="s">
        <v>60</v>
      </c>
      <c r="E2169" s="13" t="s">
        <v>62</v>
      </c>
      <c r="F2169" s="13" t="s">
        <v>63</v>
      </c>
      <c r="G2169" s="13" t="s">
        <v>59</v>
      </c>
      <c r="H2169" s="13" t="s">
        <v>61</v>
      </c>
      <c r="I2169" s="13" t="s">
        <v>64</v>
      </c>
      <c r="J2169" s="25">
        <v>873</v>
      </c>
      <c r="K2169" s="30">
        <v>1248.3899999999999</v>
      </c>
    </row>
    <row r="2170" spans="1:11" x14ac:dyDescent="0.3">
      <c r="A2170" s="9" t="s">
        <v>75</v>
      </c>
      <c r="B2170" s="10">
        <v>2022</v>
      </c>
      <c r="C2170" s="10" t="s">
        <v>37</v>
      </c>
      <c r="D2170" s="10" t="s">
        <v>60</v>
      </c>
      <c r="E2170" s="10" t="s">
        <v>62</v>
      </c>
      <c r="F2170" s="10" t="s">
        <v>63</v>
      </c>
      <c r="G2170" s="10" t="s">
        <v>59</v>
      </c>
      <c r="H2170" s="10" t="s">
        <v>61</v>
      </c>
      <c r="I2170" s="10" t="s">
        <v>64</v>
      </c>
      <c r="J2170" s="24">
        <v>338</v>
      </c>
      <c r="K2170" s="29">
        <v>483.34000000000003</v>
      </c>
    </row>
    <row r="2171" spans="1:11" x14ac:dyDescent="0.3">
      <c r="A2171" s="12" t="s">
        <v>72</v>
      </c>
      <c r="B2171" s="13">
        <v>2022</v>
      </c>
      <c r="C2171" s="13" t="s">
        <v>37</v>
      </c>
      <c r="D2171" s="13" t="s">
        <v>60</v>
      </c>
      <c r="E2171" s="13" t="s">
        <v>62</v>
      </c>
      <c r="F2171" s="13" t="s">
        <v>63</v>
      </c>
      <c r="G2171" s="13" t="s">
        <v>59</v>
      </c>
      <c r="H2171" s="13" t="s">
        <v>61</v>
      </c>
      <c r="I2171" s="13" t="s">
        <v>64</v>
      </c>
      <c r="J2171" s="25">
        <v>260</v>
      </c>
      <c r="K2171" s="30">
        <v>371.8</v>
      </c>
    </row>
    <row r="2172" spans="1:11" x14ac:dyDescent="0.3">
      <c r="A2172" s="9" t="s">
        <v>74</v>
      </c>
      <c r="B2172" s="10">
        <v>2022</v>
      </c>
      <c r="C2172" s="10" t="s">
        <v>37</v>
      </c>
      <c r="D2172" s="10" t="s">
        <v>60</v>
      </c>
      <c r="E2172" s="10" t="s">
        <v>62</v>
      </c>
      <c r="F2172" s="10" t="s">
        <v>63</v>
      </c>
      <c r="G2172" s="10" t="s">
        <v>59</v>
      </c>
      <c r="H2172" s="10" t="s">
        <v>61</v>
      </c>
      <c r="I2172" s="10" t="s">
        <v>64</v>
      </c>
      <c r="J2172" s="24">
        <v>308</v>
      </c>
      <c r="K2172" s="29">
        <v>440.44</v>
      </c>
    </row>
    <row r="2173" spans="1:11" x14ac:dyDescent="0.3">
      <c r="A2173" s="12" t="s">
        <v>76</v>
      </c>
      <c r="B2173" s="13">
        <v>2022</v>
      </c>
      <c r="C2173" s="13" t="s">
        <v>37</v>
      </c>
      <c r="D2173" s="13" t="s">
        <v>60</v>
      </c>
      <c r="E2173" s="13" t="s">
        <v>62</v>
      </c>
      <c r="F2173" s="13" t="s">
        <v>63</v>
      </c>
      <c r="G2173" s="13" t="s">
        <v>59</v>
      </c>
      <c r="H2173" s="13" t="s">
        <v>61</v>
      </c>
      <c r="I2173" s="13" t="s">
        <v>64</v>
      </c>
      <c r="J2173" s="25">
        <v>334</v>
      </c>
      <c r="K2173" s="30">
        <v>477.62</v>
      </c>
    </row>
    <row r="2174" spans="1:11" x14ac:dyDescent="0.3">
      <c r="A2174" s="9" t="s">
        <v>74</v>
      </c>
      <c r="B2174" s="10">
        <v>2022</v>
      </c>
      <c r="C2174" s="10" t="s">
        <v>37</v>
      </c>
      <c r="D2174" s="10" t="s">
        <v>60</v>
      </c>
      <c r="E2174" s="10" t="s">
        <v>62</v>
      </c>
      <c r="F2174" s="10" t="s">
        <v>63</v>
      </c>
      <c r="G2174" s="10" t="s">
        <v>59</v>
      </c>
      <c r="H2174" s="10" t="s">
        <v>61</v>
      </c>
      <c r="I2174" s="10" t="s">
        <v>64</v>
      </c>
      <c r="J2174" s="24">
        <v>262</v>
      </c>
      <c r="K2174" s="29">
        <v>374.65999999999997</v>
      </c>
    </row>
    <row r="2175" spans="1:11" x14ac:dyDescent="0.3">
      <c r="A2175" s="12" t="s">
        <v>73</v>
      </c>
      <c r="B2175" s="13">
        <v>2022</v>
      </c>
      <c r="C2175" s="13" t="s">
        <v>37</v>
      </c>
      <c r="D2175" s="13" t="s">
        <v>60</v>
      </c>
      <c r="E2175" s="13" t="s">
        <v>62</v>
      </c>
      <c r="F2175" s="13" t="s">
        <v>63</v>
      </c>
      <c r="G2175" s="13" t="s">
        <v>59</v>
      </c>
      <c r="H2175" s="13" t="s">
        <v>61</v>
      </c>
      <c r="I2175" s="13" t="s">
        <v>64</v>
      </c>
      <c r="J2175" s="25">
        <v>310</v>
      </c>
      <c r="K2175" s="30">
        <v>443.3</v>
      </c>
    </row>
    <row r="2176" spans="1:11" x14ac:dyDescent="0.3">
      <c r="A2176" s="9" t="s">
        <v>73</v>
      </c>
      <c r="B2176" s="10">
        <v>2022</v>
      </c>
      <c r="C2176" s="10" t="s">
        <v>37</v>
      </c>
      <c r="D2176" s="10" t="s">
        <v>60</v>
      </c>
      <c r="E2176" s="10" t="s">
        <v>62</v>
      </c>
      <c r="F2176" s="10" t="s">
        <v>63</v>
      </c>
      <c r="G2176" s="10" t="s">
        <v>59</v>
      </c>
      <c r="H2176" s="10" t="s">
        <v>61</v>
      </c>
      <c r="I2176" s="10" t="s">
        <v>64</v>
      </c>
      <c r="J2176" s="24">
        <v>783</v>
      </c>
      <c r="K2176" s="29">
        <v>1119.69</v>
      </c>
    </row>
    <row r="2177" spans="1:11" x14ac:dyDescent="0.3">
      <c r="A2177" s="12" t="s">
        <v>72</v>
      </c>
      <c r="B2177" s="13">
        <v>2022</v>
      </c>
      <c r="C2177" s="13" t="s">
        <v>37</v>
      </c>
      <c r="D2177" s="13" t="s">
        <v>60</v>
      </c>
      <c r="E2177" s="13" t="s">
        <v>62</v>
      </c>
      <c r="F2177" s="13" t="s">
        <v>63</v>
      </c>
      <c r="G2177" s="13" t="s">
        <v>59</v>
      </c>
      <c r="H2177" s="13" t="s">
        <v>61</v>
      </c>
      <c r="I2177" s="13" t="s">
        <v>64</v>
      </c>
      <c r="J2177" s="25">
        <v>836</v>
      </c>
      <c r="K2177" s="30">
        <v>1195.48</v>
      </c>
    </row>
    <row r="2178" spans="1:11" x14ac:dyDescent="0.3">
      <c r="A2178" s="9" t="s">
        <v>72</v>
      </c>
      <c r="B2178" s="10">
        <v>2022</v>
      </c>
      <c r="C2178" s="10" t="s">
        <v>37</v>
      </c>
      <c r="D2178" s="10" t="s">
        <v>60</v>
      </c>
      <c r="E2178" s="10" t="s">
        <v>62</v>
      </c>
      <c r="F2178" s="10" t="s">
        <v>63</v>
      </c>
      <c r="G2178" s="10" t="s">
        <v>59</v>
      </c>
      <c r="H2178" s="10" t="s">
        <v>61</v>
      </c>
      <c r="I2178" s="10" t="s">
        <v>64</v>
      </c>
      <c r="J2178" s="24">
        <v>939</v>
      </c>
      <c r="K2178" s="29">
        <v>1342.77</v>
      </c>
    </row>
    <row r="2179" spans="1:11" x14ac:dyDescent="0.3">
      <c r="A2179" s="12" t="s">
        <v>73</v>
      </c>
      <c r="B2179" s="13">
        <v>2022</v>
      </c>
      <c r="C2179" s="13" t="s">
        <v>37</v>
      </c>
      <c r="D2179" s="13" t="s">
        <v>60</v>
      </c>
      <c r="E2179" s="13" t="s">
        <v>62</v>
      </c>
      <c r="F2179" s="13" t="s">
        <v>63</v>
      </c>
      <c r="G2179" s="13" t="s">
        <v>59</v>
      </c>
      <c r="H2179" s="13" t="s">
        <v>61</v>
      </c>
      <c r="I2179" s="13" t="s">
        <v>64</v>
      </c>
      <c r="J2179" s="25">
        <v>940</v>
      </c>
      <c r="K2179" s="30">
        <v>1344.2</v>
      </c>
    </row>
    <row r="2180" spans="1:11" x14ac:dyDescent="0.3">
      <c r="A2180" s="9" t="s">
        <v>74</v>
      </c>
      <c r="B2180" s="10">
        <v>2022</v>
      </c>
      <c r="C2180" s="10" t="s">
        <v>37</v>
      </c>
      <c r="D2180" s="10" t="s">
        <v>60</v>
      </c>
      <c r="E2180" s="10" t="s">
        <v>62</v>
      </c>
      <c r="F2180" s="10" t="s">
        <v>63</v>
      </c>
      <c r="G2180" s="10" t="s">
        <v>59</v>
      </c>
      <c r="H2180" s="10" t="s">
        <v>61</v>
      </c>
      <c r="I2180" s="10" t="s">
        <v>64</v>
      </c>
      <c r="J2180" s="24">
        <v>941</v>
      </c>
      <c r="K2180" s="29">
        <v>1345.63</v>
      </c>
    </row>
    <row r="2181" spans="1:11" x14ac:dyDescent="0.3">
      <c r="A2181" s="12" t="s">
        <v>74</v>
      </c>
      <c r="B2181" s="13">
        <v>2022</v>
      </c>
      <c r="C2181" s="13" t="s">
        <v>37</v>
      </c>
      <c r="D2181" s="13" t="s">
        <v>60</v>
      </c>
      <c r="E2181" s="13" t="s">
        <v>62</v>
      </c>
      <c r="F2181" s="13" t="s">
        <v>63</v>
      </c>
      <c r="G2181" s="13" t="s">
        <v>59</v>
      </c>
      <c r="H2181" s="13" t="s">
        <v>61</v>
      </c>
      <c r="I2181" s="13" t="s">
        <v>64</v>
      </c>
      <c r="J2181" s="25">
        <v>876</v>
      </c>
      <c r="K2181" s="30">
        <v>526.24</v>
      </c>
    </row>
    <row r="2182" spans="1:11" x14ac:dyDescent="0.3">
      <c r="A2182" s="9" t="s">
        <v>73</v>
      </c>
      <c r="B2182" s="10">
        <v>2022</v>
      </c>
      <c r="C2182" s="10" t="s">
        <v>37</v>
      </c>
      <c r="D2182" s="10" t="s">
        <v>60</v>
      </c>
      <c r="E2182" s="10" t="s">
        <v>62</v>
      </c>
      <c r="F2182" s="10" t="s">
        <v>63</v>
      </c>
      <c r="G2182" s="10" t="s">
        <v>59</v>
      </c>
      <c r="H2182" s="10" t="s">
        <v>61</v>
      </c>
      <c r="I2182" s="10" t="s">
        <v>64</v>
      </c>
      <c r="J2182" s="24">
        <v>309</v>
      </c>
      <c r="K2182" s="29">
        <v>441.87</v>
      </c>
    </row>
    <row r="2183" spans="1:11" x14ac:dyDescent="0.3">
      <c r="A2183" s="12" t="s">
        <v>72</v>
      </c>
      <c r="B2183" s="13">
        <v>2022</v>
      </c>
      <c r="C2183" s="13" t="s">
        <v>37</v>
      </c>
      <c r="D2183" s="13" t="s">
        <v>60</v>
      </c>
      <c r="E2183" s="13" t="s">
        <v>62</v>
      </c>
      <c r="F2183" s="13" t="s">
        <v>63</v>
      </c>
      <c r="G2183" s="13" t="s">
        <v>59</v>
      </c>
      <c r="H2183" s="13" t="s">
        <v>61</v>
      </c>
      <c r="I2183" s="13" t="s">
        <v>64</v>
      </c>
      <c r="J2183" s="25">
        <v>135</v>
      </c>
      <c r="K2183" s="30">
        <v>193.05</v>
      </c>
    </row>
    <row r="2184" spans="1:11" x14ac:dyDescent="0.3">
      <c r="A2184" s="9" t="s">
        <v>74</v>
      </c>
      <c r="B2184" s="10">
        <v>2022</v>
      </c>
      <c r="C2184" s="10" t="s">
        <v>37</v>
      </c>
      <c r="D2184" s="10" t="s">
        <v>60</v>
      </c>
      <c r="E2184" s="10" t="s">
        <v>62</v>
      </c>
      <c r="F2184" s="10" t="s">
        <v>63</v>
      </c>
      <c r="G2184" s="10" t="s">
        <v>59</v>
      </c>
      <c r="H2184" s="10" t="s">
        <v>61</v>
      </c>
      <c r="I2184" s="10" t="s">
        <v>64</v>
      </c>
      <c r="J2184" s="24">
        <v>129</v>
      </c>
      <c r="K2184" s="29">
        <v>184.47</v>
      </c>
    </row>
    <row r="2185" spans="1:11" x14ac:dyDescent="0.3">
      <c r="A2185" s="12" t="s">
        <v>72</v>
      </c>
      <c r="B2185" s="13">
        <v>2022</v>
      </c>
      <c r="C2185" s="13" t="s">
        <v>37</v>
      </c>
      <c r="D2185" s="13" t="s">
        <v>60</v>
      </c>
      <c r="E2185" s="13" t="s">
        <v>62</v>
      </c>
      <c r="F2185" s="13" t="s">
        <v>63</v>
      </c>
      <c r="G2185" s="13" t="s">
        <v>59</v>
      </c>
      <c r="H2185" s="13" t="s">
        <v>61</v>
      </c>
      <c r="I2185" s="13" t="s">
        <v>64</v>
      </c>
      <c r="J2185" s="25">
        <v>369</v>
      </c>
      <c r="K2185" s="30">
        <v>527.66999999999996</v>
      </c>
    </row>
    <row r="2186" spans="1:11" x14ac:dyDescent="0.3">
      <c r="A2186" s="9" t="s">
        <v>73</v>
      </c>
      <c r="B2186" s="10">
        <v>2022</v>
      </c>
      <c r="C2186" s="10" t="s">
        <v>37</v>
      </c>
      <c r="D2186" s="10" t="s">
        <v>60</v>
      </c>
      <c r="E2186" s="10" t="s">
        <v>62</v>
      </c>
      <c r="F2186" s="10" t="s">
        <v>63</v>
      </c>
      <c r="G2186" s="10" t="s">
        <v>59</v>
      </c>
      <c r="H2186" s="10" t="s">
        <v>61</v>
      </c>
      <c r="I2186" s="10" t="s">
        <v>64</v>
      </c>
      <c r="J2186" s="24">
        <v>337</v>
      </c>
      <c r="K2186" s="29">
        <v>481.90999999999997</v>
      </c>
    </row>
    <row r="2187" spans="1:11" x14ac:dyDescent="0.3">
      <c r="A2187" s="12" t="s">
        <v>72</v>
      </c>
      <c r="B2187" s="13">
        <v>2022</v>
      </c>
      <c r="C2187" s="13" t="s">
        <v>37</v>
      </c>
      <c r="D2187" s="13" t="s">
        <v>60</v>
      </c>
      <c r="E2187" s="13" t="s">
        <v>62</v>
      </c>
      <c r="F2187" s="13" t="s">
        <v>63</v>
      </c>
      <c r="G2187" s="13" t="s">
        <v>59</v>
      </c>
      <c r="H2187" s="13" t="s">
        <v>61</v>
      </c>
      <c r="I2187" s="13" t="s">
        <v>64</v>
      </c>
      <c r="J2187" s="25">
        <v>265</v>
      </c>
      <c r="K2187" s="30">
        <v>378.95</v>
      </c>
    </row>
    <row r="2188" spans="1:11" x14ac:dyDescent="0.3">
      <c r="A2188" s="9" t="s">
        <v>76</v>
      </c>
      <c r="B2188" s="10">
        <v>2022</v>
      </c>
      <c r="C2188" s="10" t="s">
        <v>37</v>
      </c>
      <c r="D2188" s="10" t="s">
        <v>60</v>
      </c>
      <c r="E2188" s="10" t="s">
        <v>62</v>
      </c>
      <c r="F2188" s="10" t="s">
        <v>63</v>
      </c>
      <c r="G2188" s="10" t="s">
        <v>59</v>
      </c>
      <c r="H2188" s="10" t="s">
        <v>61</v>
      </c>
      <c r="I2188" s="10" t="s">
        <v>64</v>
      </c>
      <c r="J2188" s="24">
        <v>307</v>
      </c>
      <c r="K2188" s="29">
        <v>439.01</v>
      </c>
    </row>
    <row r="2189" spans="1:11" x14ac:dyDescent="0.3">
      <c r="A2189" s="12" t="s">
        <v>74</v>
      </c>
      <c r="B2189" s="13">
        <v>2022</v>
      </c>
      <c r="C2189" s="13" t="s">
        <v>37</v>
      </c>
      <c r="D2189" s="13" t="s">
        <v>60</v>
      </c>
      <c r="E2189" s="13" t="s">
        <v>62</v>
      </c>
      <c r="F2189" s="13" t="s">
        <v>63</v>
      </c>
      <c r="G2189" s="13" t="s">
        <v>59</v>
      </c>
      <c r="H2189" s="13" t="s">
        <v>61</v>
      </c>
      <c r="I2189" s="13" t="s">
        <v>64</v>
      </c>
      <c r="J2189" s="25">
        <v>792</v>
      </c>
      <c r="K2189" s="30">
        <v>1132.56</v>
      </c>
    </row>
    <row r="2190" spans="1:11" x14ac:dyDescent="0.3">
      <c r="A2190" s="9" t="s">
        <v>73</v>
      </c>
      <c r="B2190" s="10">
        <v>2022</v>
      </c>
      <c r="C2190" s="10" t="s">
        <v>37</v>
      </c>
      <c r="D2190" s="10" t="s">
        <v>60</v>
      </c>
      <c r="E2190" s="10" t="s">
        <v>62</v>
      </c>
      <c r="F2190" s="10" t="s">
        <v>63</v>
      </c>
      <c r="G2190" s="10" t="s">
        <v>59</v>
      </c>
      <c r="H2190" s="10" t="s">
        <v>61</v>
      </c>
      <c r="I2190" s="10" t="s">
        <v>64</v>
      </c>
      <c r="J2190" s="24">
        <v>845</v>
      </c>
      <c r="K2190" s="29">
        <v>1208.3499999999999</v>
      </c>
    </row>
    <row r="2191" spans="1:11" x14ac:dyDescent="0.3">
      <c r="A2191" s="12" t="s">
        <v>75</v>
      </c>
      <c r="B2191" s="13">
        <v>2022</v>
      </c>
      <c r="C2191" s="13" t="s">
        <v>37</v>
      </c>
      <c r="D2191" s="13" t="s">
        <v>60</v>
      </c>
      <c r="E2191" s="13" t="s">
        <v>62</v>
      </c>
      <c r="F2191" s="13" t="s">
        <v>63</v>
      </c>
      <c r="G2191" s="13" t="s">
        <v>59</v>
      </c>
      <c r="H2191" s="13" t="s">
        <v>61</v>
      </c>
      <c r="I2191" s="13" t="s">
        <v>64</v>
      </c>
      <c r="J2191" s="25">
        <v>878</v>
      </c>
      <c r="K2191" s="30">
        <v>1255.54</v>
      </c>
    </row>
    <row r="2192" spans="1:11" x14ac:dyDescent="0.3">
      <c r="A2192" s="9" t="s">
        <v>72</v>
      </c>
      <c r="B2192" s="10">
        <v>2022</v>
      </c>
      <c r="C2192" s="10" t="s">
        <v>36</v>
      </c>
      <c r="D2192" s="10" t="s">
        <v>60</v>
      </c>
      <c r="E2192" s="10" t="s">
        <v>62</v>
      </c>
      <c r="F2192" s="10" t="s">
        <v>63</v>
      </c>
      <c r="G2192" s="10" t="s">
        <v>59</v>
      </c>
      <c r="H2192" s="10" t="s">
        <v>61</v>
      </c>
      <c r="I2192" s="10" t="s">
        <v>64</v>
      </c>
      <c r="J2192" s="24">
        <v>266</v>
      </c>
      <c r="K2192" s="29">
        <v>380.38</v>
      </c>
    </row>
    <row r="2193" spans="1:11" x14ac:dyDescent="0.3">
      <c r="A2193" s="12" t="s">
        <v>75</v>
      </c>
      <c r="B2193" s="13">
        <v>2022</v>
      </c>
      <c r="C2193" s="13" t="s">
        <v>36</v>
      </c>
      <c r="D2193" s="13" t="s">
        <v>60</v>
      </c>
      <c r="E2193" s="13" t="s">
        <v>62</v>
      </c>
      <c r="F2193" s="13" t="s">
        <v>63</v>
      </c>
      <c r="G2193" s="13" t="s">
        <v>59</v>
      </c>
      <c r="H2193" s="13" t="s">
        <v>61</v>
      </c>
      <c r="I2193" s="13" t="s">
        <v>64</v>
      </c>
      <c r="J2193" s="25">
        <v>314</v>
      </c>
      <c r="K2193" s="30">
        <v>449.02</v>
      </c>
    </row>
    <row r="2194" spans="1:11" x14ac:dyDescent="0.3">
      <c r="A2194" s="9" t="s">
        <v>73</v>
      </c>
      <c r="B2194" s="10">
        <v>2022</v>
      </c>
      <c r="C2194" s="10" t="s">
        <v>36</v>
      </c>
      <c r="D2194" s="10" t="s">
        <v>60</v>
      </c>
      <c r="E2194" s="10" t="s">
        <v>62</v>
      </c>
      <c r="F2194" s="10" t="s">
        <v>63</v>
      </c>
      <c r="G2194" s="10" t="s">
        <v>59</v>
      </c>
      <c r="H2194" s="10" t="s">
        <v>61</v>
      </c>
      <c r="I2194" s="10" t="s">
        <v>64</v>
      </c>
      <c r="J2194" s="24">
        <v>268</v>
      </c>
      <c r="K2194" s="29">
        <v>383.24</v>
      </c>
    </row>
    <row r="2195" spans="1:11" x14ac:dyDescent="0.3">
      <c r="A2195" s="12" t="s">
        <v>72</v>
      </c>
      <c r="B2195" s="13">
        <v>2022</v>
      </c>
      <c r="C2195" s="13" t="s">
        <v>36</v>
      </c>
      <c r="D2195" s="13" t="s">
        <v>60</v>
      </c>
      <c r="E2195" s="13" t="s">
        <v>62</v>
      </c>
      <c r="F2195" s="13" t="s">
        <v>63</v>
      </c>
      <c r="G2195" s="13" t="s">
        <v>59</v>
      </c>
      <c r="H2195" s="13" t="s">
        <v>61</v>
      </c>
      <c r="I2195" s="13" t="s">
        <v>64</v>
      </c>
      <c r="J2195" s="25">
        <v>316</v>
      </c>
      <c r="K2195" s="30">
        <v>451.88</v>
      </c>
    </row>
    <row r="2196" spans="1:11" x14ac:dyDescent="0.3">
      <c r="A2196" s="9" t="s">
        <v>73</v>
      </c>
      <c r="B2196" s="10">
        <v>2022</v>
      </c>
      <c r="C2196" s="10" t="s">
        <v>36</v>
      </c>
      <c r="D2196" s="10" t="s">
        <v>60</v>
      </c>
      <c r="E2196" s="10" t="s">
        <v>62</v>
      </c>
      <c r="F2196" s="10" t="s">
        <v>63</v>
      </c>
      <c r="G2196" s="10" t="s">
        <v>59</v>
      </c>
      <c r="H2196" s="10" t="s">
        <v>61</v>
      </c>
      <c r="I2196" s="10" t="s">
        <v>64</v>
      </c>
      <c r="J2196" s="24">
        <v>835</v>
      </c>
      <c r="K2196" s="29">
        <v>1194.05</v>
      </c>
    </row>
    <row r="2197" spans="1:11" x14ac:dyDescent="0.3">
      <c r="A2197" s="12" t="s">
        <v>73</v>
      </c>
      <c r="B2197" s="13">
        <v>2022</v>
      </c>
      <c r="C2197" s="13" t="s">
        <v>36</v>
      </c>
      <c r="D2197" s="13" t="s">
        <v>60</v>
      </c>
      <c r="E2197" s="13" t="s">
        <v>62</v>
      </c>
      <c r="F2197" s="13" t="s">
        <v>63</v>
      </c>
      <c r="G2197" s="13" t="s">
        <v>59</v>
      </c>
      <c r="H2197" s="13" t="s">
        <v>61</v>
      </c>
      <c r="I2197" s="13" t="s">
        <v>64</v>
      </c>
      <c r="J2197" s="25">
        <v>869</v>
      </c>
      <c r="K2197" s="30">
        <v>1242.67</v>
      </c>
    </row>
    <row r="2198" spans="1:11" x14ac:dyDescent="0.3">
      <c r="A2198" s="9" t="s">
        <v>73</v>
      </c>
      <c r="B2198" s="10">
        <v>2022</v>
      </c>
      <c r="C2198" s="10" t="s">
        <v>36</v>
      </c>
      <c r="D2198" s="10" t="s">
        <v>60</v>
      </c>
      <c r="E2198" s="10" t="s">
        <v>62</v>
      </c>
      <c r="F2198" s="10" t="s">
        <v>63</v>
      </c>
      <c r="G2198" s="10" t="s">
        <v>59</v>
      </c>
      <c r="H2198" s="10" t="s">
        <v>61</v>
      </c>
      <c r="I2198" s="10" t="s">
        <v>64</v>
      </c>
      <c r="J2198" s="24">
        <v>937</v>
      </c>
      <c r="K2198" s="29">
        <v>1339.9099999999999</v>
      </c>
    </row>
    <row r="2199" spans="1:11" x14ac:dyDescent="0.3">
      <c r="A2199" s="12" t="s">
        <v>72</v>
      </c>
      <c r="B2199" s="13">
        <v>2022</v>
      </c>
      <c r="C2199" s="13" t="s">
        <v>36</v>
      </c>
      <c r="D2199" s="13" t="s">
        <v>60</v>
      </c>
      <c r="E2199" s="13" t="s">
        <v>62</v>
      </c>
      <c r="F2199" s="13" t="s">
        <v>63</v>
      </c>
      <c r="G2199" s="13" t="s">
        <v>59</v>
      </c>
      <c r="H2199" s="13" t="s">
        <v>61</v>
      </c>
      <c r="I2199" s="13" t="s">
        <v>64</v>
      </c>
      <c r="J2199" s="25">
        <v>938</v>
      </c>
      <c r="K2199" s="30">
        <v>1341.34</v>
      </c>
    </row>
    <row r="2200" spans="1:11" x14ac:dyDescent="0.3">
      <c r="A2200" s="9" t="s">
        <v>72</v>
      </c>
      <c r="B2200" s="10">
        <v>2022</v>
      </c>
      <c r="C2200" s="10" t="s">
        <v>36</v>
      </c>
      <c r="D2200" s="10" t="s">
        <v>60</v>
      </c>
      <c r="E2200" s="10" t="s">
        <v>62</v>
      </c>
      <c r="F2200" s="10" t="s">
        <v>63</v>
      </c>
      <c r="G2200" s="10" t="s">
        <v>59</v>
      </c>
      <c r="H2200" s="10" t="s">
        <v>61</v>
      </c>
      <c r="I2200" s="10" t="s">
        <v>64</v>
      </c>
      <c r="J2200" s="24">
        <v>875</v>
      </c>
      <c r="K2200" s="29">
        <v>526.24</v>
      </c>
    </row>
    <row r="2201" spans="1:11" x14ac:dyDescent="0.3">
      <c r="A2201" s="12" t="s">
        <v>75</v>
      </c>
      <c r="B2201" s="13">
        <v>2022</v>
      </c>
      <c r="C2201" s="13" t="s">
        <v>36</v>
      </c>
      <c r="D2201" s="13" t="s">
        <v>60</v>
      </c>
      <c r="E2201" s="13" t="s">
        <v>62</v>
      </c>
      <c r="F2201" s="13" t="s">
        <v>63</v>
      </c>
      <c r="G2201" s="13" t="s">
        <v>59</v>
      </c>
      <c r="H2201" s="13" t="s">
        <v>61</v>
      </c>
      <c r="I2201" s="13" t="s">
        <v>64</v>
      </c>
      <c r="J2201" s="25">
        <v>315</v>
      </c>
      <c r="K2201" s="30">
        <v>450.45</v>
      </c>
    </row>
    <row r="2202" spans="1:11" x14ac:dyDescent="0.3">
      <c r="A2202" s="9" t="s">
        <v>73</v>
      </c>
      <c r="B2202" s="10">
        <v>2022</v>
      </c>
      <c r="C2202" s="10" t="s">
        <v>36</v>
      </c>
      <c r="D2202" s="10" t="s">
        <v>60</v>
      </c>
      <c r="E2202" s="10" t="s">
        <v>62</v>
      </c>
      <c r="F2202" s="10" t="s">
        <v>63</v>
      </c>
      <c r="G2202" s="10" t="s">
        <v>59</v>
      </c>
      <c r="H2202" s="10" t="s">
        <v>61</v>
      </c>
      <c r="I2202" s="10" t="s">
        <v>64</v>
      </c>
      <c r="J2202" s="24">
        <v>153</v>
      </c>
      <c r="K2202" s="29">
        <v>218.79</v>
      </c>
    </row>
    <row r="2203" spans="1:11" x14ac:dyDescent="0.3">
      <c r="A2203" s="12" t="s">
        <v>73</v>
      </c>
      <c r="B2203" s="13">
        <v>2022</v>
      </c>
      <c r="C2203" s="13" t="s">
        <v>36</v>
      </c>
      <c r="D2203" s="13" t="s">
        <v>60</v>
      </c>
      <c r="E2203" s="13" t="s">
        <v>62</v>
      </c>
      <c r="F2203" s="13" t="s">
        <v>63</v>
      </c>
      <c r="G2203" s="13" t="s">
        <v>59</v>
      </c>
      <c r="H2203" s="13" t="s">
        <v>61</v>
      </c>
      <c r="I2203" s="13" t="s">
        <v>64</v>
      </c>
      <c r="J2203" s="25">
        <v>147</v>
      </c>
      <c r="K2203" s="30">
        <v>210.21</v>
      </c>
    </row>
    <row r="2204" spans="1:11" x14ac:dyDescent="0.3">
      <c r="A2204" s="9" t="s">
        <v>72</v>
      </c>
      <c r="B2204" s="10">
        <v>2022</v>
      </c>
      <c r="C2204" s="10" t="s">
        <v>36</v>
      </c>
      <c r="D2204" s="10" t="s">
        <v>60</v>
      </c>
      <c r="E2204" s="10" t="s">
        <v>62</v>
      </c>
      <c r="F2204" s="10" t="s">
        <v>63</v>
      </c>
      <c r="G2204" s="10" t="s">
        <v>59</v>
      </c>
      <c r="H2204" s="10" t="s">
        <v>61</v>
      </c>
      <c r="I2204" s="10" t="s">
        <v>64</v>
      </c>
      <c r="J2204" s="24">
        <v>141</v>
      </c>
      <c r="K2204" s="29">
        <v>201.63</v>
      </c>
    </row>
    <row r="2205" spans="1:11" x14ac:dyDescent="0.3">
      <c r="A2205" s="12" t="s">
        <v>74</v>
      </c>
      <c r="B2205" s="13">
        <v>2022</v>
      </c>
      <c r="C2205" s="13" t="s">
        <v>36</v>
      </c>
      <c r="D2205" s="13" t="s">
        <v>60</v>
      </c>
      <c r="E2205" s="13" t="s">
        <v>62</v>
      </c>
      <c r="F2205" s="13" t="s">
        <v>63</v>
      </c>
      <c r="G2205" s="13" t="s">
        <v>59</v>
      </c>
      <c r="H2205" s="13" t="s">
        <v>61</v>
      </c>
      <c r="I2205" s="13" t="s">
        <v>64</v>
      </c>
      <c r="J2205" s="25">
        <v>313</v>
      </c>
      <c r="K2205" s="30">
        <v>447.59000000000003</v>
      </c>
    </row>
    <row r="2206" spans="1:11" x14ac:dyDescent="0.3">
      <c r="A2206" s="9" t="s">
        <v>73</v>
      </c>
      <c r="B2206" s="10">
        <v>2022</v>
      </c>
      <c r="C2206" s="10" t="s">
        <v>36</v>
      </c>
      <c r="D2206" s="10" t="s">
        <v>60</v>
      </c>
      <c r="E2206" s="10" t="s">
        <v>62</v>
      </c>
      <c r="F2206" s="10" t="s">
        <v>63</v>
      </c>
      <c r="G2206" s="10" t="s">
        <v>59</v>
      </c>
      <c r="H2206" s="10" t="s">
        <v>61</v>
      </c>
      <c r="I2206" s="10" t="s">
        <v>64</v>
      </c>
      <c r="J2206" s="24">
        <v>844</v>
      </c>
      <c r="K2206" s="29">
        <v>1206.92</v>
      </c>
    </row>
    <row r="2207" spans="1:11" x14ac:dyDescent="0.3">
      <c r="A2207" s="12" t="s">
        <v>73</v>
      </c>
      <c r="B2207" s="13">
        <v>2022</v>
      </c>
      <c r="C2207" s="13" t="s">
        <v>36</v>
      </c>
      <c r="D2207" s="13" t="s">
        <v>60</v>
      </c>
      <c r="E2207" s="13" t="s">
        <v>62</v>
      </c>
      <c r="F2207" s="13" t="s">
        <v>63</v>
      </c>
      <c r="G2207" s="13" t="s">
        <v>59</v>
      </c>
      <c r="H2207" s="13" t="s">
        <v>61</v>
      </c>
      <c r="I2207" s="13" t="s">
        <v>64</v>
      </c>
      <c r="J2207" s="25">
        <v>877</v>
      </c>
      <c r="K2207" s="30">
        <v>1254.1100000000001</v>
      </c>
    </row>
    <row r="2208" spans="1:11" x14ac:dyDescent="0.3">
      <c r="A2208" s="9" t="s">
        <v>73</v>
      </c>
      <c r="B2208" s="10">
        <v>2022</v>
      </c>
      <c r="C2208" s="10" t="s">
        <v>32</v>
      </c>
      <c r="D2208" s="10" t="s">
        <v>60</v>
      </c>
      <c r="E2208" s="10" t="s">
        <v>62</v>
      </c>
      <c r="F2208" s="10" t="s">
        <v>63</v>
      </c>
      <c r="G2208" s="10" t="s">
        <v>59</v>
      </c>
      <c r="H2208" s="10" t="s">
        <v>61</v>
      </c>
      <c r="I2208" s="10" t="s">
        <v>64</v>
      </c>
      <c r="J2208" s="24">
        <v>284</v>
      </c>
      <c r="K2208" s="29">
        <v>406.12</v>
      </c>
    </row>
    <row r="2209" spans="1:11" x14ac:dyDescent="0.3">
      <c r="A2209" s="12" t="s">
        <v>74</v>
      </c>
      <c r="B2209" s="13">
        <v>2022</v>
      </c>
      <c r="C2209" s="13" t="s">
        <v>32</v>
      </c>
      <c r="D2209" s="13" t="s">
        <v>60</v>
      </c>
      <c r="E2209" s="13" t="s">
        <v>62</v>
      </c>
      <c r="F2209" s="13" t="s">
        <v>63</v>
      </c>
      <c r="G2209" s="13" t="s">
        <v>59</v>
      </c>
      <c r="H2209" s="13" t="s">
        <v>61</v>
      </c>
      <c r="I2209" s="13" t="s">
        <v>64</v>
      </c>
      <c r="J2209" s="25">
        <v>332</v>
      </c>
      <c r="K2209" s="30">
        <v>474.76</v>
      </c>
    </row>
    <row r="2210" spans="1:11" x14ac:dyDescent="0.3">
      <c r="A2210" s="9" t="s">
        <v>73</v>
      </c>
      <c r="B2210" s="10">
        <v>2022</v>
      </c>
      <c r="C2210" s="10" t="s">
        <v>32</v>
      </c>
      <c r="D2210" s="10" t="s">
        <v>60</v>
      </c>
      <c r="E2210" s="10" t="s">
        <v>62</v>
      </c>
      <c r="F2210" s="10" t="s">
        <v>63</v>
      </c>
      <c r="G2210" s="10" t="s">
        <v>59</v>
      </c>
      <c r="H2210" s="10" t="s">
        <v>61</v>
      </c>
      <c r="I2210" s="10" t="s">
        <v>64</v>
      </c>
      <c r="J2210" s="24">
        <v>286</v>
      </c>
      <c r="K2210" s="29">
        <v>408.98</v>
      </c>
    </row>
    <row r="2211" spans="1:11" x14ac:dyDescent="0.3">
      <c r="A2211" s="12" t="s">
        <v>72</v>
      </c>
      <c r="B2211" s="13">
        <v>2022</v>
      </c>
      <c r="C2211" s="13" t="s">
        <v>32</v>
      </c>
      <c r="D2211" s="13" t="s">
        <v>60</v>
      </c>
      <c r="E2211" s="13" t="s">
        <v>62</v>
      </c>
      <c r="F2211" s="13" t="s">
        <v>63</v>
      </c>
      <c r="G2211" s="13" t="s">
        <v>59</v>
      </c>
      <c r="H2211" s="13" t="s">
        <v>61</v>
      </c>
      <c r="I2211" s="13" t="s">
        <v>64</v>
      </c>
      <c r="J2211" s="25">
        <v>328</v>
      </c>
      <c r="K2211" s="30">
        <v>469.03999999999996</v>
      </c>
    </row>
    <row r="2212" spans="1:11" x14ac:dyDescent="0.3">
      <c r="A2212" s="9" t="s">
        <v>76</v>
      </c>
      <c r="B2212" s="10">
        <v>2022</v>
      </c>
      <c r="C2212" s="10" t="s">
        <v>32</v>
      </c>
      <c r="D2212" s="10" t="s">
        <v>60</v>
      </c>
      <c r="E2212" s="10" t="s">
        <v>62</v>
      </c>
      <c r="F2212" s="10" t="s">
        <v>63</v>
      </c>
      <c r="G2212" s="10" t="s">
        <v>59</v>
      </c>
      <c r="H2212" s="10" t="s">
        <v>61</v>
      </c>
      <c r="I2212" s="10" t="s">
        <v>64</v>
      </c>
      <c r="J2212" s="24">
        <v>833</v>
      </c>
      <c r="K2212" s="29">
        <v>1191.19</v>
      </c>
    </row>
    <row r="2213" spans="1:11" x14ac:dyDescent="0.3">
      <c r="A2213" s="12" t="s">
        <v>72</v>
      </c>
      <c r="B2213" s="13">
        <v>2022</v>
      </c>
      <c r="C2213" s="13" t="s">
        <v>32</v>
      </c>
      <c r="D2213" s="13" t="s">
        <v>60</v>
      </c>
      <c r="E2213" s="13" t="s">
        <v>62</v>
      </c>
      <c r="F2213" s="13" t="s">
        <v>63</v>
      </c>
      <c r="G2213" s="13" t="s">
        <v>59</v>
      </c>
      <c r="H2213" s="13" t="s">
        <v>61</v>
      </c>
      <c r="I2213" s="13" t="s">
        <v>64</v>
      </c>
      <c r="J2213" s="25">
        <v>866</v>
      </c>
      <c r="K2213" s="30">
        <v>1238.3800000000001</v>
      </c>
    </row>
    <row r="2214" spans="1:11" x14ac:dyDescent="0.3">
      <c r="A2214" s="9" t="s">
        <v>74</v>
      </c>
      <c r="B2214" s="10">
        <v>2022</v>
      </c>
      <c r="C2214" s="10" t="s">
        <v>32</v>
      </c>
      <c r="D2214" s="10" t="s">
        <v>60</v>
      </c>
      <c r="E2214" s="10" t="s">
        <v>62</v>
      </c>
      <c r="F2214" s="10" t="s">
        <v>63</v>
      </c>
      <c r="G2214" s="10" t="s">
        <v>59</v>
      </c>
      <c r="H2214" s="10" t="s">
        <v>61</v>
      </c>
      <c r="I2214" s="10" t="s">
        <v>64</v>
      </c>
      <c r="J2214" s="24">
        <v>929</v>
      </c>
      <c r="K2214" s="29">
        <v>1328.47</v>
      </c>
    </row>
    <row r="2215" spans="1:11" x14ac:dyDescent="0.3">
      <c r="A2215" s="12" t="s">
        <v>73</v>
      </c>
      <c r="B2215" s="13">
        <v>2022</v>
      </c>
      <c r="C2215" s="13" t="s">
        <v>32</v>
      </c>
      <c r="D2215" s="13" t="s">
        <v>60</v>
      </c>
      <c r="E2215" s="13" t="s">
        <v>62</v>
      </c>
      <c r="F2215" s="13" t="s">
        <v>63</v>
      </c>
      <c r="G2215" s="13" t="s">
        <v>59</v>
      </c>
      <c r="H2215" s="13" t="s">
        <v>61</v>
      </c>
      <c r="I2215" s="13" t="s">
        <v>64</v>
      </c>
      <c r="J2215" s="25">
        <v>930</v>
      </c>
      <c r="K2215" s="30">
        <v>1329.9</v>
      </c>
    </row>
    <row r="2216" spans="1:11" x14ac:dyDescent="0.3">
      <c r="A2216" s="9" t="s">
        <v>74</v>
      </c>
      <c r="B2216" s="10">
        <v>2022</v>
      </c>
      <c r="C2216" s="10" t="s">
        <v>32</v>
      </c>
      <c r="D2216" s="10" t="s">
        <v>60</v>
      </c>
      <c r="E2216" s="10" t="s">
        <v>62</v>
      </c>
      <c r="F2216" s="10" t="s">
        <v>63</v>
      </c>
      <c r="G2216" s="10" t="s">
        <v>59</v>
      </c>
      <c r="H2216" s="10" t="s">
        <v>61</v>
      </c>
      <c r="I2216" s="10" t="s">
        <v>64</v>
      </c>
      <c r="J2216" s="24">
        <v>872</v>
      </c>
      <c r="K2216" s="29">
        <v>526.24</v>
      </c>
    </row>
    <row r="2217" spans="1:11" x14ac:dyDescent="0.3">
      <c r="A2217" s="12" t="s">
        <v>72</v>
      </c>
      <c r="B2217" s="13">
        <v>2022</v>
      </c>
      <c r="C2217" s="13" t="s">
        <v>32</v>
      </c>
      <c r="D2217" s="13" t="s">
        <v>60</v>
      </c>
      <c r="E2217" s="13" t="s">
        <v>62</v>
      </c>
      <c r="F2217" s="13" t="s">
        <v>63</v>
      </c>
      <c r="G2217" s="13" t="s">
        <v>59</v>
      </c>
      <c r="H2217" s="13" t="s">
        <v>61</v>
      </c>
      <c r="I2217" s="13" t="s">
        <v>64</v>
      </c>
      <c r="J2217" s="25">
        <v>333</v>
      </c>
      <c r="K2217" s="30">
        <v>476.19</v>
      </c>
    </row>
    <row r="2218" spans="1:11" x14ac:dyDescent="0.3">
      <c r="A2218" s="9" t="s">
        <v>73</v>
      </c>
      <c r="B2218" s="10">
        <v>2022</v>
      </c>
      <c r="C2218" s="10" t="s">
        <v>32</v>
      </c>
      <c r="D2218" s="10" t="s">
        <v>60</v>
      </c>
      <c r="E2218" s="10" t="s">
        <v>62</v>
      </c>
      <c r="F2218" s="10" t="s">
        <v>63</v>
      </c>
      <c r="G2218" s="10" t="s">
        <v>59</v>
      </c>
      <c r="H2218" s="10" t="s">
        <v>61</v>
      </c>
      <c r="I2218" s="10" t="s">
        <v>64</v>
      </c>
      <c r="J2218" s="24">
        <v>201</v>
      </c>
      <c r="K2218" s="29">
        <v>287.43</v>
      </c>
    </row>
    <row r="2219" spans="1:11" x14ac:dyDescent="0.3">
      <c r="A2219" s="12" t="s">
        <v>73</v>
      </c>
      <c r="B2219" s="13">
        <v>2022</v>
      </c>
      <c r="C2219" s="13" t="s">
        <v>32</v>
      </c>
      <c r="D2219" s="13" t="s">
        <v>60</v>
      </c>
      <c r="E2219" s="13" t="s">
        <v>62</v>
      </c>
      <c r="F2219" s="13" t="s">
        <v>63</v>
      </c>
      <c r="G2219" s="13" t="s">
        <v>59</v>
      </c>
      <c r="H2219" s="13" t="s">
        <v>61</v>
      </c>
      <c r="I2219" s="13" t="s">
        <v>64</v>
      </c>
      <c r="J2219" s="25">
        <v>195</v>
      </c>
      <c r="K2219" s="30">
        <v>278.85000000000002</v>
      </c>
    </row>
    <row r="2220" spans="1:11" x14ac:dyDescent="0.3">
      <c r="A2220" s="9" t="s">
        <v>76</v>
      </c>
      <c r="B2220" s="10">
        <v>2022</v>
      </c>
      <c r="C2220" s="10" t="s">
        <v>32</v>
      </c>
      <c r="D2220" s="10" t="s">
        <v>60</v>
      </c>
      <c r="E2220" s="10" t="s">
        <v>62</v>
      </c>
      <c r="F2220" s="10" t="s">
        <v>63</v>
      </c>
      <c r="G2220" s="10" t="s">
        <v>59</v>
      </c>
      <c r="H2220" s="10" t="s">
        <v>61</v>
      </c>
      <c r="I2220" s="10" t="s">
        <v>64</v>
      </c>
      <c r="J2220" s="24">
        <v>189</v>
      </c>
      <c r="K2220" s="29">
        <v>270.27</v>
      </c>
    </row>
    <row r="2221" spans="1:11" x14ac:dyDescent="0.3">
      <c r="A2221" s="12" t="s">
        <v>73</v>
      </c>
      <c r="B2221" s="13">
        <v>2022</v>
      </c>
      <c r="C2221" s="13" t="s">
        <v>32</v>
      </c>
      <c r="D2221" s="13" t="s">
        <v>60</v>
      </c>
      <c r="E2221" s="13" t="s">
        <v>62</v>
      </c>
      <c r="F2221" s="13" t="s">
        <v>63</v>
      </c>
      <c r="G2221" s="13" t="s">
        <v>59</v>
      </c>
      <c r="H2221" s="13" t="s">
        <v>61</v>
      </c>
      <c r="I2221" s="13" t="s">
        <v>64</v>
      </c>
      <c r="J2221" s="25">
        <v>283</v>
      </c>
      <c r="K2221" s="30">
        <v>404.69</v>
      </c>
    </row>
    <row r="2222" spans="1:11" x14ac:dyDescent="0.3">
      <c r="A2222" s="9" t="s">
        <v>73</v>
      </c>
      <c r="B2222" s="10">
        <v>2022</v>
      </c>
      <c r="C2222" s="10" t="s">
        <v>32</v>
      </c>
      <c r="D2222" s="10" t="s">
        <v>60</v>
      </c>
      <c r="E2222" s="10" t="s">
        <v>62</v>
      </c>
      <c r="F2222" s="10" t="s">
        <v>63</v>
      </c>
      <c r="G2222" s="10" t="s">
        <v>59</v>
      </c>
      <c r="H2222" s="10" t="s">
        <v>61</v>
      </c>
      <c r="I2222" s="10" t="s">
        <v>64</v>
      </c>
      <c r="J2222" s="24">
        <v>331</v>
      </c>
      <c r="K2222" s="29">
        <v>473.33</v>
      </c>
    </row>
    <row r="2223" spans="1:11" x14ac:dyDescent="0.3">
      <c r="A2223" s="12" t="s">
        <v>73</v>
      </c>
      <c r="B2223" s="13">
        <v>2022</v>
      </c>
      <c r="C2223" s="13" t="s">
        <v>32</v>
      </c>
      <c r="D2223" s="13" t="s">
        <v>60</v>
      </c>
      <c r="E2223" s="13" t="s">
        <v>62</v>
      </c>
      <c r="F2223" s="13" t="s">
        <v>63</v>
      </c>
      <c r="G2223" s="13" t="s">
        <v>59</v>
      </c>
      <c r="H2223" s="13" t="s">
        <v>61</v>
      </c>
      <c r="I2223" s="13" t="s">
        <v>64</v>
      </c>
      <c r="J2223" s="25">
        <v>875</v>
      </c>
      <c r="K2223" s="30">
        <v>1251.25</v>
      </c>
    </row>
    <row r="2224" spans="1:11" x14ac:dyDescent="0.3">
      <c r="A2224" s="9" t="s">
        <v>72</v>
      </c>
      <c r="B2224" s="10">
        <v>2022</v>
      </c>
      <c r="C2224" s="10" t="s">
        <v>35</v>
      </c>
      <c r="D2224" s="10" t="s">
        <v>60</v>
      </c>
      <c r="E2224" s="10" t="s">
        <v>62</v>
      </c>
      <c r="F2224" s="10" t="s">
        <v>63</v>
      </c>
      <c r="G2224" s="10" t="s">
        <v>59</v>
      </c>
      <c r="H2224" s="10" t="s">
        <v>61</v>
      </c>
      <c r="I2224" s="10" t="s">
        <v>64</v>
      </c>
      <c r="J2224" s="24">
        <v>272</v>
      </c>
      <c r="K2224" s="29">
        <v>388.96</v>
      </c>
    </row>
    <row r="2225" spans="1:11" x14ac:dyDescent="0.3">
      <c r="A2225" s="12" t="s">
        <v>72</v>
      </c>
      <c r="B2225" s="13">
        <v>2022</v>
      </c>
      <c r="C2225" s="13" t="s">
        <v>35</v>
      </c>
      <c r="D2225" s="13" t="s">
        <v>60</v>
      </c>
      <c r="E2225" s="13" t="s">
        <v>62</v>
      </c>
      <c r="F2225" s="13" t="s">
        <v>63</v>
      </c>
      <c r="G2225" s="13" t="s">
        <v>59</v>
      </c>
      <c r="H2225" s="13" t="s">
        <v>61</v>
      </c>
      <c r="I2225" s="13" t="s">
        <v>64</v>
      </c>
      <c r="J2225" s="25">
        <v>320</v>
      </c>
      <c r="K2225" s="30">
        <v>457.6</v>
      </c>
    </row>
    <row r="2226" spans="1:11" x14ac:dyDescent="0.3">
      <c r="A2226" s="9" t="s">
        <v>72</v>
      </c>
      <c r="B2226" s="10">
        <v>2022</v>
      </c>
      <c r="C2226" s="10" t="s">
        <v>35</v>
      </c>
      <c r="D2226" s="10" t="s">
        <v>60</v>
      </c>
      <c r="E2226" s="10" t="s">
        <v>62</v>
      </c>
      <c r="F2226" s="10" t="s">
        <v>63</v>
      </c>
      <c r="G2226" s="10" t="s">
        <v>59</v>
      </c>
      <c r="H2226" s="10" t="s">
        <v>61</v>
      </c>
      <c r="I2226" s="10" t="s">
        <v>64</v>
      </c>
      <c r="J2226" s="24">
        <v>274</v>
      </c>
      <c r="K2226" s="29">
        <v>391.82</v>
      </c>
    </row>
    <row r="2227" spans="1:11" x14ac:dyDescent="0.3">
      <c r="A2227" s="12" t="s">
        <v>72</v>
      </c>
      <c r="B2227" s="13">
        <v>2022</v>
      </c>
      <c r="C2227" s="13" t="s">
        <v>35</v>
      </c>
      <c r="D2227" s="13" t="s">
        <v>60</v>
      </c>
      <c r="E2227" s="13" t="s">
        <v>62</v>
      </c>
      <c r="F2227" s="13" t="s">
        <v>63</v>
      </c>
      <c r="G2227" s="13" t="s">
        <v>59</v>
      </c>
      <c r="H2227" s="13" t="s">
        <v>61</v>
      </c>
      <c r="I2227" s="13" t="s">
        <v>64</v>
      </c>
      <c r="J2227" s="25">
        <v>322</v>
      </c>
      <c r="K2227" s="30">
        <v>460.46000000000004</v>
      </c>
    </row>
    <row r="2228" spans="1:11" x14ac:dyDescent="0.3">
      <c r="A2228" s="9" t="s">
        <v>72</v>
      </c>
      <c r="B2228" s="10">
        <v>2022</v>
      </c>
      <c r="C2228" s="10" t="s">
        <v>35</v>
      </c>
      <c r="D2228" s="10" t="s">
        <v>60</v>
      </c>
      <c r="E2228" s="10" t="s">
        <v>62</v>
      </c>
      <c r="F2228" s="10" t="s">
        <v>63</v>
      </c>
      <c r="G2228" s="10" t="s">
        <v>59</v>
      </c>
      <c r="H2228" s="10" t="s">
        <v>61</v>
      </c>
      <c r="I2228" s="10" t="s">
        <v>64</v>
      </c>
      <c r="J2228" s="24">
        <v>868</v>
      </c>
      <c r="K2228" s="29">
        <v>1241.24</v>
      </c>
    </row>
    <row r="2229" spans="1:11" x14ac:dyDescent="0.3">
      <c r="A2229" s="12" t="s">
        <v>72</v>
      </c>
      <c r="B2229" s="13">
        <v>2022</v>
      </c>
      <c r="C2229" s="13" t="s">
        <v>35</v>
      </c>
      <c r="D2229" s="13" t="s">
        <v>60</v>
      </c>
      <c r="E2229" s="13" t="s">
        <v>62</v>
      </c>
      <c r="F2229" s="13" t="s">
        <v>63</v>
      </c>
      <c r="G2229" s="13" t="s">
        <v>59</v>
      </c>
      <c r="H2229" s="13" t="s">
        <v>61</v>
      </c>
      <c r="I2229" s="13" t="s">
        <v>64</v>
      </c>
      <c r="J2229" s="25">
        <v>934</v>
      </c>
      <c r="K2229" s="30">
        <v>1335.62</v>
      </c>
    </row>
    <row r="2230" spans="1:11" x14ac:dyDescent="0.3">
      <c r="A2230" s="9" t="s">
        <v>75</v>
      </c>
      <c r="B2230" s="10">
        <v>2022</v>
      </c>
      <c r="C2230" s="10" t="s">
        <v>35</v>
      </c>
      <c r="D2230" s="10" t="s">
        <v>60</v>
      </c>
      <c r="E2230" s="10" t="s">
        <v>62</v>
      </c>
      <c r="F2230" s="10" t="s">
        <v>63</v>
      </c>
      <c r="G2230" s="10" t="s">
        <v>59</v>
      </c>
      <c r="H2230" s="10" t="s">
        <v>61</v>
      </c>
      <c r="I2230" s="10" t="s">
        <v>64</v>
      </c>
      <c r="J2230" s="24">
        <v>935</v>
      </c>
      <c r="K2230" s="29">
        <v>1337.05</v>
      </c>
    </row>
    <row r="2231" spans="1:11" x14ac:dyDescent="0.3">
      <c r="A2231" s="12" t="s">
        <v>73</v>
      </c>
      <c r="B2231" s="13">
        <v>2022</v>
      </c>
      <c r="C2231" s="13" t="s">
        <v>35</v>
      </c>
      <c r="D2231" s="13" t="s">
        <v>60</v>
      </c>
      <c r="E2231" s="13" t="s">
        <v>62</v>
      </c>
      <c r="F2231" s="13" t="s">
        <v>63</v>
      </c>
      <c r="G2231" s="13" t="s">
        <v>59</v>
      </c>
      <c r="H2231" s="13" t="s">
        <v>61</v>
      </c>
      <c r="I2231" s="13" t="s">
        <v>64</v>
      </c>
      <c r="J2231" s="25">
        <v>936</v>
      </c>
      <c r="K2231" s="30">
        <v>1338.48</v>
      </c>
    </row>
    <row r="2232" spans="1:11" x14ac:dyDescent="0.3">
      <c r="A2232" s="9" t="s">
        <v>75</v>
      </c>
      <c r="B2232" s="10">
        <v>2022</v>
      </c>
      <c r="C2232" s="10" t="s">
        <v>35</v>
      </c>
      <c r="D2232" s="10" t="s">
        <v>60</v>
      </c>
      <c r="E2232" s="10" t="s">
        <v>62</v>
      </c>
      <c r="F2232" s="10" t="s">
        <v>63</v>
      </c>
      <c r="G2232" s="10" t="s">
        <v>59</v>
      </c>
      <c r="H2232" s="10" t="s">
        <v>61</v>
      </c>
      <c r="I2232" s="10" t="s">
        <v>64</v>
      </c>
      <c r="J2232" s="24">
        <v>874</v>
      </c>
      <c r="K2232" s="29">
        <v>526.24</v>
      </c>
    </row>
    <row r="2233" spans="1:11" x14ac:dyDescent="0.3">
      <c r="A2233" s="12" t="s">
        <v>73</v>
      </c>
      <c r="B2233" s="13">
        <v>2022</v>
      </c>
      <c r="C2233" s="13" t="s">
        <v>35</v>
      </c>
      <c r="D2233" s="13" t="s">
        <v>60</v>
      </c>
      <c r="E2233" s="13" t="s">
        <v>62</v>
      </c>
      <c r="F2233" s="13" t="s">
        <v>63</v>
      </c>
      <c r="G2233" s="13" t="s">
        <v>59</v>
      </c>
      <c r="H2233" s="13" t="s">
        <v>61</v>
      </c>
      <c r="I2233" s="13" t="s">
        <v>64</v>
      </c>
      <c r="J2233" s="25">
        <v>321</v>
      </c>
      <c r="K2233" s="30">
        <v>459.03</v>
      </c>
    </row>
    <row r="2234" spans="1:11" x14ac:dyDescent="0.3">
      <c r="A2234" s="9" t="s">
        <v>72</v>
      </c>
      <c r="B2234" s="10">
        <v>2022</v>
      </c>
      <c r="C2234" s="10" t="s">
        <v>35</v>
      </c>
      <c r="D2234" s="10" t="s">
        <v>60</v>
      </c>
      <c r="E2234" s="10" t="s">
        <v>62</v>
      </c>
      <c r="F2234" s="10" t="s">
        <v>63</v>
      </c>
      <c r="G2234" s="10" t="s">
        <v>59</v>
      </c>
      <c r="H2234" s="10" t="s">
        <v>61</v>
      </c>
      <c r="I2234" s="10" t="s">
        <v>64</v>
      </c>
      <c r="J2234" s="24">
        <v>165</v>
      </c>
      <c r="K2234" s="29">
        <v>235.95</v>
      </c>
    </row>
    <row r="2235" spans="1:11" x14ac:dyDescent="0.3">
      <c r="A2235" s="12" t="s">
        <v>72</v>
      </c>
      <c r="B2235" s="13">
        <v>2022</v>
      </c>
      <c r="C2235" s="13" t="s">
        <v>35</v>
      </c>
      <c r="D2235" s="13" t="s">
        <v>60</v>
      </c>
      <c r="E2235" s="13" t="s">
        <v>62</v>
      </c>
      <c r="F2235" s="13" t="s">
        <v>63</v>
      </c>
      <c r="G2235" s="13" t="s">
        <v>59</v>
      </c>
      <c r="H2235" s="13" t="s">
        <v>61</v>
      </c>
      <c r="I2235" s="13" t="s">
        <v>64</v>
      </c>
      <c r="J2235" s="25">
        <v>159</v>
      </c>
      <c r="K2235" s="30">
        <v>227.37</v>
      </c>
    </row>
    <row r="2236" spans="1:11" x14ac:dyDescent="0.3">
      <c r="A2236" s="9" t="s">
        <v>73</v>
      </c>
      <c r="B2236" s="10">
        <v>2022</v>
      </c>
      <c r="C2236" s="10" t="s">
        <v>35</v>
      </c>
      <c r="D2236" s="10" t="s">
        <v>60</v>
      </c>
      <c r="E2236" s="10" t="s">
        <v>62</v>
      </c>
      <c r="F2236" s="10" t="s">
        <v>63</v>
      </c>
      <c r="G2236" s="10" t="s">
        <v>59</v>
      </c>
      <c r="H2236" s="10" t="s">
        <v>61</v>
      </c>
      <c r="I2236" s="10" t="s">
        <v>64</v>
      </c>
      <c r="J2236" s="24">
        <v>271</v>
      </c>
      <c r="K2236" s="29">
        <v>387.53</v>
      </c>
    </row>
    <row r="2237" spans="1:11" x14ac:dyDescent="0.3">
      <c r="A2237" s="12" t="s">
        <v>72</v>
      </c>
      <c r="B2237" s="13">
        <v>2022</v>
      </c>
      <c r="C2237" s="13" t="s">
        <v>35</v>
      </c>
      <c r="D2237" s="13" t="s">
        <v>60</v>
      </c>
      <c r="E2237" s="13" t="s">
        <v>62</v>
      </c>
      <c r="F2237" s="13" t="s">
        <v>63</v>
      </c>
      <c r="G2237" s="13" t="s">
        <v>59</v>
      </c>
      <c r="H2237" s="13" t="s">
        <v>61</v>
      </c>
      <c r="I2237" s="13" t="s">
        <v>64</v>
      </c>
      <c r="J2237" s="25">
        <v>319</v>
      </c>
      <c r="K2237" s="30">
        <v>456.16999999999996</v>
      </c>
    </row>
    <row r="2238" spans="1:11" x14ac:dyDescent="0.3">
      <c r="A2238" s="9" t="s">
        <v>72</v>
      </c>
      <c r="B2238" s="10">
        <v>2022</v>
      </c>
      <c r="C2238" s="10" t="s">
        <v>35</v>
      </c>
      <c r="D2238" s="10" t="s">
        <v>60</v>
      </c>
      <c r="E2238" s="10" t="s">
        <v>62</v>
      </c>
      <c r="F2238" s="10" t="s">
        <v>63</v>
      </c>
      <c r="G2238" s="10" t="s">
        <v>59</v>
      </c>
      <c r="H2238" s="10" t="s">
        <v>61</v>
      </c>
      <c r="I2238" s="10" t="s">
        <v>64</v>
      </c>
      <c r="J2238" s="24">
        <v>843</v>
      </c>
      <c r="K2238" s="29">
        <v>1205.49</v>
      </c>
    </row>
    <row r="2239" spans="1:11" x14ac:dyDescent="0.3">
      <c r="A2239" s="12" t="s">
        <v>73</v>
      </c>
      <c r="B2239" s="13">
        <v>2022</v>
      </c>
      <c r="C2239" s="13" t="s">
        <v>41</v>
      </c>
      <c r="D2239" s="13" t="s">
        <v>60</v>
      </c>
      <c r="E2239" s="13" t="s">
        <v>62</v>
      </c>
      <c r="F2239" s="13" t="s">
        <v>63</v>
      </c>
      <c r="G2239" s="13" t="s">
        <v>59</v>
      </c>
      <c r="H2239" s="13" t="s">
        <v>61</v>
      </c>
      <c r="I2239" s="13" t="s">
        <v>64</v>
      </c>
      <c r="J2239" s="25">
        <v>314</v>
      </c>
      <c r="K2239" s="30">
        <v>449.02</v>
      </c>
    </row>
    <row r="2240" spans="1:11" x14ac:dyDescent="0.3">
      <c r="A2240" s="9" t="s">
        <v>76</v>
      </c>
      <c r="B2240" s="10">
        <v>2022</v>
      </c>
      <c r="C2240" s="10" t="s">
        <v>41</v>
      </c>
      <c r="D2240" s="10" t="s">
        <v>60</v>
      </c>
      <c r="E2240" s="10" t="s">
        <v>62</v>
      </c>
      <c r="F2240" s="10" t="s">
        <v>63</v>
      </c>
      <c r="G2240" s="10" t="s">
        <v>59</v>
      </c>
      <c r="H2240" s="10" t="s">
        <v>61</v>
      </c>
      <c r="I2240" s="10" t="s">
        <v>64</v>
      </c>
      <c r="J2240" s="24">
        <v>242</v>
      </c>
      <c r="K2240" s="29">
        <v>346.06</v>
      </c>
    </row>
    <row r="2241" spans="1:11" x14ac:dyDescent="0.3">
      <c r="A2241" s="12" t="s">
        <v>73</v>
      </c>
      <c r="B2241" s="13">
        <v>2022</v>
      </c>
      <c r="C2241" s="13" t="s">
        <v>41</v>
      </c>
      <c r="D2241" s="13" t="s">
        <v>60</v>
      </c>
      <c r="E2241" s="13" t="s">
        <v>62</v>
      </c>
      <c r="F2241" s="13" t="s">
        <v>63</v>
      </c>
      <c r="G2241" s="13" t="s">
        <v>59</v>
      </c>
      <c r="H2241" s="13" t="s">
        <v>61</v>
      </c>
      <c r="I2241" s="13" t="s">
        <v>64</v>
      </c>
      <c r="J2241" s="25">
        <v>290</v>
      </c>
      <c r="K2241" s="30">
        <v>414.7</v>
      </c>
    </row>
    <row r="2242" spans="1:11" x14ac:dyDescent="0.3">
      <c r="A2242" s="9" t="s">
        <v>73</v>
      </c>
      <c r="B2242" s="10">
        <v>2022</v>
      </c>
      <c r="C2242" s="10" t="s">
        <v>41</v>
      </c>
      <c r="D2242" s="10" t="s">
        <v>60</v>
      </c>
      <c r="E2242" s="10" t="s">
        <v>62</v>
      </c>
      <c r="F2242" s="10" t="s">
        <v>63</v>
      </c>
      <c r="G2242" s="10" t="s">
        <v>59</v>
      </c>
      <c r="H2242" s="10" t="s">
        <v>61</v>
      </c>
      <c r="I2242" s="10" t="s">
        <v>64</v>
      </c>
      <c r="J2242" s="24">
        <v>316</v>
      </c>
      <c r="K2242" s="29">
        <v>451.88</v>
      </c>
    </row>
    <row r="2243" spans="1:11" x14ac:dyDescent="0.3">
      <c r="A2243" s="12" t="s">
        <v>73</v>
      </c>
      <c r="B2243" s="13">
        <v>2022</v>
      </c>
      <c r="C2243" s="13" t="s">
        <v>41</v>
      </c>
      <c r="D2243" s="13" t="s">
        <v>60</v>
      </c>
      <c r="E2243" s="13" t="s">
        <v>62</v>
      </c>
      <c r="F2243" s="13" t="s">
        <v>63</v>
      </c>
      <c r="G2243" s="13" t="s">
        <v>59</v>
      </c>
      <c r="H2243" s="13" t="s">
        <v>61</v>
      </c>
      <c r="I2243" s="13" t="s">
        <v>64</v>
      </c>
      <c r="J2243" s="25">
        <v>286</v>
      </c>
      <c r="K2243" s="30">
        <v>408.98</v>
      </c>
    </row>
    <row r="2244" spans="1:11" x14ac:dyDescent="0.3">
      <c r="A2244" s="9" t="s">
        <v>72</v>
      </c>
      <c r="B2244" s="10">
        <v>2022</v>
      </c>
      <c r="C2244" s="10" t="s">
        <v>41</v>
      </c>
      <c r="D2244" s="10" t="s">
        <v>60</v>
      </c>
      <c r="E2244" s="10" t="s">
        <v>62</v>
      </c>
      <c r="F2244" s="10" t="s">
        <v>63</v>
      </c>
      <c r="G2244" s="10" t="s">
        <v>59</v>
      </c>
      <c r="H2244" s="10" t="s">
        <v>61</v>
      </c>
      <c r="I2244" s="10" t="s">
        <v>64</v>
      </c>
      <c r="J2244" s="24">
        <v>840</v>
      </c>
      <c r="K2244" s="29">
        <v>1201.2</v>
      </c>
    </row>
    <row r="2245" spans="1:11" x14ac:dyDescent="0.3">
      <c r="A2245" s="12" t="s">
        <v>72</v>
      </c>
      <c r="B2245" s="13">
        <v>2022</v>
      </c>
      <c r="C2245" s="13" t="s">
        <v>41</v>
      </c>
      <c r="D2245" s="13" t="s">
        <v>60</v>
      </c>
      <c r="E2245" s="13" t="s">
        <v>62</v>
      </c>
      <c r="F2245" s="13" t="s">
        <v>63</v>
      </c>
      <c r="G2245" s="13" t="s">
        <v>59</v>
      </c>
      <c r="H2245" s="13" t="s">
        <v>61</v>
      </c>
      <c r="I2245" s="13" t="s">
        <v>64</v>
      </c>
      <c r="J2245" s="25">
        <v>873</v>
      </c>
      <c r="K2245" s="30">
        <v>1248.3899999999999</v>
      </c>
    </row>
    <row r="2246" spans="1:11" x14ac:dyDescent="0.3">
      <c r="A2246" s="9" t="s">
        <v>73</v>
      </c>
      <c r="B2246" s="10">
        <v>2022</v>
      </c>
      <c r="C2246" s="10" t="s">
        <v>41</v>
      </c>
      <c r="D2246" s="10" t="s">
        <v>60</v>
      </c>
      <c r="E2246" s="10" t="s">
        <v>62</v>
      </c>
      <c r="F2246" s="10" t="s">
        <v>63</v>
      </c>
      <c r="G2246" s="10" t="s">
        <v>59</v>
      </c>
      <c r="H2246" s="10" t="s">
        <v>61</v>
      </c>
      <c r="I2246" s="10" t="s">
        <v>64</v>
      </c>
      <c r="J2246" s="24">
        <v>950</v>
      </c>
      <c r="K2246" s="29">
        <v>1358.5</v>
      </c>
    </row>
    <row r="2247" spans="1:11" x14ac:dyDescent="0.3">
      <c r="A2247" s="12" t="s">
        <v>73</v>
      </c>
      <c r="B2247" s="13">
        <v>2022</v>
      </c>
      <c r="C2247" s="13" t="s">
        <v>41</v>
      </c>
      <c r="D2247" s="13" t="s">
        <v>60</v>
      </c>
      <c r="E2247" s="13" t="s">
        <v>62</v>
      </c>
      <c r="F2247" s="13" t="s">
        <v>63</v>
      </c>
      <c r="G2247" s="13" t="s">
        <v>59</v>
      </c>
      <c r="H2247" s="13" t="s">
        <v>61</v>
      </c>
      <c r="I2247" s="13" t="s">
        <v>64</v>
      </c>
      <c r="J2247" s="25">
        <v>951</v>
      </c>
      <c r="K2247" s="30">
        <v>1359.93</v>
      </c>
    </row>
    <row r="2248" spans="1:11" x14ac:dyDescent="0.3">
      <c r="A2248" s="9" t="s">
        <v>73</v>
      </c>
      <c r="B2248" s="10">
        <v>2022</v>
      </c>
      <c r="C2248" s="10" t="s">
        <v>41</v>
      </c>
      <c r="D2248" s="10" t="s">
        <v>60</v>
      </c>
      <c r="E2248" s="10" t="s">
        <v>62</v>
      </c>
      <c r="F2248" s="10" t="s">
        <v>63</v>
      </c>
      <c r="G2248" s="10" t="s">
        <v>59</v>
      </c>
      <c r="H2248" s="10" t="s">
        <v>61</v>
      </c>
      <c r="I2248" s="10" t="s">
        <v>64</v>
      </c>
      <c r="J2248" s="24">
        <v>952</v>
      </c>
      <c r="K2248" s="29">
        <v>1361.3600000000001</v>
      </c>
    </row>
    <row r="2249" spans="1:11" x14ac:dyDescent="0.3">
      <c r="A2249" s="12" t="s">
        <v>72</v>
      </c>
      <c r="B2249" s="13">
        <v>2022</v>
      </c>
      <c r="C2249" s="13" t="s">
        <v>41</v>
      </c>
      <c r="D2249" s="13" t="s">
        <v>60</v>
      </c>
      <c r="E2249" s="13" t="s">
        <v>62</v>
      </c>
      <c r="F2249" s="13" t="s">
        <v>63</v>
      </c>
      <c r="G2249" s="13" t="s">
        <v>59</v>
      </c>
      <c r="H2249" s="13" t="s">
        <v>61</v>
      </c>
      <c r="I2249" s="13" t="s">
        <v>64</v>
      </c>
      <c r="J2249" s="25">
        <v>826</v>
      </c>
      <c r="K2249" s="30">
        <v>526.24</v>
      </c>
    </row>
    <row r="2250" spans="1:11" x14ac:dyDescent="0.3">
      <c r="A2250" s="9" t="s">
        <v>73</v>
      </c>
      <c r="B2250" s="10">
        <v>2022</v>
      </c>
      <c r="C2250" s="10" t="s">
        <v>41</v>
      </c>
      <c r="D2250" s="10" t="s">
        <v>60</v>
      </c>
      <c r="E2250" s="10" t="s">
        <v>62</v>
      </c>
      <c r="F2250" s="10" t="s">
        <v>63</v>
      </c>
      <c r="G2250" s="10" t="s">
        <v>59</v>
      </c>
      <c r="H2250" s="10" t="s">
        <v>61</v>
      </c>
      <c r="I2250" s="10" t="s">
        <v>64</v>
      </c>
      <c r="J2250" s="24">
        <v>879</v>
      </c>
      <c r="K2250" s="29">
        <v>526.24</v>
      </c>
    </row>
    <row r="2251" spans="1:11" x14ac:dyDescent="0.3">
      <c r="A2251" s="12" t="s">
        <v>76</v>
      </c>
      <c r="B2251" s="13">
        <v>2022</v>
      </c>
      <c r="C2251" s="13" t="s">
        <v>41</v>
      </c>
      <c r="D2251" s="13" t="s">
        <v>60</v>
      </c>
      <c r="E2251" s="13" t="s">
        <v>62</v>
      </c>
      <c r="F2251" s="13" t="s">
        <v>63</v>
      </c>
      <c r="G2251" s="13" t="s">
        <v>59</v>
      </c>
      <c r="H2251" s="13" t="s">
        <v>61</v>
      </c>
      <c r="I2251" s="13" t="s">
        <v>64</v>
      </c>
      <c r="J2251" s="25">
        <v>315</v>
      </c>
      <c r="K2251" s="30">
        <v>450.45</v>
      </c>
    </row>
    <row r="2252" spans="1:11" x14ac:dyDescent="0.3">
      <c r="A2252" s="9" t="s">
        <v>72</v>
      </c>
      <c r="B2252" s="10">
        <v>2022</v>
      </c>
      <c r="C2252" s="10" t="s">
        <v>41</v>
      </c>
      <c r="D2252" s="10" t="s">
        <v>60</v>
      </c>
      <c r="E2252" s="10" t="s">
        <v>62</v>
      </c>
      <c r="F2252" s="10" t="s">
        <v>63</v>
      </c>
      <c r="G2252" s="10" t="s">
        <v>59</v>
      </c>
      <c r="H2252" s="10" t="s">
        <v>61</v>
      </c>
      <c r="I2252" s="10" t="s">
        <v>64</v>
      </c>
      <c r="J2252" s="24">
        <v>309</v>
      </c>
      <c r="K2252" s="29">
        <v>441.87</v>
      </c>
    </row>
    <row r="2253" spans="1:11" x14ac:dyDescent="0.3">
      <c r="A2253" s="12" t="s">
        <v>73</v>
      </c>
      <c r="B2253" s="13">
        <v>2022</v>
      </c>
      <c r="C2253" s="13" t="s">
        <v>41</v>
      </c>
      <c r="D2253" s="13" t="s">
        <v>60</v>
      </c>
      <c r="E2253" s="13" t="s">
        <v>62</v>
      </c>
      <c r="F2253" s="13" t="s">
        <v>63</v>
      </c>
      <c r="G2253" s="13" t="s">
        <v>59</v>
      </c>
      <c r="H2253" s="13" t="s">
        <v>61</v>
      </c>
      <c r="I2253" s="13" t="s">
        <v>64</v>
      </c>
      <c r="J2253" s="25">
        <v>313</v>
      </c>
      <c r="K2253" s="30">
        <v>447.59000000000003</v>
      </c>
    </row>
    <row r="2254" spans="1:11" x14ac:dyDescent="0.3">
      <c r="A2254" s="9" t="s">
        <v>73</v>
      </c>
      <c r="B2254" s="10">
        <v>2022</v>
      </c>
      <c r="C2254" s="10" t="s">
        <v>41</v>
      </c>
      <c r="D2254" s="10" t="s">
        <v>60</v>
      </c>
      <c r="E2254" s="10" t="s">
        <v>62</v>
      </c>
      <c r="F2254" s="10" t="s">
        <v>63</v>
      </c>
      <c r="G2254" s="10" t="s">
        <v>59</v>
      </c>
      <c r="H2254" s="10" t="s">
        <v>61</v>
      </c>
      <c r="I2254" s="10" t="s">
        <v>64</v>
      </c>
      <c r="J2254" s="24">
        <v>241</v>
      </c>
      <c r="K2254" s="29">
        <v>344.63</v>
      </c>
    </row>
    <row r="2255" spans="1:11" x14ac:dyDescent="0.3">
      <c r="A2255" s="12" t="s">
        <v>73</v>
      </c>
      <c r="B2255" s="13">
        <v>2022</v>
      </c>
      <c r="C2255" s="13" t="s">
        <v>41</v>
      </c>
      <c r="D2255" s="13" t="s">
        <v>60</v>
      </c>
      <c r="E2255" s="13" t="s">
        <v>62</v>
      </c>
      <c r="F2255" s="13" t="s">
        <v>63</v>
      </c>
      <c r="G2255" s="13" t="s">
        <v>59</v>
      </c>
      <c r="H2255" s="13" t="s">
        <v>61</v>
      </c>
      <c r="I2255" s="13" t="s">
        <v>64</v>
      </c>
      <c r="J2255" s="25">
        <v>289</v>
      </c>
      <c r="K2255" s="30">
        <v>413.27</v>
      </c>
    </row>
    <row r="2256" spans="1:11" x14ac:dyDescent="0.3">
      <c r="A2256" s="9" t="s">
        <v>73</v>
      </c>
      <c r="B2256" s="10">
        <v>2022</v>
      </c>
      <c r="C2256" s="10" t="s">
        <v>41</v>
      </c>
      <c r="D2256" s="10" t="s">
        <v>60</v>
      </c>
      <c r="E2256" s="10" t="s">
        <v>62</v>
      </c>
      <c r="F2256" s="10" t="s">
        <v>63</v>
      </c>
      <c r="G2256" s="10" t="s">
        <v>59</v>
      </c>
      <c r="H2256" s="10" t="s">
        <v>61</v>
      </c>
      <c r="I2256" s="10" t="s">
        <v>64</v>
      </c>
      <c r="J2256" s="24">
        <v>795</v>
      </c>
      <c r="K2256" s="29">
        <v>1136.8499999999999</v>
      </c>
    </row>
    <row r="2257" spans="1:11" x14ac:dyDescent="0.3">
      <c r="A2257" s="12" t="s">
        <v>73</v>
      </c>
      <c r="B2257" s="13">
        <v>2022</v>
      </c>
      <c r="C2257" s="13" t="s">
        <v>41</v>
      </c>
      <c r="D2257" s="13" t="s">
        <v>60</v>
      </c>
      <c r="E2257" s="13" t="s">
        <v>62</v>
      </c>
      <c r="F2257" s="13" t="s">
        <v>63</v>
      </c>
      <c r="G2257" s="13" t="s">
        <v>59</v>
      </c>
      <c r="H2257" s="13" t="s">
        <v>61</v>
      </c>
      <c r="I2257" s="13" t="s">
        <v>64</v>
      </c>
      <c r="J2257" s="25">
        <v>849</v>
      </c>
      <c r="K2257" s="30">
        <v>1214.07</v>
      </c>
    </row>
    <row r="2258" spans="1:11" x14ac:dyDescent="0.3">
      <c r="A2258" s="9" t="s">
        <v>73</v>
      </c>
      <c r="B2258" s="10">
        <v>2022</v>
      </c>
      <c r="C2258" s="10" t="s">
        <v>41</v>
      </c>
      <c r="D2258" s="10" t="s">
        <v>60</v>
      </c>
      <c r="E2258" s="10" t="s">
        <v>62</v>
      </c>
      <c r="F2258" s="10" t="s">
        <v>63</v>
      </c>
      <c r="G2258" s="10" t="s">
        <v>59</v>
      </c>
      <c r="H2258" s="10" t="s">
        <v>61</v>
      </c>
      <c r="I2258" s="10" t="s">
        <v>64</v>
      </c>
      <c r="J2258" s="24">
        <v>882</v>
      </c>
      <c r="K2258" s="29">
        <v>1261.26</v>
      </c>
    </row>
    <row r="2259" spans="1:11" x14ac:dyDescent="0.3">
      <c r="A2259" s="12" t="s">
        <v>73</v>
      </c>
      <c r="B2259" s="13">
        <v>2022</v>
      </c>
      <c r="C2259" s="13" t="s">
        <v>40</v>
      </c>
      <c r="D2259" s="13" t="s">
        <v>60</v>
      </c>
      <c r="E2259" s="13" t="s">
        <v>62</v>
      </c>
      <c r="F2259" s="13" t="s">
        <v>63</v>
      </c>
      <c r="G2259" s="13" t="s">
        <v>59</v>
      </c>
      <c r="H2259" s="13" t="s">
        <v>61</v>
      </c>
      <c r="I2259" s="13" t="s">
        <v>64</v>
      </c>
      <c r="J2259" s="25">
        <v>320</v>
      </c>
      <c r="K2259" s="30">
        <v>457.6</v>
      </c>
    </row>
    <row r="2260" spans="1:11" x14ac:dyDescent="0.3">
      <c r="A2260" s="9" t="s">
        <v>73</v>
      </c>
      <c r="B2260" s="10">
        <v>2022</v>
      </c>
      <c r="C2260" s="10" t="s">
        <v>40</v>
      </c>
      <c r="D2260" s="10" t="s">
        <v>60</v>
      </c>
      <c r="E2260" s="10" t="s">
        <v>62</v>
      </c>
      <c r="F2260" s="10" t="s">
        <v>63</v>
      </c>
      <c r="G2260" s="10" t="s">
        <v>59</v>
      </c>
      <c r="H2260" s="10" t="s">
        <v>61</v>
      </c>
      <c r="I2260" s="10" t="s">
        <v>64</v>
      </c>
      <c r="J2260" s="24">
        <v>248</v>
      </c>
      <c r="K2260" s="29">
        <v>354.64</v>
      </c>
    </row>
    <row r="2261" spans="1:11" x14ac:dyDescent="0.3">
      <c r="A2261" s="12" t="s">
        <v>73</v>
      </c>
      <c r="B2261" s="13">
        <v>2022</v>
      </c>
      <c r="C2261" s="13" t="s">
        <v>40</v>
      </c>
      <c r="D2261" s="13" t="s">
        <v>60</v>
      </c>
      <c r="E2261" s="13" t="s">
        <v>62</v>
      </c>
      <c r="F2261" s="13" t="s">
        <v>63</v>
      </c>
      <c r="G2261" s="13" t="s">
        <v>59</v>
      </c>
      <c r="H2261" s="13" t="s">
        <v>61</v>
      </c>
      <c r="I2261" s="13" t="s">
        <v>64</v>
      </c>
      <c r="J2261" s="25">
        <v>322</v>
      </c>
      <c r="K2261" s="30">
        <v>460.46000000000004</v>
      </c>
    </row>
    <row r="2262" spans="1:11" x14ac:dyDescent="0.3">
      <c r="A2262" s="9" t="s">
        <v>73</v>
      </c>
      <c r="B2262" s="10">
        <v>2022</v>
      </c>
      <c r="C2262" s="10" t="s">
        <v>40</v>
      </c>
      <c r="D2262" s="10" t="s">
        <v>60</v>
      </c>
      <c r="E2262" s="10" t="s">
        <v>62</v>
      </c>
      <c r="F2262" s="10" t="s">
        <v>63</v>
      </c>
      <c r="G2262" s="10" t="s">
        <v>59</v>
      </c>
      <c r="H2262" s="10" t="s">
        <v>61</v>
      </c>
      <c r="I2262" s="10" t="s">
        <v>64</v>
      </c>
      <c r="J2262" s="24">
        <v>244</v>
      </c>
      <c r="K2262" s="29">
        <v>348.92</v>
      </c>
    </row>
    <row r="2263" spans="1:11" x14ac:dyDescent="0.3">
      <c r="A2263" s="12" t="s">
        <v>74</v>
      </c>
      <c r="B2263" s="13">
        <v>2022</v>
      </c>
      <c r="C2263" s="13" t="s">
        <v>40</v>
      </c>
      <c r="D2263" s="13" t="s">
        <v>60</v>
      </c>
      <c r="E2263" s="13" t="s">
        <v>62</v>
      </c>
      <c r="F2263" s="13" t="s">
        <v>63</v>
      </c>
      <c r="G2263" s="13" t="s">
        <v>59</v>
      </c>
      <c r="H2263" s="13" t="s">
        <v>61</v>
      </c>
      <c r="I2263" s="13" t="s">
        <v>64</v>
      </c>
      <c r="J2263" s="25">
        <v>292</v>
      </c>
      <c r="K2263" s="30">
        <v>417.56</v>
      </c>
    </row>
    <row r="2264" spans="1:11" x14ac:dyDescent="0.3">
      <c r="A2264" s="9" t="s">
        <v>73</v>
      </c>
      <c r="B2264" s="10">
        <v>2022</v>
      </c>
      <c r="C2264" s="10" t="s">
        <v>40</v>
      </c>
      <c r="D2264" s="10" t="s">
        <v>60</v>
      </c>
      <c r="E2264" s="10" t="s">
        <v>62</v>
      </c>
      <c r="F2264" s="10" t="s">
        <v>63</v>
      </c>
      <c r="G2264" s="10" t="s">
        <v>59</v>
      </c>
      <c r="H2264" s="10" t="s">
        <v>61</v>
      </c>
      <c r="I2264" s="10" t="s">
        <v>64</v>
      </c>
      <c r="J2264" s="24">
        <v>786</v>
      </c>
      <c r="K2264" s="29">
        <v>1123.98</v>
      </c>
    </row>
    <row r="2265" spans="1:11" x14ac:dyDescent="0.3">
      <c r="A2265" s="12" t="s">
        <v>73</v>
      </c>
      <c r="B2265" s="13">
        <v>2022</v>
      </c>
      <c r="C2265" s="13" t="s">
        <v>40</v>
      </c>
      <c r="D2265" s="13" t="s">
        <v>60</v>
      </c>
      <c r="E2265" s="13" t="s">
        <v>62</v>
      </c>
      <c r="F2265" s="13" t="s">
        <v>63</v>
      </c>
      <c r="G2265" s="13" t="s">
        <v>59</v>
      </c>
      <c r="H2265" s="13" t="s">
        <v>61</v>
      </c>
      <c r="I2265" s="13" t="s">
        <v>64</v>
      </c>
      <c r="J2265" s="25">
        <v>839</v>
      </c>
      <c r="K2265" s="30">
        <v>1199.77</v>
      </c>
    </row>
    <row r="2266" spans="1:11" x14ac:dyDescent="0.3">
      <c r="A2266" s="9" t="s">
        <v>72</v>
      </c>
      <c r="B2266" s="10">
        <v>2022</v>
      </c>
      <c r="C2266" s="10" t="s">
        <v>40</v>
      </c>
      <c r="D2266" s="10" t="s">
        <v>60</v>
      </c>
      <c r="E2266" s="10" t="s">
        <v>62</v>
      </c>
      <c r="F2266" s="10" t="s">
        <v>63</v>
      </c>
      <c r="G2266" s="10" t="s">
        <v>59</v>
      </c>
      <c r="H2266" s="10" t="s">
        <v>61</v>
      </c>
      <c r="I2266" s="10" t="s">
        <v>64</v>
      </c>
      <c r="J2266" s="24">
        <v>872</v>
      </c>
      <c r="K2266" s="29">
        <v>1246.96</v>
      </c>
    </row>
    <row r="2267" spans="1:11" x14ac:dyDescent="0.3">
      <c r="A2267" s="12" t="s">
        <v>72</v>
      </c>
      <c r="B2267" s="13">
        <v>2022</v>
      </c>
      <c r="C2267" s="13" t="s">
        <v>40</v>
      </c>
      <c r="D2267" s="13" t="s">
        <v>60</v>
      </c>
      <c r="E2267" s="13" t="s">
        <v>62</v>
      </c>
      <c r="F2267" s="13" t="s">
        <v>63</v>
      </c>
      <c r="G2267" s="13" t="s">
        <v>59</v>
      </c>
      <c r="H2267" s="13" t="s">
        <v>61</v>
      </c>
      <c r="I2267" s="13" t="s">
        <v>64</v>
      </c>
      <c r="J2267" s="25">
        <v>947</v>
      </c>
      <c r="K2267" s="30">
        <v>1354.21</v>
      </c>
    </row>
    <row r="2268" spans="1:11" x14ac:dyDescent="0.3">
      <c r="A2268" s="9" t="s">
        <v>74</v>
      </c>
      <c r="B2268" s="10">
        <v>2022</v>
      </c>
      <c r="C2268" s="10" t="s">
        <v>40</v>
      </c>
      <c r="D2268" s="10" t="s">
        <v>60</v>
      </c>
      <c r="E2268" s="10" t="s">
        <v>62</v>
      </c>
      <c r="F2268" s="10" t="s">
        <v>63</v>
      </c>
      <c r="G2268" s="10" t="s">
        <v>59</v>
      </c>
      <c r="H2268" s="10" t="s">
        <v>61</v>
      </c>
      <c r="I2268" s="10" t="s">
        <v>64</v>
      </c>
      <c r="J2268" s="24">
        <v>948</v>
      </c>
      <c r="K2268" s="29">
        <v>1355.6399999999999</v>
      </c>
    </row>
    <row r="2269" spans="1:11" x14ac:dyDescent="0.3">
      <c r="A2269" s="12" t="s">
        <v>74</v>
      </c>
      <c r="B2269" s="13">
        <v>2022</v>
      </c>
      <c r="C2269" s="13" t="s">
        <v>40</v>
      </c>
      <c r="D2269" s="13" t="s">
        <v>60</v>
      </c>
      <c r="E2269" s="13" t="s">
        <v>62</v>
      </c>
      <c r="F2269" s="13" t="s">
        <v>63</v>
      </c>
      <c r="G2269" s="13" t="s">
        <v>59</v>
      </c>
      <c r="H2269" s="13" t="s">
        <v>61</v>
      </c>
      <c r="I2269" s="13" t="s">
        <v>64</v>
      </c>
      <c r="J2269" s="25">
        <v>949</v>
      </c>
      <c r="K2269" s="30">
        <v>1357.07</v>
      </c>
    </row>
    <row r="2270" spans="1:11" x14ac:dyDescent="0.3">
      <c r="A2270" s="9" t="s">
        <v>72</v>
      </c>
      <c r="B2270" s="10">
        <v>2022</v>
      </c>
      <c r="C2270" s="10" t="s">
        <v>40</v>
      </c>
      <c r="D2270" s="10" t="s">
        <v>60</v>
      </c>
      <c r="E2270" s="10" t="s">
        <v>62</v>
      </c>
      <c r="F2270" s="10" t="s">
        <v>63</v>
      </c>
      <c r="G2270" s="10" t="s">
        <v>59</v>
      </c>
      <c r="H2270" s="10" t="s">
        <v>61</v>
      </c>
      <c r="I2270" s="10" t="s">
        <v>64</v>
      </c>
      <c r="J2270" s="24">
        <v>825</v>
      </c>
      <c r="K2270" s="29">
        <v>526.24</v>
      </c>
    </row>
    <row r="2271" spans="1:11" x14ac:dyDescent="0.3">
      <c r="A2271" s="12" t="s">
        <v>72</v>
      </c>
      <c r="B2271" s="13">
        <v>2022</v>
      </c>
      <c r="C2271" s="13" t="s">
        <v>40</v>
      </c>
      <c r="D2271" s="13" t="s">
        <v>60</v>
      </c>
      <c r="E2271" s="13" t="s">
        <v>62</v>
      </c>
      <c r="F2271" s="13" t="s">
        <v>63</v>
      </c>
      <c r="G2271" s="13" t="s">
        <v>59</v>
      </c>
      <c r="H2271" s="13" t="s">
        <v>61</v>
      </c>
      <c r="I2271" s="13" t="s">
        <v>64</v>
      </c>
      <c r="J2271" s="25">
        <v>878</v>
      </c>
      <c r="K2271" s="30">
        <v>526.24</v>
      </c>
    </row>
    <row r="2272" spans="1:11" x14ac:dyDescent="0.3">
      <c r="A2272" s="9" t="s">
        <v>73</v>
      </c>
      <c r="B2272" s="10">
        <v>2022</v>
      </c>
      <c r="C2272" s="10" t="s">
        <v>40</v>
      </c>
      <c r="D2272" s="10" t="s">
        <v>60</v>
      </c>
      <c r="E2272" s="10" t="s">
        <v>62</v>
      </c>
      <c r="F2272" s="10" t="s">
        <v>63</v>
      </c>
      <c r="G2272" s="10" t="s">
        <v>59</v>
      </c>
      <c r="H2272" s="10" t="s">
        <v>61</v>
      </c>
      <c r="I2272" s="10" t="s">
        <v>64</v>
      </c>
      <c r="J2272" s="24">
        <v>291</v>
      </c>
      <c r="K2272" s="29">
        <v>416.13</v>
      </c>
    </row>
    <row r="2273" spans="1:11" x14ac:dyDescent="0.3">
      <c r="A2273" s="12" t="s">
        <v>73</v>
      </c>
      <c r="B2273" s="13">
        <v>2022</v>
      </c>
      <c r="C2273" s="13" t="s">
        <v>40</v>
      </c>
      <c r="D2273" s="13" t="s">
        <v>60</v>
      </c>
      <c r="E2273" s="13" t="s">
        <v>62</v>
      </c>
      <c r="F2273" s="13" t="s">
        <v>63</v>
      </c>
      <c r="G2273" s="13" t="s">
        <v>59</v>
      </c>
      <c r="H2273" s="13" t="s">
        <v>61</v>
      </c>
      <c r="I2273" s="13" t="s">
        <v>64</v>
      </c>
      <c r="J2273" s="25">
        <v>333</v>
      </c>
      <c r="K2273" s="30">
        <v>476.19</v>
      </c>
    </row>
    <row r="2274" spans="1:11" x14ac:dyDescent="0.3">
      <c r="A2274" s="9" t="s">
        <v>73</v>
      </c>
      <c r="B2274" s="10">
        <v>2022</v>
      </c>
      <c r="C2274" s="10" t="s">
        <v>40</v>
      </c>
      <c r="D2274" s="10" t="s">
        <v>60</v>
      </c>
      <c r="E2274" s="10" t="s">
        <v>62</v>
      </c>
      <c r="F2274" s="10" t="s">
        <v>63</v>
      </c>
      <c r="G2274" s="10" t="s">
        <v>59</v>
      </c>
      <c r="H2274" s="10" t="s">
        <v>61</v>
      </c>
      <c r="I2274" s="10" t="s">
        <v>64</v>
      </c>
      <c r="J2274" s="24">
        <v>327</v>
      </c>
      <c r="K2274" s="29">
        <v>467.61</v>
      </c>
    </row>
    <row r="2275" spans="1:11" x14ac:dyDescent="0.3">
      <c r="A2275" s="12" t="s">
        <v>73</v>
      </c>
      <c r="B2275" s="13">
        <v>2022</v>
      </c>
      <c r="C2275" s="13" t="s">
        <v>40</v>
      </c>
      <c r="D2275" s="13" t="s">
        <v>60</v>
      </c>
      <c r="E2275" s="13" t="s">
        <v>62</v>
      </c>
      <c r="F2275" s="13" t="s">
        <v>63</v>
      </c>
      <c r="G2275" s="13" t="s">
        <v>59</v>
      </c>
      <c r="H2275" s="13" t="s">
        <v>61</v>
      </c>
      <c r="I2275" s="13" t="s">
        <v>64</v>
      </c>
      <c r="J2275" s="25">
        <v>321</v>
      </c>
      <c r="K2275" s="30">
        <v>459.03</v>
      </c>
    </row>
    <row r="2276" spans="1:11" x14ac:dyDescent="0.3">
      <c r="A2276" s="9" t="s">
        <v>74</v>
      </c>
      <c r="B2276" s="10">
        <v>2022</v>
      </c>
      <c r="C2276" s="10" t="s">
        <v>40</v>
      </c>
      <c r="D2276" s="10" t="s">
        <v>60</v>
      </c>
      <c r="E2276" s="10" t="s">
        <v>62</v>
      </c>
      <c r="F2276" s="10" t="s">
        <v>63</v>
      </c>
      <c r="G2276" s="10" t="s">
        <v>59</v>
      </c>
      <c r="H2276" s="10" t="s">
        <v>61</v>
      </c>
      <c r="I2276" s="10" t="s">
        <v>64</v>
      </c>
      <c r="J2276" s="24">
        <v>319</v>
      </c>
      <c r="K2276" s="29">
        <v>456.16999999999996</v>
      </c>
    </row>
    <row r="2277" spans="1:11" x14ac:dyDescent="0.3">
      <c r="A2277" s="12" t="s">
        <v>74</v>
      </c>
      <c r="B2277" s="13">
        <v>2022</v>
      </c>
      <c r="C2277" s="13" t="s">
        <v>40</v>
      </c>
      <c r="D2277" s="13" t="s">
        <v>60</v>
      </c>
      <c r="E2277" s="13" t="s">
        <v>62</v>
      </c>
      <c r="F2277" s="13" t="s">
        <v>63</v>
      </c>
      <c r="G2277" s="13" t="s">
        <v>59</v>
      </c>
      <c r="H2277" s="13" t="s">
        <v>61</v>
      </c>
      <c r="I2277" s="13" t="s">
        <v>64</v>
      </c>
      <c r="J2277" s="25">
        <v>247</v>
      </c>
      <c r="K2277" s="30">
        <v>353.21</v>
      </c>
    </row>
    <row r="2278" spans="1:11" x14ac:dyDescent="0.3">
      <c r="A2278" s="9" t="s">
        <v>73</v>
      </c>
      <c r="B2278" s="10">
        <v>2022</v>
      </c>
      <c r="C2278" s="10" t="s">
        <v>40</v>
      </c>
      <c r="D2278" s="10" t="s">
        <v>60</v>
      </c>
      <c r="E2278" s="10" t="s">
        <v>62</v>
      </c>
      <c r="F2278" s="10" t="s">
        <v>63</v>
      </c>
      <c r="G2278" s="10" t="s">
        <v>59</v>
      </c>
      <c r="H2278" s="10" t="s">
        <v>61</v>
      </c>
      <c r="I2278" s="10" t="s">
        <v>64</v>
      </c>
      <c r="J2278" s="24">
        <v>295</v>
      </c>
      <c r="K2278" s="29">
        <v>421.85</v>
      </c>
    </row>
    <row r="2279" spans="1:11" x14ac:dyDescent="0.3">
      <c r="A2279" s="12" t="s">
        <v>74</v>
      </c>
      <c r="B2279" s="13">
        <v>2022</v>
      </c>
      <c r="C2279" s="13" t="s">
        <v>40</v>
      </c>
      <c r="D2279" s="13" t="s">
        <v>60</v>
      </c>
      <c r="E2279" s="13" t="s">
        <v>62</v>
      </c>
      <c r="F2279" s="13" t="s">
        <v>63</v>
      </c>
      <c r="G2279" s="13" t="s">
        <v>59</v>
      </c>
      <c r="H2279" s="13" t="s">
        <v>61</v>
      </c>
      <c r="I2279" s="13" t="s">
        <v>64</v>
      </c>
      <c r="J2279" s="25">
        <v>848</v>
      </c>
      <c r="K2279" s="30">
        <v>1212.6399999999999</v>
      </c>
    </row>
    <row r="2280" spans="1:11" x14ac:dyDescent="0.3">
      <c r="A2280" s="9" t="s">
        <v>73</v>
      </c>
      <c r="B2280" s="10">
        <v>2022</v>
      </c>
      <c r="C2280" s="10" t="s">
        <v>40</v>
      </c>
      <c r="D2280" s="10" t="s">
        <v>60</v>
      </c>
      <c r="E2280" s="10" t="s">
        <v>62</v>
      </c>
      <c r="F2280" s="10" t="s">
        <v>63</v>
      </c>
      <c r="G2280" s="10" t="s">
        <v>59</v>
      </c>
      <c r="H2280" s="10" t="s">
        <v>61</v>
      </c>
      <c r="I2280" s="10" t="s">
        <v>64</v>
      </c>
      <c r="J2280" s="24">
        <v>881</v>
      </c>
      <c r="K2280" s="29">
        <v>1259.83</v>
      </c>
    </row>
    <row r="2281" spans="1:11" x14ac:dyDescent="0.3">
      <c r="A2281" s="12" t="s">
        <v>72</v>
      </c>
      <c r="B2281" s="13">
        <v>2022</v>
      </c>
      <c r="C2281" s="13" t="s">
        <v>39</v>
      </c>
      <c r="D2281" s="13" t="s">
        <v>60</v>
      </c>
      <c r="E2281" s="13" t="s">
        <v>62</v>
      </c>
      <c r="F2281" s="13" t="s">
        <v>63</v>
      </c>
      <c r="G2281" s="13" t="s">
        <v>59</v>
      </c>
      <c r="H2281" s="13" t="s">
        <v>61</v>
      </c>
      <c r="I2281" s="13" t="s">
        <v>64</v>
      </c>
      <c r="J2281" s="25">
        <v>326</v>
      </c>
      <c r="K2281" s="30">
        <v>466.18</v>
      </c>
    </row>
    <row r="2282" spans="1:11" x14ac:dyDescent="0.3">
      <c r="A2282" s="9" t="s">
        <v>72</v>
      </c>
      <c r="B2282" s="10">
        <v>2022</v>
      </c>
      <c r="C2282" s="10" t="s">
        <v>39</v>
      </c>
      <c r="D2282" s="10" t="s">
        <v>60</v>
      </c>
      <c r="E2282" s="10" t="s">
        <v>62</v>
      </c>
      <c r="F2282" s="10" t="s">
        <v>63</v>
      </c>
      <c r="G2282" s="10" t="s">
        <v>59</v>
      </c>
      <c r="H2282" s="10" t="s">
        <v>61</v>
      </c>
      <c r="I2282" s="10" t="s">
        <v>64</v>
      </c>
      <c r="J2282" s="24">
        <v>254</v>
      </c>
      <c r="K2282" s="29">
        <v>363.22</v>
      </c>
    </row>
    <row r="2283" spans="1:11" x14ac:dyDescent="0.3">
      <c r="A2283" s="12" t="s">
        <v>73</v>
      </c>
      <c r="B2283" s="13">
        <v>2022</v>
      </c>
      <c r="C2283" s="13" t="s">
        <v>39</v>
      </c>
      <c r="D2283" s="13" t="s">
        <v>60</v>
      </c>
      <c r="E2283" s="13" t="s">
        <v>62</v>
      </c>
      <c r="F2283" s="13" t="s">
        <v>63</v>
      </c>
      <c r="G2283" s="13" t="s">
        <v>59</v>
      </c>
      <c r="H2283" s="13" t="s">
        <v>61</v>
      </c>
      <c r="I2283" s="13" t="s">
        <v>64</v>
      </c>
      <c r="J2283" s="25">
        <v>296</v>
      </c>
      <c r="K2283" s="30">
        <v>423.28</v>
      </c>
    </row>
    <row r="2284" spans="1:11" x14ac:dyDescent="0.3">
      <c r="A2284" s="9" t="s">
        <v>72</v>
      </c>
      <c r="B2284" s="10">
        <v>2022</v>
      </c>
      <c r="C2284" s="10" t="s">
        <v>39</v>
      </c>
      <c r="D2284" s="10" t="s">
        <v>60</v>
      </c>
      <c r="E2284" s="10" t="s">
        <v>62</v>
      </c>
      <c r="F2284" s="10" t="s">
        <v>63</v>
      </c>
      <c r="G2284" s="10" t="s">
        <v>59</v>
      </c>
      <c r="H2284" s="10" t="s">
        <v>61</v>
      </c>
      <c r="I2284" s="10" t="s">
        <v>64</v>
      </c>
      <c r="J2284" s="24">
        <v>328</v>
      </c>
      <c r="K2284" s="29">
        <v>469.03999999999996</v>
      </c>
    </row>
    <row r="2285" spans="1:11" x14ac:dyDescent="0.3">
      <c r="A2285" s="12" t="s">
        <v>74</v>
      </c>
      <c r="B2285" s="13">
        <v>2022</v>
      </c>
      <c r="C2285" s="13" t="s">
        <v>39</v>
      </c>
      <c r="D2285" s="13" t="s">
        <v>60</v>
      </c>
      <c r="E2285" s="13" t="s">
        <v>62</v>
      </c>
      <c r="F2285" s="13" t="s">
        <v>63</v>
      </c>
      <c r="G2285" s="13" t="s">
        <v>59</v>
      </c>
      <c r="H2285" s="13" t="s">
        <v>61</v>
      </c>
      <c r="I2285" s="13" t="s">
        <v>64</v>
      </c>
      <c r="J2285" s="25">
        <v>250</v>
      </c>
      <c r="K2285" s="30">
        <v>357.5</v>
      </c>
    </row>
    <row r="2286" spans="1:11" x14ac:dyDescent="0.3">
      <c r="A2286" s="9" t="s">
        <v>73</v>
      </c>
      <c r="B2286" s="10">
        <v>2022</v>
      </c>
      <c r="C2286" s="10" t="s">
        <v>39</v>
      </c>
      <c r="D2286" s="10" t="s">
        <v>60</v>
      </c>
      <c r="E2286" s="10" t="s">
        <v>62</v>
      </c>
      <c r="F2286" s="10" t="s">
        <v>63</v>
      </c>
      <c r="G2286" s="10" t="s">
        <v>59</v>
      </c>
      <c r="H2286" s="10" t="s">
        <v>61</v>
      </c>
      <c r="I2286" s="10" t="s">
        <v>64</v>
      </c>
      <c r="J2286" s="24">
        <v>298</v>
      </c>
      <c r="K2286" s="29">
        <v>426.14</v>
      </c>
    </row>
    <row r="2287" spans="1:11" x14ac:dyDescent="0.3">
      <c r="A2287" s="12" t="s">
        <v>72</v>
      </c>
      <c r="B2287" s="13">
        <v>2022</v>
      </c>
      <c r="C2287" s="13" t="s">
        <v>39</v>
      </c>
      <c r="D2287" s="13" t="s">
        <v>60</v>
      </c>
      <c r="E2287" s="13" t="s">
        <v>62</v>
      </c>
      <c r="F2287" s="13" t="s">
        <v>63</v>
      </c>
      <c r="G2287" s="13" t="s">
        <v>59</v>
      </c>
      <c r="H2287" s="13" t="s">
        <v>61</v>
      </c>
      <c r="I2287" s="13" t="s">
        <v>64</v>
      </c>
      <c r="J2287" s="25">
        <v>785</v>
      </c>
      <c r="K2287" s="30">
        <v>1122.55</v>
      </c>
    </row>
    <row r="2288" spans="1:11" x14ac:dyDescent="0.3">
      <c r="A2288" s="9" t="s">
        <v>76</v>
      </c>
      <c r="B2288" s="10">
        <v>2022</v>
      </c>
      <c r="C2288" s="10" t="s">
        <v>39</v>
      </c>
      <c r="D2288" s="10" t="s">
        <v>60</v>
      </c>
      <c r="E2288" s="10" t="s">
        <v>62</v>
      </c>
      <c r="F2288" s="10" t="s">
        <v>63</v>
      </c>
      <c r="G2288" s="10" t="s">
        <v>59</v>
      </c>
      <c r="H2288" s="10" t="s">
        <v>61</v>
      </c>
      <c r="I2288" s="10" t="s">
        <v>64</v>
      </c>
      <c r="J2288" s="24">
        <v>838</v>
      </c>
      <c r="K2288" s="29">
        <v>1198.3399999999999</v>
      </c>
    </row>
    <row r="2289" spans="1:11" x14ac:dyDescent="0.3">
      <c r="A2289" s="12" t="s">
        <v>76</v>
      </c>
      <c r="B2289" s="13">
        <v>2022</v>
      </c>
      <c r="C2289" s="13" t="s">
        <v>39</v>
      </c>
      <c r="D2289" s="13" t="s">
        <v>60</v>
      </c>
      <c r="E2289" s="13" t="s">
        <v>62</v>
      </c>
      <c r="F2289" s="13" t="s">
        <v>63</v>
      </c>
      <c r="G2289" s="13" t="s">
        <v>59</v>
      </c>
      <c r="H2289" s="13" t="s">
        <v>61</v>
      </c>
      <c r="I2289" s="13" t="s">
        <v>64</v>
      </c>
      <c r="J2289" s="25">
        <v>871</v>
      </c>
      <c r="K2289" s="30">
        <v>1245.53</v>
      </c>
    </row>
    <row r="2290" spans="1:11" x14ac:dyDescent="0.3">
      <c r="A2290" s="9" t="s">
        <v>74</v>
      </c>
      <c r="B2290" s="10">
        <v>2022</v>
      </c>
      <c r="C2290" s="10" t="s">
        <v>39</v>
      </c>
      <c r="D2290" s="10" t="s">
        <v>60</v>
      </c>
      <c r="E2290" s="10" t="s">
        <v>62</v>
      </c>
      <c r="F2290" s="10" t="s">
        <v>63</v>
      </c>
      <c r="G2290" s="10" t="s">
        <v>59</v>
      </c>
      <c r="H2290" s="10" t="s">
        <v>61</v>
      </c>
      <c r="I2290" s="10" t="s">
        <v>64</v>
      </c>
      <c r="J2290" s="24">
        <v>945</v>
      </c>
      <c r="K2290" s="29">
        <v>1351.35</v>
      </c>
    </row>
    <row r="2291" spans="1:11" x14ac:dyDescent="0.3">
      <c r="A2291" s="12" t="s">
        <v>73</v>
      </c>
      <c r="B2291" s="13">
        <v>2022</v>
      </c>
      <c r="C2291" s="13" t="s">
        <v>39</v>
      </c>
      <c r="D2291" s="13" t="s">
        <v>60</v>
      </c>
      <c r="E2291" s="13" t="s">
        <v>62</v>
      </c>
      <c r="F2291" s="13" t="s">
        <v>63</v>
      </c>
      <c r="G2291" s="13" t="s">
        <v>59</v>
      </c>
      <c r="H2291" s="13" t="s">
        <v>61</v>
      </c>
      <c r="I2291" s="13" t="s">
        <v>64</v>
      </c>
      <c r="J2291" s="25">
        <v>946</v>
      </c>
      <c r="K2291" s="30">
        <v>1352.78</v>
      </c>
    </row>
    <row r="2292" spans="1:11" x14ac:dyDescent="0.3">
      <c r="A2292" s="9" t="s">
        <v>76</v>
      </c>
      <c r="B2292" s="10">
        <v>2022</v>
      </c>
      <c r="C2292" s="10" t="s">
        <v>39</v>
      </c>
      <c r="D2292" s="10" t="s">
        <v>60</v>
      </c>
      <c r="E2292" s="10" t="s">
        <v>62</v>
      </c>
      <c r="F2292" s="10" t="s">
        <v>63</v>
      </c>
      <c r="G2292" s="10" t="s">
        <v>59</v>
      </c>
      <c r="H2292" s="10" t="s">
        <v>61</v>
      </c>
      <c r="I2292" s="10" t="s">
        <v>64</v>
      </c>
      <c r="J2292" s="24">
        <v>824</v>
      </c>
      <c r="K2292" s="29">
        <v>526.24</v>
      </c>
    </row>
    <row r="2293" spans="1:11" x14ac:dyDescent="0.3">
      <c r="A2293" s="12" t="s">
        <v>72</v>
      </c>
      <c r="B2293" s="13">
        <v>2022</v>
      </c>
      <c r="C2293" s="13" t="s">
        <v>39</v>
      </c>
      <c r="D2293" s="13" t="s">
        <v>60</v>
      </c>
      <c r="E2293" s="13" t="s">
        <v>62</v>
      </c>
      <c r="F2293" s="13" t="s">
        <v>63</v>
      </c>
      <c r="G2293" s="13" t="s">
        <v>59</v>
      </c>
      <c r="H2293" s="13" t="s">
        <v>61</v>
      </c>
      <c r="I2293" s="13" t="s">
        <v>64</v>
      </c>
      <c r="J2293" s="25">
        <v>297</v>
      </c>
      <c r="K2293" s="30">
        <v>424.71</v>
      </c>
    </row>
    <row r="2294" spans="1:11" x14ac:dyDescent="0.3">
      <c r="A2294" s="9" t="s">
        <v>72</v>
      </c>
      <c r="B2294" s="10">
        <v>2022</v>
      </c>
      <c r="C2294" s="10" t="s">
        <v>39</v>
      </c>
      <c r="D2294" s="10" t="s">
        <v>60</v>
      </c>
      <c r="E2294" s="10" t="s">
        <v>62</v>
      </c>
      <c r="F2294" s="10" t="s">
        <v>63</v>
      </c>
      <c r="G2294" s="10" t="s">
        <v>59</v>
      </c>
      <c r="H2294" s="10" t="s">
        <v>61</v>
      </c>
      <c r="I2294" s="10" t="s">
        <v>64</v>
      </c>
      <c r="J2294" s="24">
        <v>351</v>
      </c>
      <c r="K2294" s="29">
        <v>501.93</v>
      </c>
    </row>
    <row r="2295" spans="1:11" x14ac:dyDescent="0.3">
      <c r="A2295" s="12" t="s">
        <v>76</v>
      </c>
      <c r="B2295" s="13">
        <v>2022</v>
      </c>
      <c r="C2295" s="13" t="s">
        <v>39</v>
      </c>
      <c r="D2295" s="13" t="s">
        <v>60</v>
      </c>
      <c r="E2295" s="13" t="s">
        <v>62</v>
      </c>
      <c r="F2295" s="13" t="s">
        <v>63</v>
      </c>
      <c r="G2295" s="13" t="s">
        <v>59</v>
      </c>
      <c r="H2295" s="13" t="s">
        <v>61</v>
      </c>
      <c r="I2295" s="13" t="s">
        <v>64</v>
      </c>
      <c r="J2295" s="25">
        <v>345</v>
      </c>
      <c r="K2295" s="30">
        <v>493.35</v>
      </c>
    </row>
    <row r="2296" spans="1:11" x14ac:dyDescent="0.3">
      <c r="A2296" s="9" t="s">
        <v>74</v>
      </c>
      <c r="B2296" s="10">
        <v>2022</v>
      </c>
      <c r="C2296" s="10" t="s">
        <v>39</v>
      </c>
      <c r="D2296" s="10" t="s">
        <v>60</v>
      </c>
      <c r="E2296" s="10" t="s">
        <v>62</v>
      </c>
      <c r="F2296" s="10" t="s">
        <v>63</v>
      </c>
      <c r="G2296" s="10" t="s">
        <v>59</v>
      </c>
      <c r="H2296" s="10" t="s">
        <v>61</v>
      </c>
      <c r="I2296" s="10" t="s">
        <v>64</v>
      </c>
      <c r="J2296" s="24">
        <v>339</v>
      </c>
      <c r="K2296" s="29">
        <v>484.77</v>
      </c>
    </row>
    <row r="2297" spans="1:11" x14ac:dyDescent="0.3">
      <c r="A2297" s="12" t="s">
        <v>73</v>
      </c>
      <c r="B2297" s="13">
        <v>2022</v>
      </c>
      <c r="C2297" s="13" t="s">
        <v>39</v>
      </c>
      <c r="D2297" s="13" t="s">
        <v>60</v>
      </c>
      <c r="E2297" s="13" t="s">
        <v>62</v>
      </c>
      <c r="F2297" s="13" t="s">
        <v>63</v>
      </c>
      <c r="G2297" s="13" t="s">
        <v>59</v>
      </c>
      <c r="H2297" s="13" t="s">
        <v>61</v>
      </c>
      <c r="I2297" s="13" t="s">
        <v>64</v>
      </c>
      <c r="J2297" s="25">
        <v>325</v>
      </c>
      <c r="K2297" s="30">
        <v>464.75</v>
      </c>
    </row>
    <row r="2298" spans="1:11" x14ac:dyDescent="0.3">
      <c r="A2298" s="9" t="s">
        <v>74</v>
      </c>
      <c r="B2298" s="10">
        <v>2022</v>
      </c>
      <c r="C2298" s="10" t="s">
        <v>39</v>
      </c>
      <c r="D2298" s="10" t="s">
        <v>60</v>
      </c>
      <c r="E2298" s="10" t="s">
        <v>62</v>
      </c>
      <c r="F2298" s="10" t="s">
        <v>63</v>
      </c>
      <c r="G2298" s="10" t="s">
        <v>59</v>
      </c>
      <c r="H2298" s="10" t="s">
        <v>61</v>
      </c>
      <c r="I2298" s="10" t="s">
        <v>64</v>
      </c>
      <c r="J2298" s="24">
        <v>253</v>
      </c>
      <c r="K2298" s="29">
        <v>361.78999999999996</v>
      </c>
    </row>
    <row r="2299" spans="1:11" x14ac:dyDescent="0.3">
      <c r="A2299" s="12" t="s">
        <v>72</v>
      </c>
      <c r="B2299" s="13">
        <v>2022</v>
      </c>
      <c r="C2299" s="13" t="s">
        <v>39</v>
      </c>
      <c r="D2299" s="13" t="s">
        <v>60</v>
      </c>
      <c r="E2299" s="13" t="s">
        <v>62</v>
      </c>
      <c r="F2299" s="13" t="s">
        <v>63</v>
      </c>
      <c r="G2299" s="13" t="s">
        <v>59</v>
      </c>
      <c r="H2299" s="13" t="s">
        <v>61</v>
      </c>
      <c r="I2299" s="13" t="s">
        <v>64</v>
      </c>
      <c r="J2299" s="25">
        <v>301</v>
      </c>
      <c r="K2299" s="30">
        <v>430.43</v>
      </c>
    </row>
    <row r="2300" spans="1:11" x14ac:dyDescent="0.3">
      <c r="A2300" s="9" t="s">
        <v>73</v>
      </c>
      <c r="B2300" s="10">
        <v>2022</v>
      </c>
      <c r="C2300" s="10" t="s">
        <v>39</v>
      </c>
      <c r="D2300" s="10" t="s">
        <v>60</v>
      </c>
      <c r="E2300" s="10" t="s">
        <v>62</v>
      </c>
      <c r="F2300" s="10" t="s">
        <v>63</v>
      </c>
      <c r="G2300" s="10" t="s">
        <v>59</v>
      </c>
      <c r="H2300" s="10" t="s">
        <v>61</v>
      </c>
      <c r="I2300" s="10" t="s">
        <v>64</v>
      </c>
      <c r="J2300" s="24">
        <v>794</v>
      </c>
      <c r="K2300" s="29">
        <v>1135.42</v>
      </c>
    </row>
    <row r="2301" spans="1:11" x14ac:dyDescent="0.3">
      <c r="A2301" s="12" t="s">
        <v>73</v>
      </c>
      <c r="B2301" s="13">
        <v>2022</v>
      </c>
      <c r="C2301" s="13" t="s">
        <v>39</v>
      </c>
      <c r="D2301" s="13" t="s">
        <v>60</v>
      </c>
      <c r="E2301" s="13" t="s">
        <v>62</v>
      </c>
      <c r="F2301" s="13" t="s">
        <v>63</v>
      </c>
      <c r="G2301" s="13" t="s">
        <v>59</v>
      </c>
      <c r="H2301" s="13" t="s">
        <v>61</v>
      </c>
      <c r="I2301" s="13" t="s">
        <v>64</v>
      </c>
      <c r="J2301" s="25">
        <v>847</v>
      </c>
      <c r="K2301" s="30">
        <v>1211.21</v>
      </c>
    </row>
    <row r="2302" spans="1:11" x14ac:dyDescent="0.3">
      <c r="A2302" s="9" t="s">
        <v>72</v>
      </c>
      <c r="B2302" s="10">
        <v>2022</v>
      </c>
      <c r="C2302" s="10" t="s">
        <v>39</v>
      </c>
      <c r="D2302" s="10" t="s">
        <v>60</v>
      </c>
      <c r="E2302" s="10" t="s">
        <v>62</v>
      </c>
      <c r="F2302" s="10" t="s">
        <v>63</v>
      </c>
      <c r="G2302" s="10" t="s">
        <v>59</v>
      </c>
      <c r="H2302" s="10" t="s">
        <v>61</v>
      </c>
      <c r="I2302" s="10" t="s">
        <v>64</v>
      </c>
      <c r="J2302" s="24">
        <v>880</v>
      </c>
      <c r="K2302" s="29">
        <v>1258.4000000000001</v>
      </c>
    </row>
    <row r="2303" spans="1:11" x14ac:dyDescent="0.3">
      <c r="A2303" s="12" t="s">
        <v>72</v>
      </c>
      <c r="B2303" s="13">
        <v>2023</v>
      </c>
      <c r="C2303" s="13" t="s">
        <v>34</v>
      </c>
      <c r="D2303" s="13" t="s">
        <v>52</v>
      </c>
      <c r="E2303" s="13" t="s">
        <v>62</v>
      </c>
      <c r="F2303" s="13" t="s">
        <v>54</v>
      </c>
      <c r="G2303" s="13" t="s">
        <v>55</v>
      </c>
      <c r="H2303" s="13" t="s">
        <v>56</v>
      </c>
      <c r="I2303" s="13" t="s">
        <v>58</v>
      </c>
      <c r="J2303" s="25">
        <v>362</v>
      </c>
      <c r="K2303" s="30">
        <v>553.86</v>
      </c>
    </row>
    <row r="2304" spans="1:11" x14ac:dyDescent="0.3">
      <c r="A2304" s="9" t="s">
        <v>73</v>
      </c>
      <c r="B2304" s="10">
        <v>2023</v>
      </c>
      <c r="C2304" s="10" t="s">
        <v>34</v>
      </c>
      <c r="D2304" s="10" t="s">
        <v>52</v>
      </c>
      <c r="E2304" s="10" t="s">
        <v>62</v>
      </c>
      <c r="F2304" s="10" t="s">
        <v>54</v>
      </c>
      <c r="G2304" s="10" t="s">
        <v>55</v>
      </c>
      <c r="H2304" s="10" t="s">
        <v>56</v>
      </c>
      <c r="I2304" s="10" t="s">
        <v>58</v>
      </c>
      <c r="J2304" s="24">
        <v>338</v>
      </c>
      <c r="K2304" s="29">
        <v>483.34000000000003</v>
      </c>
    </row>
    <row r="2305" spans="1:11" x14ac:dyDescent="0.3">
      <c r="A2305" s="12" t="s">
        <v>75</v>
      </c>
      <c r="B2305" s="13">
        <v>2023</v>
      </c>
      <c r="C2305" s="13" t="s">
        <v>34</v>
      </c>
      <c r="D2305" s="13" t="s">
        <v>52</v>
      </c>
      <c r="E2305" s="13" t="s">
        <v>62</v>
      </c>
      <c r="F2305" s="13" t="s">
        <v>54</v>
      </c>
      <c r="G2305" s="13" t="s">
        <v>55</v>
      </c>
      <c r="H2305" s="13" t="s">
        <v>56</v>
      </c>
      <c r="I2305" s="13" t="s">
        <v>58</v>
      </c>
      <c r="J2305" s="25">
        <v>364</v>
      </c>
      <c r="K2305" s="30">
        <v>520.52</v>
      </c>
    </row>
    <row r="2306" spans="1:11" x14ac:dyDescent="0.3">
      <c r="A2306" s="9" t="s">
        <v>73</v>
      </c>
      <c r="B2306" s="10">
        <v>2023</v>
      </c>
      <c r="C2306" s="10" t="s">
        <v>34</v>
      </c>
      <c r="D2306" s="10" t="s">
        <v>52</v>
      </c>
      <c r="E2306" s="10" t="s">
        <v>62</v>
      </c>
      <c r="F2306" s="10" t="s">
        <v>54</v>
      </c>
      <c r="G2306" s="10" t="s">
        <v>55</v>
      </c>
      <c r="H2306" s="10" t="s">
        <v>56</v>
      </c>
      <c r="I2306" s="10" t="s">
        <v>58</v>
      </c>
      <c r="J2306" s="24">
        <v>334</v>
      </c>
      <c r="K2306" s="29">
        <v>477.62</v>
      </c>
    </row>
    <row r="2307" spans="1:11" x14ac:dyDescent="0.3">
      <c r="A2307" s="12" t="s">
        <v>73</v>
      </c>
      <c r="B2307" s="13">
        <v>2023</v>
      </c>
      <c r="C2307" s="13" t="s">
        <v>34</v>
      </c>
      <c r="D2307" s="13" t="s">
        <v>52</v>
      </c>
      <c r="E2307" s="13" t="s">
        <v>62</v>
      </c>
      <c r="F2307" s="13" t="s">
        <v>54</v>
      </c>
      <c r="G2307" s="13" t="s">
        <v>55</v>
      </c>
      <c r="H2307" s="13" t="s">
        <v>56</v>
      </c>
      <c r="I2307" s="13" t="s">
        <v>58</v>
      </c>
      <c r="J2307" s="25">
        <v>655</v>
      </c>
      <c r="K2307" s="30">
        <v>936.65</v>
      </c>
    </row>
    <row r="2308" spans="1:11" x14ac:dyDescent="0.3">
      <c r="A2308" s="9" t="s">
        <v>72</v>
      </c>
      <c r="B2308" s="10">
        <v>2023</v>
      </c>
      <c r="C2308" s="10" t="s">
        <v>34</v>
      </c>
      <c r="D2308" s="10" t="s">
        <v>52</v>
      </c>
      <c r="E2308" s="10" t="s">
        <v>62</v>
      </c>
      <c r="F2308" s="10" t="s">
        <v>54</v>
      </c>
      <c r="G2308" s="10" t="s">
        <v>55</v>
      </c>
      <c r="H2308" s="10" t="s">
        <v>56</v>
      </c>
      <c r="I2308" s="10" t="s">
        <v>58</v>
      </c>
      <c r="J2308" s="24">
        <v>742</v>
      </c>
      <c r="K2308" s="29">
        <v>1061.06</v>
      </c>
    </row>
    <row r="2309" spans="1:11" x14ac:dyDescent="0.3">
      <c r="A2309" s="12" t="s">
        <v>72</v>
      </c>
      <c r="B2309" s="13">
        <v>2023</v>
      </c>
      <c r="C2309" s="13" t="s">
        <v>34</v>
      </c>
      <c r="D2309" s="13" t="s">
        <v>52</v>
      </c>
      <c r="E2309" s="13" t="s">
        <v>62</v>
      </c>
      <c r="F2309" s="13" t="s">
        <v>54</v>
      </c>
      <c r="G2309" s="13" t="s">
        <v>55</v>
      </c>
      <c r="H2309" s="13" t="s">
        <v>56</v>
      </c>
      <c r="I2309" s="13" t="s">
        <v>58</v>
      </c>
      <c r="J2309" s="25">
        <v>363</v>
      </c>
      <c r="K2309" s="30">
        <v>519.09</v>
      </c>
    </row>
    <row r="2310" spans="1:11" x14ac:dyDescent="0.3">
      <c r="A2310" s="9" t="s">
        <v>73</v>
      </c>
      <c r="B2310" s="10">
        <v>2023</v>
      </c>
      <c r="C2310" s="10" t="s">
        <v>34</v>
      </c>
      <c r="D2310" s="10" t="s">
        <v>52</v>
      </c>
      <c r="E2310" s="10" t="s">
        <v>62</v>
      </c>
      <c r="F2310" s="10" t="s">
        <v>54</v>
      </c>
      <c r="G2310" s="10" t="s">
        <v>55</v>
      </c>
      <c r="H2310" s="10" t="s">
        <v>56</v>
      </c>
      <c r="I2310" s="10" t="s">
        <v>58</v>
      </c>
      <c r="J2310" s="24">
        <v>781</v>
      </c>
      <c r="K2310" s="29">
        <v>526.24</v>
      </c>
    </row>
    <row r="2311" spans="1:11" x14ac:dyDescent="0.3">
      <c r="A2311" s="12" t="s">
        <v>73</v>
      </c>
      <c r="B2311" s="13">
        <v>2023</v>
      </c>
      <c r="C2311" s="13" t="s">
        <v>34</v>
      </c>
      <c r="D2311" s="13" t="s">
        <v>52</v>
      </c>
      <c r="E2311" s="13" t="s">
        <v>62</v>
      </c>
      <c r="F2311" s="13" t="s">
        <v>54</v>
      </c>
      <c r="G2311" s="13" t="s">
        <v>55</v>
      </c>
      <c r="H2311" s="13" t="s">
        <v>56</v>
      </c>
      <c r="I2311" s="13" t="s">
        <v>58</v>
      </c>
      <c r="J2311" s="25">
        <v>361</v>
      </c>
      <c r="K2311" s="30">
        <v>516.23</v>
      </c>
    </row>
    <row r="2312" spans="1:11" x14ac:dyDescent="0.3">
      <c r="A2312" s="9" t="s">
        <v>75</v>
      </c>
      <c r="B2312" s="10">
        <v>2023</v>
      </c>
      <c r="C2312" s="10" t="s">
        <v>34</v>
      </c>
      <c r="D2312" s="10" t="s">
        <v>52</v>
      </c>
      <c r="E2312" s="10" t="s">
        <v>62</v>
      </c>
      <c r="F2312" s="10" t="s">
        <v>54</v>
      </c>
      <c r="G2312" s="10" t="s">
        <v>55</v>
      </c>
      <c r="H2312" s="10" t="s">
        <v>56</v>
      </c>
      <c r="I2312" s="10" t="s">
        <v>58</v>
      </c>
      <c r="J2312" s="24">
        <v>337</v>
      </c>
      <c r="K2312" s="29">
        <v>481.90999999999997</v>
      </c>
    </row>
    <row r="2313" spans="1:11" x14ac:dyDescent="0.3">
      <c r="A2313" s="12" t="s">
        <v>73</v>
      </c>
      <c r="B2313" s="13">
        <v>2023</v>
      </c>
      <c r="C2313" s="13" t="s">
        <v>34</v>
      </c>
      <c r="D2313" s="13" t="s">
        <v>52</v>
      </c>
      <c r="E2313" s="13" t="s">
        <v>62</v>
      </c>
      <c r="F2313" s="13" t="s">
        <v>54</v>
      </c>
      <c r="G2313" s="13" t="s">
        <v>55</v>
      </c>
      <c r="H2313" s="13" t="s">
        <v>56</v>
      </c>
      <c r="I2313" s="13" t="s">
        <v>58</v>
      </c>
      <c r="J2313" s="25">
        <v>365</v>
      </c>
      <c r="K2313" s="30">
        <v>521.95000000000005</v>
      </c>
    </row>
    <row r="2314" spans="1:11" x14ac:dyDescent="0.3">
      <c r="A2314" s="9" t="s">
        <v>72</v>
      </c>
      <c r="B2314" s="10">
        <v>2023</v>
      </c>
      <c r="C2314" s="10" t="s">
        <v>34</v>
      </c>
      <c r="D2314" s="10" t="s">
        <v>52</v>
      </c>
      <c r="E2314" s="10" t="s">
        <v>62</v>
      </c>
      <c r="F2314" s="10" t="s">
        <v>54</v>
      </c>
      <c r="G2314" s="10" t="s">
        <v>55</v>
      </c>
      <c r="H2314" s="10" t="s">
        <v>56</v>
      </c>
      <c r="I2314" s="10" t="s">
        <v>58</v>
      </c>
      <c r="J2314" s="24">
        <v>751</v>
      </c>
      <c r="K2314" s="29">
        <v>1073.93</v>
      </c>
    </row>
    <row r="2315" spans="1:11" x14ac:dyDescent="0.3">
      <c r="A2315" s="12" t="s">
        <v>75</v>
      </c>
      <c r="B2315" s="13">
        <v>2023</v>
      </c>
      <c r="C2315" s="13" t="s">
        <v>38</v>
      </c>
      <c r="D2315" s="13" t="s">
        <v>52</v>
      </c>
      <c r="E2315" s="13" t="s">
        <v>62</v>
      </c>
      <c r="F2315" s="13" t="s">
        <v>54</v>
      </c>
      <c r="G2315" s="13" t="s">
        <v>55</v>
      </c>
      <c r="H2315" s="13" t="s">
        <v>56</v>
      </c>
      <c r="I2315" s="13" t="s">
        <v>58</v>
      </c>
      <c r="J2315" s="25">
        <v>344</v>
      </c>
      <c r="K2315" s="30">
        <v>526.32000000000005</v>
      </c>
    </row>
    <row r="2316" spans="1:11" x14ac:dyDescent="0.3">
      <c r="A2316" s="9" t="s">
        <v>72</v>
      </c>
      <c r="B2316" s="10">
        <v>2023</v>
      </c>
      <c r="C2316" s="10" t="s">
        <v>38</v>
      </c>
      <c r="D2316" s="10" t="s">
        <v>52</v>
      </c>
      <c r="E2316" s="10" t="s">
        <v>62</v>
      </c>
      <c r="F2316" s="10" t="s">
        <v>54</v>
      </c>
      <c r="G2316" s="10" t="s">
        <v>55</v>
      </c>
      <c r="H2316" s="10" t="s">
        <v>56</v>
      </c>
      <c r="I2316" s="10" t="s">
        <v>58</v>
      </c>
      <c r="J2316" s="24">
        <v>314</v>
      </c>
      <c r="K2316" s="29">
        <v>449.02</v>
      </c>
    </row>
    <row r="2317" spans="1:11" x14ac:dyDescent="0.3">
      <c r="A2317" s="12" t="s">
        <v>73</v>
      </c>
      <c r="B2317" s="13">
        <v>2023</v>
      </c>
      <c r="C2317" s="13" t="s">
        <v>38</v>
      </c>
      <c r="D2317" s="13" t="s">
        <v>52</v>
      </c>
      <c r="E2317" s="13" t="s">
        <v>53</v>
      </c>
      <c r="F2317" s="13" t="s">
        <v>54</v>
      </c>
      <c r="G2317" s="13" t="s">
        <v>55</v>
      </c>
      <c r="H2317" s="13" t="s">
        <v>56</v>
      </c>
      <c r="I2317" s="13" t="s">
        <v>58</v>
      </c>
      <c r="J2317" s="25">
        <v>340</v>
      </c>
      <c r="K2317" s="30">
        <v>486.2</v>
      </c>
    </row>
    <row r="2318" spans="1:11" x14ac:dyDescent="0.3">
      <c r="A2318" s="9" t="s">
        <v>72</v>
      </c>
      <c r="B2318" s="10">
        <v>2023</v>
      </c>
      <c r="C2318" s="10" t="s">
        <v>38</v>
      </c>
      <c r="D2318" s="10" t="s">
        <v>52</v>
      </c>
      <c r="E2318" s="10" t="s">
        <v>53</v>
      </c>
      <c r="F2318" s="10" t="s">
        <v>54</v>
      </c>
      <c r="G2318" s="10" t="s">
        <v>55</v>
      </c>
      <c r="H2318" s="10" t="s">
        <v>56</v>
      </c>
      <c r="I2318" s="10" t="s">
        <v>58</v>
      </c>
      <c r="J2318" s="24">
        <v>316</v>
      </c>
      <c r="K2318" s="29">
        <v>451.88</v>
      </c>
    </row>
    <row r="2319" spans="1:11" x14ac:dyDescent="0.3">
      <c r="A2319" s="12" t="s">
        <v>73</v>
      </c>
      <c r="B2319" s="13">
        <v>2023</v>
      </c>
      <c r="C2319" s="13" t="s">
        <v>38</v>
      </c>
      <c r="D2319" s="13" t="s">
        <v>52</v>
      </c>
      <c r="E2319" s="13" t="s">
        <v>53</v>
      </c>
      <c r="F2319" s="13" t="s">
        <v>54</v>
      </c>
      <c r="G2319" s="13" t="s">
        <v>55</v>
      </c>
      <c r="H2319" s="13" t="s">
        <v>56</v>
      </c>
      <c r="I2319" s="13" t="s">
        <v>58</v>
      </c>
      <c r="J2319" s="25">
        <v>659</v>
      </c>
      <c r="K2319" s="30">
        <v>942.37</v>
      </c>
    </row>
    <row r="2320" spans="1:11" x14ac:dyDescent="0.3">
      <c r="A2320" s="9" t="s">
        <v>73</v>
      </c>
      <c r="B2320" s="10">
        <v>2023</v>
      </c>
      <c r="C2320" s="10" t="s">
        <v>38</v>
      </c>
      <c r="D2320" s="10" t="s">
        <v>52</v>
      </c>
      <c r="E2320" s="10" t="s">
        <v>53</v>
      </c>
      <c r="F2320" s="10" t="s">
        <v>54</v>
      </c>
      <c r="G2320" s="10" t="s">
        <v>55</v>
      </c>
      <c r="H2320" s="10" t="s">
        <v>56</v>
      </c>
      <c r="I2320" s="10" t="s">
        <v>58</v>
      </c>
      <c r="J2320" s="24">
        <v>785</v>
      </c>
      <c r="K2320" s="29">
        <v>526.24</v>
      </c>
    </row>
    <row r="2321" spans="1:11" x14ac:dyDescent="0.3">
      <c r="A2321" s="12" t="s">
        <v>72</v>
      </c>
      <c r="B2321" s="13">
        <v>2023</v>
      </c>
      <c r="C2321" s="13" t="s">
        <v>38</v>
      </c>
      <c r="D2321" s="13" t="s">
        <v>52</v>
      </c>
      <c r="E2321" s="13" t="s">
        <v>53</v>
      </c>
      <c r="F2321" s="13" t="s">
        <v>54</v>
      </c>
      <c r="G2321" s="13" t="s">
        <v>55</v>
      </c>
      <c r="H2321" s="13" t="s">
        <v>56</v>
      </c>
      <c r="I2321" s="13" t="s">
        <v>58</v>
      </c>
      <c r="J2321" s="25">
        <v>343</v>
      </c>
      <c r="K2321" s="30">
        <v>490.49</v>
      </c>
    </row>
    <row r="2322" spans="1:11" x14ac:dyDescent="0.3">
      <c r="A2322" s="9" t="s">
        <v>73</v>
      </c>
      <c r="B2322" s="10">
        <v>2023</v>
      </c>
      <c r="C2322" s="10" t="s">
        <v>38</v>
      </c>
      <c r="D2322" s="10" t="s">
        <v>52</v>
      </c>
      <c r="E2322" s="10" t="s">
        <v>53</v>
      </c>
      <c r="F2322" s="10" t="s">
        <v>54</v>
      </c>
      <c r="G2322" s="10" t="s">
        <v>55</v>
      </c>
      <c r="H2322" s="10" t="s">
        <v>56</v>
      </c>
      <c r="I2322" s="10" t="s">
        <v>58</v>
      </c>
      <c r="J2322" s="24">
        <v>313</v>
      </c>
      <c r="K2322" s="29">
        <v>447.59000000000003</v>
      </c>
    </row>
    <row r="2323" spans="1:11" x14ac:dyDescent="0.3">
      <c r="A2323" s="12" t="s">
        <v>72</v>
      </c>
      <c r="B2323" s="13">
        <v>2023</v>
      </c>
      <c r="C2323" s="13" t="s">
        <v>38</v>
      </c>
      <c r="D2323" s="13" t="s">
        <v>52</v>
      </c>
      <c r="E2323" s="13" t="s">
        <v>53</v>
      </c>
      <c r="F2323" s="13" t="s">
        <v>54</v>
      </c>
      <c r="G2323" s="13" t="s">
        <v>55</v>
      </c>
      <c r="H2323" s="13" t="s">
        <v>56</v>
      </c>
      <c r="I2323" s="13" t="s">
        <v>58</v>
      </c>
      <c r="J2323" s="25">
        <v>341</v>
      </c>
      <c r="K2323" s="30">
        <v>487.63</v>
      </c>
    </row>
    <row r="2324" spans="1:11" x14ac:dyDescent="0.3">
      <c r="A2324" s="9" t="s">
        <v>75</v>
      </c>
      <c r="B2324" s="10">
        <v>2023</v>
      </c>
      <c r="C2324" s="10" t="s">
        <v>38</v>
      </c>
      <c r="D2324" s="10" t="s">
        <v>52</v>
      </c>
      <c r="E2324" s="10" t="s">
        <v>53</v>
      </c>
      <c r="F2324" s="10" t="s">
        <v>54</v>
      </c>
      <c r="G2324" s="10" t="s">
        <v>55</v>
      </c>
      <c r="H2324" s="10" t="s">
        <v>56</v>
      </c>
      <c r="I2324" s="10" t="s">
        <v>58</v>
      </c>
      <c r="J2324" s="24">
        <v>754</v>
      </c>
      <c r="K2324" s="29">
        <v>1078.22</v>
      </c>
    </row>
    <row r="2325" spans="1:11" x14ac:dyDescent="0.3">
      <c r="A2325" s="12" t="s">
        <v>75</v>
      </c>
      <c r="B2325" s="13">
        <v>2023</v>
      </c>
      <c r="C2325" s="13" t="s">
        <v>42</v>
      </c>
      <c r="D2325" s="13" t="s">
        <v>52</v>
      </c>
      <c r="E2325" s="13" t="s">
        <v>53</v>
      </c>
      <c r="F2325" s="13" t="s">
        <v>54</v>
      </c>
      <c r="G2325" s="13" t="s">
        <v>55</v>
      </c>
      <c r="H2325" s="13" t="s">
        <v>56</v>
      </c>
      <c r="I2325" s="13" t="s">
        <v>58</v>
      </c>
      <c r="J2325" s="25">
        <v>320</v>
      </c>
      <c r="K2325" s="30">
        <v>489.6</v>
      </c>
    </row>
    <row r="2326" spans="1:11" x14ac:dyDescent="0.3">
      <c r="A2326" s="9" t="s">
        <v>72</v>
      </c>
      <c r="B2326" s="10">
        <v>2023</v>
      </c>
      <c r="C2326" s="10" t="s">
        <v>42</v>
      </c>
      <c r="D2326" s="10" t="s">
        <v>52</v>
      </c>
      <c r="E2326" s="10" t="s">
        <v>53</v>
      </c>
      <c r="F2326" s="10" t="s">
        <v>54</v>
      </c>
      <c r="G2326" s="10" t="s">
        <v>55</v>
      </c>
      <c r="H2326" s="10" t="s">
        <v>56</v>
      </c>
      <c r="I2326" s="10" t="s">
        <v>58</v>
      </c>
      <c r="J2326" s="24">
        <v>296</v>
      </c>
      <c r="K2326" s="29">
        <v>423.28</v>
      </c>
    </row>
    <row r="2327" spans="1:11" x14ac:dyDescent="0.3">
      <c r="A2327" s="12" t="s">
        <v>73</v>
      </c>
      <c r="B2327" s="13">
        <v>2023</v>
      </c>
      <c r="C2327" s="13" t="s">
        <v>42</v>
      </c>
      <c r="D2327" s="13" t="s">
        <v>52</v>
      </c>
      <c r="E2327" s="13" t="s">
        <v>53</v>
      </c>
      <c r="F2327" s="13" t="s">
        <v>54</v>
      </c>
      <c r="G2327" s="13" t="s">
        <v>55</v>
      </c>
      <c r="H2327" s="13" t="s">
        <v>56</v>
      </c>
      <c r="I2327" s="13" t="s">
        <v>58</v>
      </c>
      <c r="J2327" s="25">
        <v>322</v>
      </c>
      <c r="K2327" s="30">
        <v>460.46000000000004</v>
      </c>
    </row>
    <row r="2328" spans="1:11" x14ac:dyDescent="0.3">
      <c r="A2328" s="9" t="s">
        <v>73</v>
      </c>
      <c r="B2328" s="10">
        <v>2023</v>
      </c>
      <c r="C2328" s="10" t="s">
        <v>42</v>
      </c>
      <c r="D2328" s="10" t="s">
        <v>52</v>
      </c>
      <c r="E2328" s="10" t="s">
        <v>53</v>
      </c>
      <c r="F2328" s="10" t="s">
        <v>54</v>
      </c>
      <c r="G2328" s="10" t="s">
        <v>55</v>
      </c>
      <c r="H2328" s="10" t="s">
        <v>56</v>
      </c>
      <c r="I2328" s="10" t="s">
        <v>58</v>
      </c>
      <c r="J2328" s="24">
        <v>292</v>
      </c>
      <c r="K2328" s="29">
        <v>417.56</v>
      </c>
    </row>
    <row r="2329" spans="1:11" x14ac:dyDescent="0.3">
      <c r="A2329" s="12" t="s">
        <v>73</v>
      </c>
      <c r="B2329" s="13">
        <v>2023</v>
      </c>
      <c r="C2329" s="13" t="s">
        <v>42</v>
      </c>
      <c r="D2329" s="13" t="s">
        <v>52</v>
      </c>
      <c r="E2329" s="13" t="s">
        <v>53</v>
      </c>
      <c r="F2329" s="13" t="s">
        <v>54</v>
      </c>
      <c r="G2329" s="13" t="s">
        <v>55</v>
      </c>
      <c r="H2329" s="13" t="s">
        <v>56</v>
      </c>
      <c r="I2329" s="13" t="s">
        <v>58</v>
      </c>
      <c r="J2329" s="25">
        <v>749</v>
      </c>
      <c r="K2329" s="30">
        <v>1071.07</v>
      </c>
    </row>
    <row r="2330" spans="1:11" x14ac:dyDescent="0.3">
      <c r="A2330" s="9" t="s">
        <v>73</v>
      </c>
      <c r="B2330" s="10">
        <v>2023</v>
      </c>
      <c r="C2330" s="10" t="s">
        <v>42</v>
      </c>
      <c r="D2330" s="10" t="s">
        <v>52</v>
      </c>
      <c r="E2330" s="10" t="s">
        <v>53</v>
      </c>
      <c r="F2330" s="10" t="s">
        <v>54</v>
      </c>
      <c r="G2330" s="10" t="s">
        <v>55</v>
      </c>
      <c r="H2330" s="10" t="s">
        <v>56</v>
      </c>
      <c r="I2330" s="10" t="s">
        <v>58</v>
      </c>
      <c r="J2330" s="24">
        <v>321</v>
      </c>
      <c r="K2330" s="29">
        <v>459.03</v>
      </c>
    </row>
    <row r="2331" spans="1:11" x14ac:dyDescent="0.3">
      <c r="A2331" s="12" t="s">
        <v>73</v>
      </c>
      <c r="B2331" s="13">
        <v>2023</v>
      </c>
      <c r="C2331" s="13" t="s">
        <v>42</v>
      </c>
      <c r="D2331" s="13" t="s">
        <v>52</v>
      </c>
      <c r="E2331" s="13" t="s">
        <v>53</v>
      </c>
      <c r="F2331" s="13" t="s">
        <v>54</v>
      </c>
      <c r="G2331" s="13" t="s">
        <v>55</v>
      </c>
      <c r="H2331" s="13" t="s">
        <v>56</v>
      </c>
      <c r="I2331" s="13" t="s">
        <v>58</v>
      </c>
      <c r="J2331" s="25">
        <v>319</v>
      </c>
      <c r="K2331" s="30">
        <v>456.16999999999996</v>
      </c>
    </row>
    <row r="2332" spans="1:11" x14ac:dyDescent="0.3">
      <c r="A2332" s="9" t="s">
        <v>73</v>
      </c>
      <c r="B2332" s="10">
        <v>2023</v>
      </c>
      <c r="C2332" s="10" t="s">
        <v>42</v>
      </c>
      <c r="D2332" s="10" t="s">
        <v>52</v>
      </c>
      <c r="E2332" s="10" t="s">
        <v>53</v>
      </c>
      <c r="F2332" s="10" t="s">
        <v>54</v>
      </c>
      <c r="G2332" s="10" t="s">
        <v>55</v>
      </c>
      <c r="H2332" s="10" t="s">
        <v>56</v>
      </c>
      <c r="I2332" s="10" t="s">
        <v>58</v>
      </c>
      <c r="J2332" s="24">
        <v>295</v>
      </c>
      <c r="K2332" s="29">
        <v>421.85</v>
      </c>
    </row>
    <row r="2333" spans="1:11" x14ac:dyDescent="0.3">
      <c r="A2333" s="12" t="s">
        <v>72</v>
      </c>
      <c r="B2333" s="13">
        <v>2023</v>
      </c>
      <c r="C2333" s="13" t="s">
        <v>42</v>
      </c>
      <c r="D2333" s="13" t="s">
        <v>52</v>
      </c>
      <c r="E2333" s="13" t="s">
        <v>53</v>
      </c>
      <c r="F2333" s="13" t="s">
        <v>54</v>
      </c>
      <c r="G2333" s="13" t="s">
        <v>55</v>
      </c>
      <c r="H2333" s="13" t="s">
        <v>56</v>
      </c>
      <c r="I2333" s="13" t="s">
        <v>58</v>
      </c>
      <c r="J2333" s="25">
        <v>323</v>
      </c>
      <c r="K2333" s="30">
        <v>461.89</v>
      </c>
    </row>
    <row r="2334" spans="1:11" x14ac:dyDescent="0.3">
      <c r="A2334" s="9" t="s">
        <v>75</v>
      </c>
      <c r="B2334" s="10">
        <v>2023</v>
      </c>
      <c r="C2334" s="10" t="s">
        <v>42</v>
      </c>
      <c r="D2334" s="10" t="s">
        <v>52</v>
      </c>
      <c r="E2334" s="10" t="s">
        <v>53</v>
      </c>
      <c r="F2334" s="10" t="s">
        <v>54</v>
      </c>
      <c r="G2334" s="10" t="s">
        <v>55</v>
      </c>
      <c r="H2334" s="10" t="s">
        <v>56</v>
      </c>
      <c r="I2334" s="10" t="s">
        <v>58</v>
      </c>
      <c r="J2334" s="24">
        <v>758</v>
      </c>
      <c r="K2334" s="29">
        <v>1083.94</v>
      </c>
    </row>
    <row r="2335" spans="1:11" x14ac:dyDescent="0.3">
      <c r="A2335" s="12" t="s">
        <v>76</v>
      </c>
      <c r="B2335" s="13">
        <v>2023</v>
      </c>
      <c r="C2335" s="13" t="s">
        <v>31</v>
      </c>
      <c r="D2335" s="13" t="s">
        <v>52</v>
      </c>
      <c r="E2335" s="13" t="s">
        <v>53</v>
      </c>
      <c r="F2335" s="13" t="s">
        <v>54</v>
      </c>
      <c r="G2335" s="13" t="s">
        <v>55</v>
      </c>
      <c r="H2335" s="13" t="s">
        <v>56</v>
      </c>
      <c r="I2335" s="13" t="s">
        <v>58</v>
      </c>
      <c r="J2335" s="25">
        <v>128</v>
      </c>
      <c r="K2335" s="30">
        <v>195.84</v>
      </c>
    </row>
    <row r="2336" spans="1:11" x14ac:dyDescent="0.3">
      <c r="A2336" s="9" t="s">
        <v>72</v>
      </c>
      <c r="B2336" s="10">
        <v>2023</v>
      </c>
      <c r="C2336" s="10" t="s">
        <v>31</v>
      </c>
      <c r="D2336" s="10" t="s">
        <v>52</v>
      </c>
      <c r="E2336" s="10" t="s">
        <v>53</v>
      </c>
      <c r="F2336" s="10" t="s">
        <v>54</v>
      </c>
      <c r="G2336" s="10" t="s">
        <v>55</v>
      </c>
      <c r="H2336" s="10" t="s">
        <v>56</v>
      </c>
      <c r="I2336" s="10" t="s">
        <v>58</v>
      </c>
      <c r="J2336" s="24">
        <v>302</v>
      </c>
      <c r="K2336" s="29">
        <v>431.86</v>
      </c>
    </row>
    <row r="2337" spans="1:11" x14ac:dyDescent="0.3">
      <c r="A2337" s="12" t="s">
        <v>72</v>
      </c>
      <c r="B2337" s="13">
        <v>2023</v>
      </c>
      <c r="C2337" s="13" t="s">
        <v>31</v>
      </c>
      <c r="D2337" s="13" t="s">
        <v>52</v>
      </c>
      <c r="E2337" s="13" t="s">
        <v>53</v>
      </c>
      <c r="F2337" s="13" t="s">
        <v>54</v>
      </c>
      <c r="G2337" s="13" t="s">
        <v>55</v>
      </c>
      <c r="H2337" s="13" t="s">
        <v>56</v>
      </c>
      <c r="I2337" s="13" t="s">
        <v>58</v>
      </c>
      <c r="J2337" s="25">
        <v>130</v>
      </c>
      <c r="K2337" s="30">
        <v>185.9</v>
      </c>
    </row>
    <row r="2338" spans="1:11" x14ac:dyDescent="0.3">
      <c r="A2338" s="9" t="s">
        <v>72</v>
      </c>
      <c r="B2338" s="10">
        <v>2023</v>
      </c>
      <c r="C2338" s="10" t="s">
        <v>31</v>
      </c>
      <c r="D2338" s="10" t="s">
        <v>52</v>
      </c>
      <c r="E2338" s="10" t="s">
        <v>53</v>
      </c>
      <c r="F2338" s="10" t="s">
        <v>54</v>
      </c>
      <c r="G2338" s="10" t="s">
        <v>55</v>
      </c>
      <c r="H2338" s="10" t="s">
        <v>56</v>
      </c>
      <c r="I2338" s="10" t="s">
        <v>58</v>
      </c>
      <c r="J2338" s="24">
        <v>346</v>
      </c>
      <c r="K2338" s="29">
        <v>494.78</v>
      </c>
    </row>
    <row r="2339" spans="1:11" x14ac:dyDescent="0.3">
      <c r="A2339" s="12" t="s">
        <v>73</v>
      </c>
      <c r="B2339" s="13">
        <v>2023</v>
      </c>
      <c r="C2339" s="13" t="s">
        <v>31</v>
      </c>
      <c r="D2339" s="13" t="s">
        <v>52</v>
      </c>
      <c r="E2339" s="13" t="s">
        <v>53</v>
      </c>
      <c r="F2339" s="13" t="s">
        <v>54</v>
      </c>
      <c r="G2339" s="13" t="s">
        <v>55</v>
      </c>
      <c r="H2339" s="13" t="s">
        <v>56</v>
      </c>
      <c r="I2339" s="13" t="s">
        <v>58</v>
      </c>
      <c r="J2339" s="25">
        <v>372</v>
      </c>
      <c r="K2339" s="30">
        <v>531.96</v>
      </c>
    </row>
    <row r="2340" spans="1:11" x14ac:dyDescent="0.3">
      <c r="A2340" s="9" t="s">
        <v>74</v>
      </c>
      <c r="B2340" s="10">
        <v>2023</v>
      </c>
      <c r="C2340" s="10" t="s">
        <v>31</v>
      </c>
      <c r="D2340" s="10" t="s">
        <v>52</v>
      </c>
      <c r="E2340" s="10" t="s">
        <v>53</v>
      </c>
      <c r="F2340" s="10" t="s">
        <v>54</v>
      </c>
      <c r="G2340" s="10" t="s">
        <v>55</v>
      </c>
      <c r="H2340" s="10" t="s">
        <v>56</v>
      </c>
      <c r="I2340" s="10" t="s">
        <v>58</v>
      </c>
      <c r="J2340" s="24">
        <v>740</v>
      </c>
      <c r="K2340" s="29">
        <v>1058.2</v>
      </c>
    </row>
    <row r="2341" spans="1:11" x14ac:dyDescent="0.3">
      <c r="A2341" s="12" t="s">
        <v>74</v>
      </c>
      <c r="B2341" s="13">
        <v>2023</v>
      </c>
      <c r="C2341" s="13" t="s">
        <v>31</v>
      </c>
      <c r="D2341" s="13" t="s">
        <v>52</v>
      </c>
      <c r="E2341" s="13" t="s">
        <v>53</v>
      </c>
      <c r="F2341" s="13" t="s">
        <v>54</v>
      </c>
      <c r="G2341" s="13" t="s">
        <v>55</v>
      </c>
      <c r="H2341" s="13" t="s">
        <v>56</v>
      </c>
      <c r="I2341" s="13" t="s">
        <v>58</v>
      </c>
      <c r="J2341" s="25">
        <v>129</v>
      </c>
      <c r="K2341" s="30">
        <v>184.47</v>
      </c>
    </row>
    <row r="2342" spans="1:11" x14ac:dyDescent="0.3">
      <c r="A2342" s="9" t="s">
        <v>73</v>
      </c>
      <c r="B2342" s="10">
        <v>2023</v>
      </c>
      <c r="C2342" s="10" t="s">
        <v>31</v>
      </c>
      <c r="D2342" s="10" t="s">
        <v>52</v>
      </c>
      <c r="E2342" s="10" t="s">
        <v>53</v>
      </c>
      <c r="F2342" s="10" t="s">
        <v>54</v>
      </c>
      <c r="G2342" s="10" t="s">
        <v>55</v>
      </c>
      <c r="H2342" s="10" t="s">
        <v>56</v>
      </c>
      <c r="I2342" s="10" t="s">
        <v>58</v>
      </c>
      <c r="J2342" s="24">
        <v>746</v>
      </c>
      <c r="K2342" s="29">
        <v>526.24</v>
      </c>
    </row>
    <row r="2343" spans="1:11" x14ac:dyDescent="0.3">
      <c r="A2343" s="12" t="s">
        <v>73</v>
      </c>
      <c r="B2343" s="13">
        <v>2023</v>
      </c>
      <c r="C2343" s="13" t="s">
        <v>31</v>
      </c>
      <c r="D2343" s="13" t="s">
        <v>52</v>
      </c>
      <c r="E2343" s="13" t="s">
        <v>53</v>
      </c>
      <c r="F2343" s="13" t="s">
        <v>54</v>
      </c>
      <c r="G2343" s="13" t="s">
        <v>55</v>
      </c>
      <c r="H2343" s="13" t="s">
        <v>56</v>
      </c>
      <c r="I2343" s="13" t="s">
        <v>58</v>
      </c>
      <c r="J2343" s="25">
        <v>780</v>
      </c>
      <c r="K2343" s="30">
        <v>526.24</v>
      </c>
    </row>
    <row r="2344" spans="1:11" x14ac:dyDescent="0.3">
      <c r="A2344" s="9" t="s">
        <v>72</v>
      </c>
      <c r="B2344" s="10">
        <v>2023</v>
      </c>
      <c r="C2344" s="10" t="s">
        <v>31</v>
      </c>
      <c r="D2344" s="10" t="s">
        <v>52</v>
      </c>
      <c r="E2344" s="10" t="s">
        <v>53</v>
      </c>
      <c r="F2344" s="10" t="s">
        <v>54</v>
      </c>
      <c r="G2344" s="10" t="s">
        <v>55</v>
      </c>
      <c r="H2344" s="10" t="s">
        <v>56</v>
      </c>
      <c r="I2344" s="10" t="s">
        <v>58</v>
      </c>
      <c r="J2344" s="24">
        <v>127</v>
      </c>
      <c r="K2344" s="29">
        <v>181.61</v>
      </c>
    </row>
    <row r="2345" spans="1:11" x14ac:dyDescent="0.3">
      <c r="A2345" s="12" t="s">
        <v>73</v>
      </c>
      <c r="B2345" s="13">
        <v>2023</v>
      </c>
      <c r="C2345" s="13" t="s">
        <v>31</v>
      </c>
      <c r="D2345" s="13" t="s">
        <v>52</v>
      </c>
      <c r="E2345" s="13" t="s">
        <v>53</v>
      </c>
      <c r="F2345" s="13" t="s">
        <v>54</v>
      </c>
      <c r="G2345" s="13" t="s">
        <v>55</v>
      </c>
      <c r="H2345" s="13" t="s">
        <v>56</v>
      </c>
      <c r="I2345" s="13" t="s">
        <v>58</v>
      </c>
      <c r="J2345" s="25">
        <v>301</v>
      </c>
      <c r="K2345" s="30">
        <v>430.43</v>
      </c>
    </row>
    <row r="2346" spans="1:11" x14ac:dyDescent="0.3">
      <c r="A2346" s="9" t="s">
        <v>72</v>
      </c>
      <c r="B2346" s="10">
        <v>2023</v>
      </c>
      <c r="C2346" s="10" t="s">
        <v>31</v>
      </c>
      <c r="D2346" s="10" t="s">
        <v>52</v>
      </c>
      <c r="E2346" s="10" t="s">
        <v>53</v>
      </c>
      <c r="F2346" s="10" t="s">
        <v>54</v>
      </c>
      <c r="G2346" s="10" t="s">
        <v>55</v>
      </c>
      <c r="H2346" s="10" t="s">
        <v>56</v>
      </c>
      <c r="I2346" s="10" t="s">
        <v>58</v>
      </c>
      <c r="J2346" s="24">
        <v>349</v>
      </c>
      <c r="K2346" s="29">
        <v>499.07</v>
      </c>
    </row>
    <row r="2347" spans="1:11" x14ac:dyDescent="0.3">
      <c r="A2347" s="12" t="s">
        <v>76</v>
      </c>
      <c r="B2347" s="13">
        <v>2023</v>
      </c>
      <c r="C2347" s="13" t="s">
        <v>31</v>
      </c>
      <c r="D2347" s="13" t="s">
        <v>52</v>
      </c>
      <c r="E2347" s="13" t="s">
        <v>53</v>
      </c>
      <c r="F2347" s="13" t="s">
        <v>54</v>
      </c>
      <c r="G2347" s="13" t="s">
        <v>55</v>
      </c>
      <c r="H2347" s="13" t="s">
        <v>56</v>
      </c>
      <c r="I2347" s="13" t="s">
        <v>58</v>
      </c>
      <c r="J2347" s="25">
        <v>749</v>
      </c>
      <c r="K2347" s="30">
        <v>1071.07</v>
      </c>
    </row>
    <row r="2348" spans="1:11" x14ac:dyDescent="0.3">
      <c r="A2348" s="9" t="s">
        <v>74</v>
      </c>
      <c r="B2348" s="10">
        <v>2023</v>
      </c>
      <c r="C2348" s="10" t="s">
        <v>9</v>
      </c>
      <c r="D2348" s="10" t="s">
        <v>52</v>
      </c>
      <c r="E2348" s="10" t="s">
        <v>53</v>
      </c>
      <c r="F2348" s="10" t="s">
        <v>54</v>
      </c>
      <c r="G2348" s="10" t="s">
        <v>55</v>
      </c>
      <c r="H2348" s="10" t="s">
        <v>56</v>
      </c>
      <c r="I2348" s="10" t="s">
        <v>58</v>
      </c>
      <c r="J2348" s="24">
        <v>134</v>
      </c>
      <c r="K2348" s="29">
        <v>191.62</v>
      </c>
    </row>
    <row r="2349" spans="1:11" x14ac:dyDescent="0.3">
      <c r="A2349" s="12" t="s">
        <v>73</v>
      </c>
      <c r="B2349" s="13">
        <v>2023</v>
      </c>
      <c r="C2349" s="13" t="s">
        <v>9</v>
      </c>
      <c r="D2349" s="13" t="s">
        <v>52</v>
      </c>
      <c r="E2349" s="13" t="s">
        <v>53</v>
      </c>
      <c r="F2349" s="13" t="s">
        <v>54</v>
      </c>
      <c r="G2349" s="13" t="s">
        <v>55</v>
      </c>
      <c r="H2349" s="13" t="s">
        <v>56</v>
      </c>
      <c r="I2349" s="13" t="s">
        <v>58</v>
      </c>
      <c r="J2349" s="25">
        <v>308</v>
      </c>
      <c r="K2349" s="30">
        <v>440.44</v>
      </c>
    </row>
    <row r="2350" spans="1:11" x14ac:dyDescent="0.3">
      <c r="A2350" s="9" t="s">
        <v>72</v>
      </c>
      <c r="B2350" s="10">
        <v>2023</v>
      </c>
      <c r="C2350" s="10" t="s">
        <v>9</v>
      </c>
      <c r="D2350" s="10" t="s">
        <v>52</v>
      </c>
      <c r="E2350" s="10" t="s">
        <v>53</v>
      </c>
      <c r="F2350" s="10" t="s">
        <v>54</v>
      </c>
      <c r="G2350" s="10" t="s">
        <v>55</v>
      </c>
      <c r="H2350" s="10" t="s">
        <v>56</v>
      </c>
      <c r="I2350" s="10" t="s">
        <v>58</v>
      </c>
      <c r="J2350" s="24">
        <v>350</v>
      </c>
      <c r="K2350" s="29">
        <v>500.5</v>
      </c>
    </row>
    <row r="2351" spans="1:11" x14ac:dyDescent="0.3">
      <c r="A2351" s="12" t="s">
        <v>72</v>
      </c>
      <c r="B2351" s="13">
        <v>2023</v>
      </c>
      <c r="C2351" s="13" t="s">
        <v>9</v>
      </c>
      <c r="D2351" s="13" t="s">
        <v>52</v>
      </c>
      <c r="E2351" s="13" t="s">
        <v>53</v>
      </c>
      <c r="F2351" s="13" t="s">
        <v>54</v>
      </c>
      <c r="G2351" s="13" t="s">
        <v>55</v>
      </c>
      <c r="H2351" s="13" t="s">
        <v>56</v>
      </c>
      <c r="I2351" s="13" t="s">
        <v>58</v>
      </c>
      <c r="J2351" s="25">
        <v>136</v>
      </c>
      <c r="K2351" s="30">
        <v>194.48</v>
      </c>
    </row>
    <row r="2352" spans="1:11" x14ac:dyDescent="0.3">
      <c r="A2352" s="9" t="s">
        <v>76</v>
      </c>
      <c r="B2352" s="10">
        <v>2023</v>
      </c>
      <c r="C2352" s="10" t="s">
        <v>9</v>
      </c>
      <c r="D2352" s="10" t="s">
        <v>52</v>
      </c>
      <c r="E2352" s="10" t="s">
        <v>53</v>
      </c>
      <c r="F2352" s="10" t="s">
        <v>54</v>
      </c>
      <c r="G2352" s="10" t="s">
        <v>55</v>
      </c>
      <c r="H2352" s="10" t="s">
        <v>56</v>
      </c>
      <c r="I2352" s="10" t="s">
        <v>58</v>
      </c>
      <c r="J2352" s="24">
        <v>304</v>
      </c>
      <c r="K2352" s="29">
        <v>434.72</v>
      </c>
    </row>
    <row r="2353" spans="1:11" x14ac:dyDescent="0.3">
      <c r="A2353" s="12" t="s">
        <v>72</v>
      </c>
      <c r="B2353" s="13">
        <v>2023</v>
      </c>
      <c r="C2353" s="13" t="s">
        <v>9</v>
      </c>
      <c r="D2353" s="13" t="s">
        <v>52</v>
      </c>
      <c r="E2353" s="13" t="s">
        <v>53</v>
      </c>
      <c r="F2353" s="13" t="s">
        <v>54</v>
      </c>
      <c r="G2353" s="13" t="s">
        <v>55</v>
      </c>
      <c r="H2353" s="13" t="s">
        <v>56</v>
      </c>
      <c r="I2353" s="13" t="s">
        <v>58</v>
      </c>
      <c r="J2353" s="25">
        <v>352</v>
      </c>
      <c r="K2353" s="30">
        <v>503.36</v>
      </c>
    </row>
    <row r="2354" spans="1:11" x14ac:dyDescent="0.3">
      <c r="A2354" s="9" t="s">
        <v>72</v>
      </c>
      <c r="B2354" s="10">
        <v>2023</v>
      </c>
      <c r="C2354" s="10" t="s">
        <v>9</v>
      </c>
      <c r="D2354" s="10" t="s">
        <v>52</v>
      </c>
      <c r="E2354" s="10" t="s">
        <v>53</v>
      </c>
      <c r="F2354" s="10" t="s">
        <v>54</v>
      </c>
      <c r="G2354" s="10" t="s">
        <v>55</v>
      </c>
      <c r="H2354" s="10" t="s">
        <v>56</v>
      </c>
      <c r="I2354" s="10" t="s">
        <v>58</v>
      </c>
      <c r="J2354" s="24">
        <v>132</v>
      </c>
      <c r="K2354" s="29">
        <v>188.76</v>
      </c>
    </row>
    <row r="2355" spans="1:11" x14ac:dyDescent="0.3">
      <c r="A2355" s="12" t="s">
        <v>73</v>
      </c>
      <c r="B2355" s="13">
        <v>2023</v>
      </c>
      <c r="C2355" s="13" t="s">
        <v>9</v>
      </c>
      <c r="D2355" s="13" t="s">
        <v>52</v>
      </c>
      <c r="E2355" s="13" t="s">
        <v>53</v>
      </c>
      <c r="F2355" s="13" t="s">
        <v>54</v>
      </c>
      <c r="G2355" s="13" t="s">
        <v>55</v>
      </c>
      <c r="H2355" s="13" t="s">
        <v>56</v>
      </c>
      <c r="I2355" s="13" t="s">
        <v>58</v>
      </c>
      <c r="J2355" s="25">
        <v>706</v>
      </c>
      <c r="K2355" s="30">
        <v>1009.5799999999999</v>
      </c>
    </row>
    <row r="2356" spans="1:11" x14ac:dyDescent="0.3">
      <c r="A2356" s="9" t="s">
        <v>72</v>
      </c>
      <c r="B2356" s="10">
        <v>2023</v>
      </c>
      <c r="C2356" s="10" t="s">
        <v>9</v>
      </c>
      <c r="D2356" s="10" t="s">
        <v>52</v>
      </c>
      <c r="E2356" s="10" t="s">
        <v>53</v>
      </c>
      <c r="F2356" s="10" t="s">
        <v>54</v>
      </c>
      <c r="G2356" s="10" t="s">
        <v>55</v>
      </c>
      <c r="H2356" s="10" t="s">
        <v>56</v>
      </c>
      <c r="I2356" s="10" t="s">
        <v>58</v>
      </c>
      <c r="J2356" s="24">
        <v>739</v>
      </c>
      <c r="K2356" s="29">
        <v>1056.77</v>
      </c>
    </row>
    <row r="2357" spans="1:11" x14ac:dyDescent="0.3">
      <c r="A2357" s="12" t="s">
        <v>72</v>
      </c>
      <c r="B2357" s="13">
        <v>2023</v>
      </c>
      <c r="C2357" s="13" t="s">
        <v>9</v>
      </c>
      <c r="D2357" s="13" t="s">
        <v>52</v>
      </c>
      <c r="E2357" s="13" t="s">
        <v>53</v>
      </c>
      <c r="F2357" s="13" t="s">
        <v>54</v>
      </c>
      <c r="G2357" s="13" t="s">
        <v>55</v>
      </c>
      <c r="H2357" s="13" t="s">
        <v>56</v>
      </c>
      <c r="I2357" s="13" t="s">
        <v>58</v>
      </c>
      <c r="J2357" s="25">
        <v>135</v>
      </c>
      <c r="K2357" s="30">
        <v>193.05</v>
      </c>
    </row>
    <row r="2358" spans="1:11" x14ac:dyDescent="0.3">
      <c r="A2358" s="9" t="s">
        <v>72</v>
      </c>
      <c r="B2358" s="10">
        <v>2023</v>
      </c>
      <c r="C2358" s="10" t="s">
        <v>9</v>
      </c>
      <c r="D2358" s="10" t="s">
        <v>52</v>
      </c>
      <c r="E2358" s="10" t="s">
        <v>53</v>
      </c>
      <c r="F2358" s="10" t="s">
        <v>54</v>
      </c>
      <c r="G2358" s="10" t="s">
        <v>55</v>
      </c>
      <c r="H2358" s="10" t="s">
        <v>56</v>
      </c>
      <c r="I2358" s="10" t="s">
        <v>58</v>
      </c>
      <c r="J2358" s="24">
        <v>779</v>
      </c>
      <c r="K2358" s="29">
        <v>526.24</v>
      </c>
    </row>
    <row r="2359" spans="1:11" x14ac:dyDescent="0.3">
      <c r="A2359" s="12" t="s">
        <v>72</v>
      </c>
      <c r="B2359" s="13">
        <v>2023</v>
      </c>
      <c r="C2359" s="13" t="s">
        <v>9</v>
      </c>
      <c r="D2359" s="13" t="s">
        <v>52</v>
      </c>
      <c r="E2359" s="13" t="s">
        <v>53</v>
      </c>
      <c r="F2359" s="13" t="s">
        <v>54</v>
      </c>
      <c r="G2359" s="13" t="s">
        <v>55</v>
      </c>
      <c r="H2359" s="13" t="s">
        <v>56</v>
      </c>
      <c r="I2359" s="13" t="s">
        <v>58</v>
      </c>
      <c r="J2359" s="25">
        <v>133</v>
      </c>
      <c r="K2359" s="30">
        <v>190.19</v>
      </c>
    </row>
    <row r="2360" spans="1:11" x14ac:dyDescent="0.3">
      <c r="A2360" s="9" t="s">
        <v>74</v>
      </c>
      <c r="B2360" s="10">
        <v>2023</v>
      </c>
      <c r="C2360" s="10" t="s">
        <v>9</v>
      </c>
      <c r="D2360" s="10" t="s">
        <v>52</v>
      </c>
      <c r="E2360" s="10" t="s">
        <v>53</v>
      </c>
      <c r="F2360" s="10" t="s">
        <v>54</v>
      </c>
      <c r="G2360" s="10" t="s">
        <v>55</v>
      </c>
      <c r="H2360" s="10" t="s">
        <v>56</v>
      </c>
      <c r="I2360" s="10" t="s">
        <v>58</v>
      </c>
      <c r="J2360" s="24">
        <v>307</v>
      </c>
      <c r="K2360" s="29">
        <v>439.01</v>
      </c>
    </row>
    <row r="2361" spans="1:11" x14ac:dyDescent="0.3">
      <c r="A2361" s="12" t="s">
        <v>72</v>
      </c>
      <c r="B2361" s="13">
        <v>2023</v>
      </c>
      <c r="C2361" s="13" t="s">
        <v>9</v>
      </c>
      <c r="D2361" s="13" t="s">
        <v>52</v>
      </c>
      <c r="E2361" s="13" t="s">
        <v>53</v>
      </c>
      <c r="F2361" s="13" t="s">
        <v>54</v>
      </c>
      <c r="G2361" s="13" t="s">
        <v>55</v>
      </c>
      <c r="H2361" s="13" t="s">
        <v>56</v>
      </c>
      <c r="I2361" s="13" t="s">
        <v>58</v>
      </c>
      <c r="J2361" s="25">
        <v>355</v>
      </c>
      <c r="K2361" s="30">
        <v>507.65</v>
      </c>
    </row>
    <row r="2362" spans="1:11" x14ac:dyDescent="0.3">
      <c r="A2362" s="9" t="s">
        <v>72</v>
      </c>
      <c r="B2362" s="10">
        <v>2023</v>
      </c>
      <c r="C2362" s="10" t="s">
        <v>9</v>
      </c>
      <c r="D2362" s="10" t="s">
        <v>52</v>
      </c>
      <c r="E2362" s="10" t="s">
        <v>53</v>
      </c>
      <c r="F2362" s="10" t="s">
        <v>54</v>
      </c>
      <c r="G2362" s="10" t="s">
        <v>55</v>
      </c>
      <c r="H2362" s="10" t="s">
        <v>56</v>
      </c>
      <c r="I2362" s="10" t="s">
        <v>58</v>
      </c>
      <c r="J2362" s="24">
        <v>131</v>
      </c>
      <c r="K2362" s="29">
        <v>187.32999999999998</v>
      </c>
    </row>
    <row r="2363" spans="1:11" x14ac:dyDescent="0.3">
      <c r="A2363" s="12" t="s">
        <v>73</v>
      </c>
      <c r="B2363" s="13">
        <v>2023</v>
      </c>
      <c r="C2363" s="13" t="s">
        <v>9</v>
      </c>
      <c r="D2363" s="13" t="s">
        <v>52</v>
      </c>
      <c r="E2363" s="13" t="s">
        <v>53</v>
      </c>
      <c r="F2363" s="13" t="s">
        <v>54</v>
      </c>
      <c r="G2363" s="13" t="s">
        <v>55</v>
      </c>
      <c r="H2363" s="13" t="s">
        <v>56</v>
      </c>
      <c r="I2363" s="13" t="s">
        <v>58</v>
      </c>
      <c r="J2363" s="25">
        <v>305</v>
      </c>
      <c r="K2363" s="30">
        <v>436.15</v>
      </c>
    </row>
    <row r="2364" spans="1:11" x14ac:dyDescent="0.3">
      <c r="A2364" s="9" t="s">
        <v>74</v>
      </c>
      <c r="B2364" s="10">
        <v>2023</v>
      </c>
      <c r="C2364" s="10" t="s">
        <v>9</v>
      </c>
      <c r="D2364" s="10" t="s">
        <v>52</v>
      </c>
      <c r="E2364" s="10" t="s">
        <v>53</v>
      </c>
      <c r="F2364" s="10" t="s">
        <v>54</v>
      </c>
      <c r="G2364" s="10" t="s">
        <v>55</v>
      </c>
      <c r="H2364" s="10" t="s">
        <v>56</v>
      </c>
      <c r="I2364" s="10" t="s">
        <v>58</v>
      </c>
      <c r="J2364" s="24">
        <v>748</v>
      </c>
      <c r="K2364" s="29">
        <v>1069.6399999999999</v>
      </c>
    </row>
    <row r="2365" spans="1:11" x14ac:dyDescent="0.3">
      <c r="A2365" s="12" t="s">
        <v>72</v>
      </c>
      <c r="B2365" s="13">
        <v>2023</v>
      </c>
      <c r="C2365" s="13" t="s">
        <v>37</v>
      </c>
      <c r="D2365" s="13" t="s">
        <v>52</v>
      </c>
      <c r="E2365" s="13" t="s">
        <v>53</v>
      </c>
      <c r="F2365" s="13" t="s">
        <v>54</v>
      </c>
      <c r="G2365" s="13" t="s">
        <v>55</v>
      </c>
      <c r="H2365" s="13" t="s">
        <v>56</v>
      </c>
      <c r="I2365" s="13" t="s">
        <v>58</v>
      </c>
      <c r="J2365" s="25">
        <v>350</v>
      </c>
      <c r="K2365" s="30">
        <v>535.5</v>
      </c>
    </row>
    <row r="2366" spans="1:11" x14ac:dyDescent="0.3">
      <c r="A2366" s="9" t="s">
        <v>72</v>
      </c>
      <c r="B2366" s="10">
        <v>2023</v>
      </c>
      <c r="C2366" s="10" t="s">
        <v>37</v>
      </c>
      <c r="D2366" s="10" t="s">
        <v>52</v>
      </c>
      <c r="E2366" s="10" t="s">
        <v>53</v>
      </c>
      <c r="F2366" s="10" t="s">
        <v>54</v>
      </c>
      <c r="G2366" s="10" t="s">
        <v>55</v>
      </c>
      <c r="H2366" s="10" t="s">
        <v>56</v>
      </c>
      <c r="I2366" s="10" t="s">
        <v>58</v>
      </c>
      <c r="J2366" s="24">
        <v>320</v>
      </c>
      <c r="K2366" s="29">
        <v>457.6</v>
      </c>
    </row>
    <row r="2367" spans="1:11" x14ac:dyDescent="0.3">
      <c r="A2367" s="12" t="s">
        <v>74</v>
      </c>
      <c r="B2367" s="13">
        <v>2023</v>
      </c>
      <c r="C2367" s="13" t="s">
        <v>37</v>
      </c>
      <c r="D2367" s="13" t="s">
        <v>52</v>
      </c>
      <c r="E2367" s="13" t="s">
        <v>53</v>
      </c>
      <c r="F2367" s="13" t="s">
        <v>54</v>
      </c>
      <c r="G2367" s="13" t="s">
        <v>55</v>
      </c>
      <c r="H2367" s="13" t="s">
        <v>56</v>
      </c>
      <c r="I2367" s="13" t="s">
        <v>58</v>
      </c>
      <c r="J2367" s="25">
        <v>346</v>
      </c>
      <c r="K2367" s="30">
        <v>494.78</v>
      </c>
    </row>
    <row r="2368" spans="1:11" x14ac:dyDescent="0.3">
      <c r="A2368" s="9" t="s">
        <v>75</v>
      </c>
      <c r="B2368" s="10">
        <v>2023</v>
      </c>
      <c r="C2368" s="10" t="s">
        <v>37</v>
      </c>
      <c r="D2368" s="10" t="s">
        <v>52</v>
      </c>
      <c r="E2368" s="10" t="s">
        <v>53</v>
      </c>
      <c r="F2368" s="10" t="s">
        <v>54</v>
      </c>
      <c r="G2368" s="10" t="s">
        <v>55</v>
      </c>
      <c r="H2368" s="10" t="s">
        <v>56</v>
      </c>
      <c r="I2368" s="10" t="s">
        <v>58</v>
      </c>
      <c r="J2368" s="24">
        <v>322</v>
      </c>
      <c r="K2368" s="29">
        <v>460.46000000000004</v>
      </c>
    </row>
    <row r="2369" spans="1:11" x14ac:dyDescent="0.3">
      <c r="A2369" s="12" t="s">
        <v>72</v>
      </c>
      <c r="B2369" s="13">
        <v>2023</v>
      </c>
      <c r="C2369" s="13" t="s">
        <v>37</v>
      </c>
      <c r="D2369" s="13" t="s">
        <v>52</v>
      </c>
      <c r="E2369" s="13" t="s">
        <v>53</v>
      </c>
      <c r="F2369" s="13" t="s">
        <v>54</v>
      </c>
      <c r="G2369" s="13" t="s">
        <v>55</v>
      </c>
      <c r="H2369" s="13" t="s">
        <v>56</v>
      </c>
      <c r="I2369" s="13" t="s">
        <v>58</v>
      </c>
      <c r="J2369" s="25">
        <v>658</v>
      </c>
      <c r="K2369" s="30">
        <v>940.94</v>
      </c>
    </row>
    <row r="2370" spans="1:11" x14ac:dyDescent="0.3">
      <c r="A2370" s="9" t="s">
        <v>74</v>
      </c>
      <c r="B2370" s="10">
        <v>2023</v>
      </c>
      <c r="C2370" s="10" t="s">
        <v>37</v>
      </c>
      <c r="D2370" s="10" t="s">
        <v>52</v>
      </c>
      <c r="E2370" s="10" t="s">
        <v>53</v>
      </c>
      <c r="F2370" s="10" t="s">
        <v>54</v>
      </c>
      <c r="G2370" s="10" t="s">
        <v>55</v>
      </c>
      <c r="H2370" s="10" t="s">
        <v>56</v>
      </c>
      <c r="I2370" s="10" t="s">
        <v>58</v>
      </c>
      <c r="J2370" s="24">
        <v>745</v>
      </c>
      <c r="K2370" s="29">
        <v>1065.3499999999999</v>
      </c>
    </row>
    <row r="2371" spans="1:11" x14ac:dyDescent="0.3">
      <c r="A2371" s="12" t="s">
        <v>74</v>
      </c>
      <c r="B2371" s="13">
        <v>2023</v>
      </c>
      <c r="C2371" s="13" t="s">
        <v>37</v>
      </c>
      <c r="D2371" s="13" t="s">
        <v>52</v>
      </c>
      <c r="E2371" s="13" t="s">
        <v>53</v>
      </c>
      <c r="F2371" s="13" t="s">
        <v>54</v>
      </c>
      <c r="G2371" s="13" t="s">
        <v>55</v>
      </c>
      <c r="H2371" s="13" t="s">
        <v>56</v>
      </c>
      <c r="I2371" s="13" t="s">
        <v>58</v>
      </c>
      <c r="J2371" s="25">
        <v>345</v>
      </c>
      <c r="K2371" s="30">
        <v>493.35</v>
      </c>
    </row>
    <row r="2372" spans="1:11" x14ac:dyDescent="0.3">
      <c r="A2372" s="9" t="s">
        <v>72</v>
      </c>
      <c r="B2372" s="10">
        <v>2023</v>
      </c>
      <c r="C2372" s="10" t="s">
        <v>37</v>
      </c>
      <c r="D2372" s="10" t="s">
        <v>52</v>
      </c>
      <c r="E2372" s="10" t="s">
        <v>53</v>
      </c>
      <c r="F2372" s="10" t="s">
        <v>54</v>
      </c>
      <c r="G2372" s="10" t="s">
        <v>55</v>
      </c>
      <c r="H2372" s="10" t="s">
        <v>56</v>
      </c>
      <c r="I2372" s="10" t="s">
        <v>58</v>
      </c>
      <c r="J2372" s="24">
        <v>784</v>
      </c>
      <c r="K2372" s="29">
        <v>526.24</v>
      </c>
    </row>
    <row r="2373" spans="1:11" x14ac:dyDescent="0.3">
      <c r="A2373" s="12" t="s">
        <v>75</v>
      </c>
      <c r="B2373" s="13">
        <v>2023</v>
      </c>
      <c r="C2373" s="13" t="s">
        <v>37</v>
      </c>
      <c r="D2373" s="13" t="s">
        <v>52</v>
      </c>
      <c r="E2373" s="13" t="s">
        <v>53</v>
      </c>
      <c r="F2373" s="13" t="s">
        <v>54</v>
      </c>
      <c r="G2373" s="13" t="s">
        <v>55</v>
      </c>
      <c r="H2373" s="13" t="s">
        <v>56</v>
      </c>
      <c r="I2373" s="13" t="s">
        <v>58</v>
      </c>
      <c r="J2373" s="25">
        <v>349</v>
      </c>
      <c r="K2373" s="30">
        <v>499.07</v>
      </c>
    </row>
    <row r="2374" spans="1:11" x14ac:dyDescent="0.3">
      <c r="A2374" s="9" t="s">
        <v>74</v>
      </c>
      <c r="B2374" s="10">
        <v>2023</v>
      </c>
      <c r="C2374" s="10" t="s">
        <v>37</v>
      </c>
      <c r="D2374" s="10" t="s">
        <v>52</v>
      </c>
      <c r="E2374" s="10" t="s">
        <v>53</v>
      </c>
      <c r="F2374" s="10" t="s">
        <v>54</v>
      </c>
      <c r="G2374" s="10" t="s">
        <v>55</v>
      </c>
      <c r="H2374" s="10" t="s">
        <v>56</v>
      </c>
      <c r="I2374" s="10" t="s">
        <v>58</v>
      </c>
      <c r="J2374" s="24">
        <v>319</v>
      </c>
      <c r="K2374" s="29">
        <v>456.16999999999996</v>
      </c>
    </row>
    <row r="2375" spans="1:11" x14ac:dyDescent="0.3">
      <c r="A2375" s="12" t="s">
        <v>72</v>
      </c>
      <c r="B2375" s="13">
        <v>2023</v>
      </c>
      <c r="C2375" s="13" t="s">
        <v>37</v>
      </c>
      <c r="D2375" s="13" t="s">
        <v>52</v>
      </c>
      <c r="E2375" s="13" t="s">
        <v>53</v>
      </c>
      <c r="F2375" s="13" t="s">
        <v>54</v>
      </c>
      <c r="G2375" s="13" t="s">
        <v>55</v>
      </c>
      <c r="H2375" s="13" t="s">
        <v>56</v>
      </c>
      <c r="I2375" s="13" t="s">
        <v>58</v>
      </c>
      <c r="J2375" s="25">
        <v>347</v>
      </c>
      <c r="K2375" s="30">
        <v>496.21000000000004</v>
      </c>
    </row>
    <row r="2376" spans="1:11" x14ac:dyDescent="0.3">
      <c r="A2376" s="9" t="s">
        <v>72</v>
      </c>
      <c r="B2376" s="10">
        <v>2023</v>
      </c>
      <c r="C2376" s="10" t="s">
        <v>37</v>
      </c>
      <c r="D2376" s="10" t="s">
        <v>52</v>
      </c>
      <c r="E2376" s="10" t="s">
        <v>53</v>
      </c>
      <c r="F2376" s="10" t="s">
        <v>54</v>
      </c>
      <c r="G2376" s="10" t="s">
        <v>55</v>
      </c>
      <c r="H2376" s="10" t="s">
        <v>56</v>
      </c>
      <c r="I2376" s="10" t="s">
        <v>58</v>
      </c>
      <c r="J2376" s="24">
        <v>753</v>
      </c>
      <c r="K2376" s="29">
        <v>1076.79</v>
      </c>
    </row>
    <row r="2377" spans="1:11" x14ac:dyDescent="0.3">
      <c r="A2377" s="12" t="s">
        <v>72</v>
      </c>
      <c r="B2377" s="13">
        <v>2023</v>
      </c>
      <c r="C2377" s="13" t="s">
        <v>36</v>
      </c>
      <c r="D2377" s="13" t="s">
        <v>52</v>
      </c>
      <c r="E2377" s="13" t="s">
        <v>53</v>
      </c>
      <c r="F2377" s="13" t="s">
        <v>54</v>
      </c>
      <c r="G2377" s="13" t="s">
        <v>55</v>
      </c>
      <c r="H2377" s="13" t="s">
        <v>56</v>
      </c>
      <c r="I2377" s="13" t="s">
        <v>58</v>
      </c>
      <c r="J2377" s="25">
        <v>326</v>
      </c>
      <c r="K2377" s="30">
        <v>466.18</v>
      </c>
    </row>
    <row r="2378" spans="1:11" x14ac:dyDescent="0.3">
      <c r="A2378" s="9" t="s">
        <v>73</v>
      </c>
      <c r="B2378" s="10">
        <v>2023</v>
      </c>
      <c r="C2378" s="10" t="s">
        <v>36</v>
      </c>
      <c r="D2378" s="10" t="s">
        <v>52</v>
      </c>
      <c r="E2378" s="10" t="s">
        <v>53</v>
      </c>
      <c r="F2378" s="10" t="s">
        <v>54</v>
      </c>
      <c r="G2378" s="10" t="s">
        <v>55</v>
      </c>
      <c r="H2378" s="10" t="s">
        <v>56</v>
      </c>
      <c r="I2378" s="10" t="s">
        <v>58</v>
      </c>
      <c r="J2378" s="24">
        <v>352</v>
      </c>
      <c r="K2378" s="29">
        <v>503.36</v>
      </c>
    </row>
    <row r="2379" spans="1:11" x14ac:dyDescent="0.3">
      <c r="A2379" s="12" t="s">
        <v>72</v>
      </c>
      <c r="B2379" s="13">
        <v>2023</v>
      </c>
      <c r="C2379" s="13" t="s">
        <v>36</v>
      </c>
      <c r="D2379" s="13" t="s">
        <v>52</v>
      </c>
      <c r="E2379" s="13" t="s">
        <v>53</v>
      </c>
      <c r="F2379" s="13" t="s">
        <v>54</v>
      </c>
      <c r="G2379" s="13" t="s">
        <v>55</v>
      </c>
      <c r="H2379" s="13" t="s">
        <v>56</v>
      </c>
      <c r="I2379" s="13" t="s">
        <v>58</v>
      </c>
      <c r="J2379" s="25">
        <v>328</v>
      </c>
      <c r="K2379" s="30">
        <v>469.03999999999996</v>
      </c>
    </row>
    <row r="2380" spans="1:11" x14ac:dyDescent="0.3">
      <c r="A2380" s="9" t="s">
        <v>73</v>
      </c>
      <c r="B2380" s="10">
        <v>2023</v>
      </c>
      <c r="C2380" s="10" t="s">
        <v>36</v>
      </c>
      <c r="D2380" s="10" t="s">
        <v>52</v>
      </c>
      <c r="E2380" s="10" t="s">
        <v>53</v>
      </c>
      <c r="F2380" s="10" t="s">
        <v>54</v>
      </c>
      <c r="G2380" s="10" t="s">
        <v>55</v>
      </c>
      <c r="H2380" s="10" t="s">
        <v>56</v>
      </c>
      <c r="I2380" s="10" t="s">
        <v>58</v>
      </c>
      <c r="J2380" s="24">
        <v>657</v>
      </c>
      <c r="K2380" s="29">
        <v>939.51</v>
      </c>
    </row>
    <row r="2381" spans="1:11" x14ac:dyDescent="0.3">
      <c r="A2381" s="12" t="s">
        <v>72</v>
      </c>
      <c r="B2381" s="13">
        <v>2023</v>
      </c>
      <c r="C2381" s="13" t="s">
        <v>36</v>
      </c>
      <c r="D2381" s="13" t="s">
        <v>52</v>
      </c>
      <c r="E2381" s="13" t="s">
        <v>53</v>
      </c>
      <c r="F2381" s="13" t="s">
        <v>54</v>
      </c>
      <c r="G2381" s="13" t="s">
        <v>55</v>
      </c>
      <c r="H2381" s="13" t="s">
        <v>56</v>
      </c>
      <c r="I2381" s="13" t="s">
        <v>58</v>
      </c>
      <c r="J2381" s="25">
        <v>744</v>
      </c>
      <c r="K2381" s="30">
        <v>1063.92</v>
      </c>
    </row>
    <row r="2382" spans="1:11" x14ac:dyDescent="0.3">
      <c r="A2382" s="9" t="s">
        <v>72</v>
      </c>
      <c r="B2382" s="10">
        <v>2023</v>
      </c>
      <c r="C2382" s="10" t="s">
        <v>36</v>
      </c>
      <c r="D2382" s="10" t="s">
        <v>52</v>
      </c>
      <c r="E2382" s="10" t="s">
        <v>53</v>
      </c>
      <c r="F2382" s="10" t="s">
        <v>54</v>
      </c>
      <c r="G2382" s="10" t="s">
        <v>55</v>
      </c>
      <c r="H2382" s="10" t="s">
        <v>56</v>
      </c>
      <c r="I2382" s="10" t="s">
        <v>58</v>
      </c>
      <c r="J2382" s="24">
        <v>351</v>
      </c>
      <c r="K2382" s="29">
        <v>501.93</v>
      </c>
    </row>
    <row r="2383" spans="1:11" x14ac:dyDescent="0.3">
      <c r="A2383" s="12" t="s">
        <v>73</v>
      </c>
      <c r="B2383" s="13">
        <v>2023</v>
      </c>
      <c r="C2383" s="13" t="s">
        <v>36</v>
      </c>
      <c r="D2383" s="13" t="s">
        <v>52</v>
      </c>
      <c r="E2383" s="13" t="s">
        <v>53</v>
      </c>
      <c r="F2383" s="13" t="s">
        <v>54</v>
      </c>
      <c r="G2383" s="13" t="s">
        <v>55</v>
      </c>
      <c r="H2383" s="13" t="s">
        <v>56</v>
      </c>
      <c r="I2383" s="13" t="s">
        <v>58</v>
      </c>
      <c r="J2383" s="25">
        <v>783</v>
      </c>
      <c r="K2383" s="30">
        <v>526.24</v>
      </c>
    </row>
    <row r="2384" spans="1:11" x14ac:dyDescent="0.3">
      <c r="A2384" s="9" t="s">
        <v>72</v>
      </c>
      <c r="B2384" s="10">
        <v>2023</v>
      </c>
      <c r="C2384" s="10" t="s">
        <v>36</v>
      </c>
      <c r="D2384" s="10" t="s">
        <v>52</v>
      </c>
      <c r="E2384" s="10" t="s">
        <v>53</v>
      </c>
      <c r="F2384" s="10" t="s">
        <v>54</v>
      </c>
      <c r="G2384" s="10" t="s">
        <v>55</v>
      </c>
      <c r="H2384" s="10" t="s">
        <v>56</v>
      </c>
      <c r="I2384" s="10" t="s">
        <v>58</v>
      </c>
      <c r="J2384" s="24">
        <v>355</v>
      </c>
      <c r="K2384" s="29">
        <v>507.65</v>
      </c>
    </row>
    <row r="2385" spans="1:11" x14ac:dyDescent="0.3">
      <c r="A2385" s="12" t="s">
        <v>73</v>
      </c>
      <c r="B2385" s="13">
        <v>2023</v>
      </c>
      <c r="C2385" s="13" t="s">
        <v>36</v>
      </c>
      <c r="D2385" s="13" t="s">
        <v>52</v>
      </c>
      <c r="E2385" s="13" t="s">
        <v>53</v>
      </c>
      <c r="F2385" s="13" t="s">
        <v>54</v>
      </c>
      <c r="G2385" s="13" t="s">
        <v>55</v>
      </c>
      <c r="H2385" s="13" t="s">
        <v>56</v>
      </c>
      <c r="I2385" s="13" t="s">
        <v>58</v>
      </c>
      <c r="J2385" s="25">
        <v>325</v>
      </c>
      <c r="K2385" s="30">
        <v>464.75</v>
      </c>
    </row>
    <row r="2386" spans="1:11" x14ac:dyDescent="0.3">
      <c r="A2386" s="9" t="s">
        <v>72</v>
      </c>
      <c r="B2386" s="10">
        <v>2023</v>
      </c>
      <c r="C2386" s="10" t="s">
        <v>36</v>
      </c>
      <c r="D2386" s="10" t="s">
        <v>52</v>
      </c>
      <c r="E2386" s="10" t="s">
        <v>53</v>
      </c>
      <c r="F2386" s="10" t="s">
        <v>54</v>
      </c>
      <c r="G2386" s="10" t="s">
        <v>55</v>
      </c>
      <c r="H2386" s="10" t="s">
        <v>56</v>
      </c>
      <c r="I2386" s="10" t="s">
        <v>58</v>
      </c>
      <c r="J2386" s="24">
        <v>353</v>
      </c>
      <c r="K2386" s="29">
        <v>504.78999999999996</v>
      </c>
    </row>
    <row r="2387" spans="1:11" x14ac:dyDescent="0.3">
      <c r="A2387" s="12" t="s">
        <v>73</v>
      </c>
      <c r="B2387" s="13">
        <v>2023</v>
      </c>
      <c r="C2387" s="13" t="s">
        <v>32</v>
      </c>
      <c r="D2387" s="13" t="s">
        <v>52</v>
      </c>
      <c r="E2387" s="13" t="s">
        <v>53</v>
      </c>
      <c r="F2387" s="13" t="s">
        <v>54</v>
      </c>
      <c r="G2387" s="13" t="s">
        <v>55</v>
      </c>
      <c r="H2387" s="13" t="s">
        <v>56</v>
      </c>
      <c r="I2387" s="13" t="s">
        <v>58</v>
      </c>
      <c r="J2387" s="25">
        <v>368</v>
      </c>
      <c r="K2387" s="30">
        <v>563.04</v>
      </c>
    </row>
    <row r="2388" spans="1:11" x14ac:dyDescent="0.3">
      <c r="A2388" s="9" t="s">
        <v>73</v>
      </c>
      <c r="B2388" s="10">
        <v>2023</v>
      </c>
      <c r="C2388" s="10" t="s">
        <v>32</v>
      </c>
      <c r="D2388" s="10" t="s">
        <v>52</v>
      </c>
      <c r="E2388" s="10" t="s">
        <v>53</v>
      </c>
      <c r="F2388" s="10" t="s">
        <v>54</v>
      </c>
      <c r="G2388" s="10" t="s">
        <v>55</v>
      </c>
      <c r="H2388" s="10" t="s">
        <v>56</v>
      </c>
      <c r="I2388" s="10" t="s">
        <v>58</v>
      </c>
      <c r="J2388" s="24">
        <v>344</v>
      </c>
      <c r="K2388" s="29">
        <v>491.91999999999996</v>
      </c>
    </row>
    <row r="2389" spans="1:11" x14ac:dyDescent="0.3">
      <c r="A2389" s="12" t="s">
        <v>73</v>
      </c>
      <c r="B2389" s="13">
        <v>2023</v>
      </c>
      <c r="C2389" s="13" t="s">
        <v>32</v>
      </c>
      <c r="D2389" s="13" t="s">
        <v>52</v>
      </c>
      <c r="E2389" s="13" t="s">
        <v>53</v>
      </c>
      <c r="F2389" s="13" t="s">
        <v>54</v>
      </c>
      <c r="G2389" s="13" t="s">
        <v>55</v>
      </c>
      <c r="H2389" s="13" t="s">
        <v>56</v>
      </c>
      <c r="I2389" s="13" t="s">
        <v>58</v>
      </c>
      <c r="J2389" s="25">
        <v>370</v>
      </c>
      <c r="K2389" s="30">
        <v>529.1</v>
      </c>
    </row>
    <row r="2390" spans="1:11" x14ac:dyDescent="0.3">
      <c r="A2390" s="9" t="s">
        <v>73</v>
      </c>
      <c r="B2390" s="10">
        <v>2023</v>
      </c>
      <c r="C2390" s="10" t="s">
        <v>32</v>
      </c>
      <c r="D2390" s="10" t="s">
        <v>52</v>
      </c>
      <c r="E2390" s="10" t="s">
        <v>53</v>
      </c>
      <c r="F2390" s="10" t="s">
        <v>54</v>
      </c>
      <c r="G2390" s="10" t="s">
        <v>55</v>
      </c>
      <c r="H2390" s="10" t="s">
        <v>56</v>
      </c>
      <c r="I2390" s="10" t="s">
        <v>58</v>
      </c>
      <c r="J2390" s="24">
        <v>340</v>
      </c>
      <c r="K2390" s="29">
        <v>486.2</v>
      </c>
    </row>
    <row r="2391" spans="1:11" x14ac:dyDescent="0.3">
      <c r="A2391" s="12" t="s">
        <v>72</v>
      </c>
      <c r="B2391" s="13">
        <v>2023</v>
      </c>
      <c r="C2391" s="13" t="s">
        <v>32</v>
      </c>
      <c r="D2391" s="13" t="s">
        <v>52</v>
      </c>
      <c r="E2391" s="13" t="s">
        <v>53</v>
      </c>
      <c r="F2391" s="13" t="s">
        <v>54</v>
      </c>
      <c r="G2391" s="13" t="s">
        <v>55</v>
      </c>
      <c r="H2391" s="13" t="s">
        <v>56</v>
      </c>
      <c r="I2391" s="13" t="s">
        <v>58</v>
      </c>
      <c r="J2391" s="25">
        <v>741</v>
      </c>
      <c r="K2391" s="30">
        <v>1059.6300000000001</v>
      </c>
    </row>
    <row r="2392" spans="1:11" x14ac:dyDescent="0.3">
      <c r="A2392" s="9" t="s">
        <v>72</v>
      </c>
      <c r="B2392" s="10">
        <v>2023</v>
      </c>
      <c r="C2392" s="10" t="s">
        <v>32</v>
      </c>
      <c r="D2392" s="10" t="s">
        <v>52</v>
      </c>
      <c r="E2392" s="10" t="s">
        <v>53</v>
      </c>
      <c r="F2392" s="10" t="s">
        <v>54</v>
      </c>
      <c r="G2392" s="10" t="s">
        <v>55</v>
      </c>
      <c r="H2392" s="10" t="s">
        <v>56</v>
      </c>
      <c r="I2392" s="10" t="s">
        <v>58</v>
      </c>
      <c r="J2392" s="24">
        <v>369</v>
      </c>
      <c r="K2392" s="29">
        <v>527.66999999999996</v>
      </c>
    </row>
    <row r="2393" spans="1:11" x14ac:dyDescent="0.3">
      <c r="A2393" s="12" t="s">
        <v>73</v>
      </c>
      <c r="B2393" s="13">
        <v>2023</v>
      </c>
      <c r="C2393" s="13" t="s">
        <v>32</v>
      </c>
      <c r="D2393" s="13" t="s">
        <v>52</v>
      </c>
      <c r="E2393" s="13" t="s">
        <v>53</v>
      </c>
      <c r="F2393" s="13" t="s">
        <v>54</v>
      </c>
      <c r="G2393" s="13" t="s">
        <v>55</v>
      </c>
      <c r="H2393" s="13" t="s">
        <v>56</v>
      </c>
      <c r="I2393" s="13" t="s">
        <v>58</v>
      </c>
      <c r="J2393" s="25">
        <v>367</v>
      </c>
      <c r="K2393" s="30">
        <v>524.80999999999995</v>
      </c>
    </row>
    <row r="2394" spans="1:11" x14ac:dyDescent="0.3">
      <c r="A2394" s="9" t="s">
        <v>73</v>
      </c>
      <c r="B2394" s="10">
        <v>2023</v>
      </c>
      <c r="C2394" s="10" t="s">
        <v>32</v>
      </c>
      <c r="D2394" s="10" t="s">
        <v>52</v>
      </c>
      <c r="E2394" s="10" t="s">
        <v>53</v>
      </c>
      <c r="F2394" s="10" t="s">
        <v>54</v>
      </c>
      <c r="G2394" s="10" t="s">
        <v>55</v>
      </c>
      <c r="H2394" s="10" t="s">
        <v>56</v>
      </c>
      <c r="I2394" s="10" t="s">
        <v>58</v>
      </c>
      <c r="J2394" s="24">
        <v>343</v>
      </c>
      <c r="K2394" s="29">
        <v>490.49</v>
      </c>
    </row>
    <row r="2395" spans="1:11" x14ac:dyDescent="0.3">
      <c r="A2395" s="12" t="s">
        <v>73</v>
      </c>
      <c r="B2395" s="13">
        <v>2023</v>
      </c>
      <c r="C2395" s="13" t="s">
        <v>32</v>
      </c>
      <c r="D2395" s="13" t="s">
        <v>52</v>
      </c>
      <c r="E2395" s="13" t="s">
        <v>53</v>
      </c>
      <c r="F2395" s="13" t="s">
        <v>54</v>
      </c>
      <c r="G2395" s="13" t="s">
        <v>55</v>
      </c>
      <c r="H2395" s="13" t="s">
        <v>56</v>
      </c>
      <c r="I2395" s="13" t="s">
        <v>58</v>
      </c>
      <c r="J2395" s="25">
        <v>371</v>
      </c>
      <c r="K2395" s="30">
        <v>530.53</v>
      </c>
    </row>
    <row r="2396" spans="1:11" x14ac:dyDescent="0.3">
      <c r="A2396" s="9" t="s">
        <v>73</v>
      </c>
      <c r="B2396" s="10">
        <v>2023</v>
      </c>
      <c r="C2396" s="10" t="s">
        <v>32</v>
      </c>
      <c r="D2396" s="10" t="s">
        <v>52</v>
      </c>
      <c r="E2396" s="10" t="s">
        <v>53</v>
      </c>
      <c r="F2396" s="10" t="s">
        <v>54</v>
      </c>
      <c r="G2396" s="10" t="s">
        <v>55</v>
      </c>
      <c r="H2396" s="10" t="s">
        <v>56</v>
      </c>
      <c r="I2396" s="10" t="s">
        <v>58</v>
      </c>
      <c r="J2396" s="24">
        <v>750</v>
      </c>
      <c r="K2396" s="29">
        <v>1072.5</v>
      </c>
    </row>
    <row r="2397" spans="1:11" x14ac:dyDescent="0.3">
      <c r="A2397" s="12" t="s">
        <v>73</v>
      </c>
      <c r="B2397" s="13">
        <v>2023</v>
      </c>
      <c r="C2397" s="13" t="s">
        <v>35</v>
      </c>
      <c r="D2397" s="13" t="s">
        <v>52</v>
      </c>
      <c r="E2397" s="13" t="s">
        <v>53</v>
      </c>
      <c r="F2397" s="13" t="s">
        <v>54</v>
      </c>
      <c r="G2397" s="13" t="s">
        <v>55</v>
      </c>
      <c r="H2397" s="13" t="s">
        <v>56</v>
      </c>
      <c r="I2397" s="13" t="s">
        <v>58</v>
      </c>
      <c r="J2397" s="25">
        <v>356</v>
      </c>
      <c r="K2397" s="30">
        <v>544.68000000000006</v>
      </c>
    </row>
    <row r="2398" spans="1:11" x14ac:dyDescent="0.3">
      <c r="A2398" s="9" t="s">
        <v>72</v>
      </c>
      <c r="B2398" s="10">
        <v>2023</v>
      </c>
      <c r="C2398" s="10" t="s">
        <v>35</v>
      </c>
      <c r="D2398" s="10" t="s">
        <v>52</v>
      </c>
      <c r="E2398" s="10" t="s">
        <v>53</v>
      </c>
      <c r="F2398" s="10" t="s">
        <v>54</v>
      </c>
      <c r="G2398" s="10" t="s">
        <v>55</v>
      </c>
      <c r="H2398" s="10" t="s">
        <v>56</v>
      </c>
      <c r="I2398" s="10" t="s">
        <v>58</v>
      </c>
      <c r="J2398" s="24">
        <v>332</v>
      </c>
      <c r="K2398" s="29">
        <v>474.76</v>
      </c>
    </row>
    <row r="2399" spans="1:11" x14ac:dyDescent="0.3">
      <c r="A2399" s="12" t="s">
        <v>73</v>
      </c>
      <c r="B2399" s="13">
        <v>2023</v>
      </c>
      <c r="C2399" s="13" t="s">
        <v>35</v>
      </c>
      <c r="D2399" s="13" t="s">
        <v>52</v>
      </c>
      <c r="E2399" s="13" t="s">
        <v>53</v>
      </c>
      <c r="F2399" s="13" t="s">
        <v>54</v>
      </c>
      <c r="G2399" s="13" t="s">
        <v>55</v>
      </c>
      <c r="H2399" s="13" t="s">
        <v>56</v>
      </c>
      <c r="I2399" s="13" t="s">
        <v>58</v>
      </c>
      <c r="J2399" s="25">
        <v>358</v>
      </c>
      <c r="K2399" s="30">
        <v>511.94</v>
      </c>
    </row>
    <row r="2400" spans="1:11" x14ac:dyDescent="0.3">
      <c r="A2400" s="9" t="s">
        <v>72</v>
      </c>
      <c r="B2400" s="10">
        <v>2023</v>
      </c>
      <c r="C2400" s="10" t="s">
        <v>35</v>
      </c>
      <c r="D2400" s="10" t="s">
        <v>52</v>
      </c>
      <c r="E2400" s="10" t="s">
        <v>53</v>
      </c>
      <c r="F2400" s="10" t="s">
        <v>54</v>
      </c>
      <c r="G2400" s="10" t="s">
        <v>55</v>
      </c>
      <c r="H2400" s="10" t="s">
        <v>56</v>
      </c>
      <c r="I2400" s="10" t="s">
        <v>58</v>
      </c>
      <c r="J2400" s="24">
        <v>656</v>
      </c>
      <c r="K2400" s="29">
        <v>938.07999999999993</v>
      </c>
    </row>
    <row r="2401" spans="1:11" x14ac:dyDescent="0.3">
      <c r="A2401" s="12" t="s">
        <v>74</v>
      </c>
      <c r="B2401" s="13">
        <v>2023</v>
      </c>
      <c r="C2401" s="13" t="s">
        <v>35</v>
      </c>
      <c r="D2401" s="13" t="s">
        <v>52</v>
      </c>
      <c r="E2401" s="13" t="s">
        <v>53</v>
      </c>
      <c r="F2401" s="13" t="s">
        <v>54</v>
      </c>
      <c r="G2401" s="13" t="s">
        <v>55</v>
      </c>
      <c r="H2401" s="13" t="s">
        <v>56</v>
      </c>
      <c r="I2401" s="13" t="s">
        <v>58</v>
      </c>
      <c r="J2401" s="25">
        <v>743</v>
      </c>
      <c r="K2401" s="30">
        <v>1062.49</v>
      </c>
    </row>
    <row r="2402" spans="1:11" x14ac:dyDescent="0.3">
      <c r="A2402" s="9" t="s">
        <v>74</v>
      </c>
      <c r="B2402" s="10">
        <v>2023</v>
      </c>
      <c r="C2402" s="10" t="s">
        <v>35</v>
      </c>
      <c r="D2402" s="10" t="s">
        <v>52</v>
      </c>
      <c r="E2402" s="10" t="s">
        <v>53</v>
      </c>
      <c r="F2402" s="10" t="s">
        <v>54</v>
      </c>
      <c r="G2402" s="10" t="s">
        <v>55</v>
      </c>
      <c r="H2402" s="10" t="s">
        <v>56</v>
      </c>
      <c r="I2402" s="10" t="s">
        <v>58</v>
      </c>
      <c r="J2402" s="24">
        <v>357</v>
      </c>
      <c r="K2402" s="29">
        <v>510.51</v>
      </c>
    </row>
    <row r="2403" spans="1:11" x14ac:dyDescent="0.3">
      <c r="A2403" s="12" t="s">
        <v>72</v>
      </c>
      <c r="B2403" s="13">
        <v>2023</v>
      </c>
      <c r="C2403" s="13" t="s">
        <v>35</v>
      </c>
      <c r="D2403" s="13" t="s">
        <v>52</v>
      </c>
      <c r="E2403" s="13" t="s">
        <v>53</v>
      </c>
      <c r="F2403" s="13" t="s">
        <v>54</v>
      </c>
      <c r="G2403" s="13" t="s">
        <v>55</v>
      </c>
      <c r="H2403" s="13" t="s">
        <v>56</v>
      </c>
      <c r="I2403" s="13" t="s">
        <v>58</v>
      </c>
      <c r="J2403" s="25">
        <v>782</v>
      </c>
      <c r="K2403" s="30">
        <v>526.24</v>
      </c>
    </row>
    <row r="2404" spans="1:11" x14ac:dyDescent="0.3">
      <c r="A2404" s="9" t="s">
        <v>73</v>
      </c>
      <c r="B2404" s="10">
        <v>2023</v>
      </c>
      <c r="C2404" s="10" t="s">
        <v>35</v>
      </c>
      <c r="D2404" s="10" t="s">
        <v>52</v>
      </c>
      <c r="E2404" s="10" t="s">
        <v>53</v>
      </c>
      <c r="F2404" s="10" t="s">
        <v>54</v>
      </c>
      <c r="G2404" s="10" t="s">
        <v>55</v>
      </c>
      <c r="H2404" s="10" t="s">
        <v>56</v>
      </c>
      <c r="I2404" s="10" t="s">
        <v>58</v>
      </c>
      <c r="J2404" s="24">
        <v>331</v>
      </c>
      <c r="K2404" s="29">
        <v>473.33</v>
      </c>
    </row>
    <row r="2405" spans="1:11" x14ac:dyDescent="0.3">
      <c r="A2405" s="12" t="s">
        <v>72</v>
      </c>
      <c r="B2405" s="13">
        <v>2023</v>
      </c>
      <c r="C2405" s="13" t="s">
        <v>35</v>
      </c>
      <c r="D2405" s="13" t="s">
        <v>52</v>
      </c>
      <c r="E2405" s="13" t="s">
        <v>53</v>
      </c>
      <c r="F2405" s="13" t="s">
        <v>54</v>
      </c>
      <c r="G2405" s="13" t="s">
        <v>55</v>
      </c>
      <c r="H2405" s="13" t="s">
        <v>56</v>
      </c>
      <c r="I2405" s="13" t="s">
        <v>58</v>
      </c>
      <c r="J2405" s="25">
        <v>359</v>
      </c>
      <c r="K2405" s="30">
        <v>513.37</v>
      </c>
    </row>
    <row r="2406" spans="1:11" x14ac:dyDescent="0.3">
      <c r="A2406" s="9" t="s">
        <v>73</v>
      </c>
      <c r="B2406" s="10">
        <v>2023</v>
      </c>
      <c r="C2406" s="10" t="s">
        <v>35</v>
      </c>
      <c r="D2406" s="10" t="s">
        <v>52</v>
      </c>
      <c r="E2406" s="10" t="s">
        <v>53</v>
      </c>
      <c r="F2406" s="10" t="s">
        <v>54</v>
      </c>
      <c r="G2406" s="10" t="s">
        <v>55</v>
      </c>
      <c r="H2406" s="10" t="s">
        <v>56</v>
      </c>
      <c r="I2406" s="10" t="s">
        <v>58</v>
      </c>
      <c r="J2406" s="24">
        <v>752</v>
      </c>
      <c r="K2406" s="29">
        <v>1075.3600000000001</v>
      </c>
    </row>
    <row r="2407" spans="1:11" x14ac:dyDescent="0.3">
      <c r="A2407" s="12" t="s">
        <v>72</v>
      </c>
      <c r="B2407" s="13">
        <v>2023</v>
      </c>
      <c r="C2407" s="13" t="s">
        <v>41</v>
      </c>
      <c r="D2407" s="13" t="s">
        <v>52</v>
      </c>
      <c r="E2407" s="13" t="s">
        <v>53</v>
      </c>
      <c r="F2407" s="13" t="s">
        <v>54</v>
      </c>
      <c r="G2407" s="13" t="s">
        <v>55</v>
      </c>
      <c r="H2407" s="13" t="s">
        <v>56</v>
      </c>
      <c r="I2407" s="13" t="s">
        <v>58</v>
      </c>
      <c r="J2407" s="25">
        <v>326</v>
      </c>
      <c r="K2407" s="30">
        <v>498.78</v>
      </c>
    </row>
    <row r="2408" spans="1:11" x14ac:dyDescent="0.3">
      <c r="A2408" s="9" t="s">
        <v>74</v>
      </c>
      <c r="B2408" s="10">
        <v>2023</v>
      </c>
      <c r="C2408" s="10" t="s">
        <v>41</v>
      </c>
      <c r="D2408" s="10" t="s">
        <v>52</v>
      </c>
      <c r="E2408" s="10" t="s">
        <v>53</v>
      </c>
      <c r="F2408" s="10" t="s">
        <v>54</v>
      </c>
      <c r="G2408" s="10" t="s">
        <v>55</v>
      </c>
      <c r="H2408" s="10" t="s">
        <v>56</v>
      </c>
      <c r="I2408" s="10" t="s">
        <v>58</v>
      </c>
      <c r="J2408" s="24">
        <v>328</v>
      </c>
      <c r="K2408" s="29">
        <v>469.03999999999996</v>
      </c>
    </row>
    <row r="2409" spans="1:11" x14ac:dyDescent="0.3">
      <c r="A2409" s="12" t="s">
        <v>73</v>
      </c>
      <c r="B2409" s="13">
        <v>2023</v>
      </c>
      <c r="C2409" s="13" t="s">
        <v>41</v>
      </c>
      <c r="D2409" s="13" t="s">
        <v>52</v>
      </c>
      <c r="E2409" s="13" t="s">
        <v>53</v>
      </c>
      <c r="F2409" s="13" t="s">
        <v>54</v>
      </c>
      <c r="G2409" s="13" t="s">
        <v>55</v>
      </c>
      <c r="H2409" s="13" t="s">
        <v>56</v>
      </c>
      <c r="I2409" s="13" t="s">
        <v>58</v>
      </c>
      <c r="J2409" s="25">
        <v>298</v>
      </c>
      <c r="K2409" s="30">
        <v>426.14</v>
      </c>
    </row>
    <row r="2410" spans="1:11" x14ac:dyDescent="0.3">
      <c r="A2410" s="9" t="s">
        <v>74</v>
      </c>
      <c r="B2410" s="10">
        <v>2023</v>
      </c>
      <c r="C2410" s="10" t="s">
        <v>41</v>
      </c>
      <c r="D2410" s="10" t="s">
        <v>52</v>
      </c>
      <c r="E2410" s="10" t="s">
        <v>53</v>
      </c>
      <c r="F2410" s="10" t="s">
        <v>54</v>
      </c>
      <c r="G2410" s="10" t="s">
        <v>55</v>
      </c>
      <c r="H2410" s="10" t="s">
        <v>56</v>
      </c>
      <c r="I2410" s="10" t="s">
        <v>58</v>
      </c>
      <c r="J2410" s="24">
        <v>662</v>
      </c>
      <c r="K2410" s="29">
        <v>946.66</v>
      </c>
    </row>
    <row r="2411" spans="1:11" x14ac:dyDescent="0.3">
      <c r="A2411" s="12" t="s">
        <v>74</v>
      </c>
      <c r="B2411" s="13">
        <v>2023</v>
      </c>
      <c r="C2411" s="13" t="s">
        <v>41</v>
      </c>
      <c r="D2411" s="13" t="s">
        <v>52</v>
      </c>
      <c r="E2411" s="13" t="s">
        <v>53</v>
      </c>
      <c r="F2411" s="13" t="s">
        <v>54</v>
      </c>
      <c r="G2411" s="13" t="s">
        <v>55</v>
      </c>
      <c r="H2411" s="13" t="s">
        <v>56</v>
      </c>
      <c r="I2411" s="13" t="s">
        <v>58</v>
      </c>
      <c r="J2411" s="25">
        <v>748</v>
      </c>
      <c r="K2411" s="30">
        <v>1069.6399999999999</v>
      </c>
    </row>
    <row r="2412" spans="1:11" x14ac:dyDescent="0.3">
      <c r="A2412" s="9" t="s">
        <v>74</v>
      </c>
      <c r="B2412" s="10">
        <v>2023</v>
      </c>
      <c r="C2412" s="10" t="s">
        <v>41</v>
      </c>
      <c r="D2412" s="10" t="s">
        <v>52</v>
      </c>
      <c r="E2412" s="10" t="s">
        <v>53</v>
      </c>
      <c r="F2412" s="10" t="s">
        <v>54</v>
      </c>
      <c r="G2412" s="10" t="s">
        <v>55</v>
      </c>
      <c r="H2412" s="10" t="s">
        <v>56</v>
      </c>
      <c r="I2412" s="10" t="s">
        <v>58</v>
      </c>
      <c r="J2412" s="24">
        <v>327</v>
      </c>
      <c r="K2412" s="29">
        <v>467.61</v>
      </c>
    </row>
    <row r="2413" spans="1:11" x14ac:dyDescent="0.3">
      <c r="A2413" s="12" t="s">
        <v>74</v>
      </c>
      <c r="B2413" s="13">
        <v>2023</v>
      </c>
      <c r="C2413" s="13" t="s">
        <v>41</v>
      </c>
      <c r="D2413" s="13" t="s">
        <v>52</v>
      </c>
      <c r="E2413" s="13" t="s">
        <v>53</v>
      </c>
      <c r="F2413" s="13" t="s">
        <v>54</v>
      </c>
      <c r="G2413" s="13" t="s">
        <v>55</v>
      </c>
      <c r="H2413" s="13" t="s">
        <v>56</v>
      </c>
      <c r="I2413" s="13" t="s">
        <v>58</v>
      </c>
      <c r="J2413" s="25">
        <v>788</v>
      </c>
      <c r="K2413" s="30">
        <v>526.24</v>
      </c>
    </row>
    <row r="2414" spans="1:11" x14ac:dyDescent="0.3">
      <c r="A2414" s="9" t="s">
        <v>73</v>
      </c>
      <c r="B2414" s="10">
        <v>2023</v>
      </c>
      <c r="C2414" s="10" t="s">
        <v>41</v>
      </c>
      <c r="D2414" s="10" t="s">
        <v>52</v>
      </c>
      <c r="E2414" s="10" t="s">
        <v>53</v>
      </c>
      <c r="F2414" s="10" t="s">
        <v>54</v>
      </c>
      <c r="G2414" s="10" t="s">
        <v>55</v>
      </c>
      <c r="H2414" s="10" t="s">
        <v>56</v>
      </c>
      <c r="I2414" s="10" t="s">
        <v>58</v>
      </c>
      <c r="J2414" s="24">
        <v>325</v>
      </c>
      <c r="K2414" s="29">
        <v>464.75</v>
      </c>
    </row>
    <row r="2415" spans="1:11" x14ac:dyDescent="0.3">
      <c r="A2415" s="12" t="s">
        <v>74</v>
      </c>
      <c r="B2415" s="13">
        <v>2023</v>
      </c>
      <c r="C2415" s="13" t="s">
        <v>41</v>
      </c>
      <c r="D2415" s="13" t="s">
        <v>52</v>
      </c>
      <c r="E2415" s="13" t="s">
        <v>53</v>
      </c>
      <c r="F2415" s="13" t="s">
        <v>54</v>
      </c>
      <c r="G2415" s="13" t="s">
        <v>55</v>
      </c>
      <c r="H2415" s="13" t="s">
        <v>56</v>
      </c>
      <c r="I2415" s="13" t="s">
        <v>58</v>
      </c>
      <c r="J2415" s="25">
        <v>301</v>
      </c>
      <c r="K2415" s="30">
        <v>430.43</v>
      </c>
    </row>
    <row r="2416" spans="1:11" x14ac:dyDescent="0.3">
      <c r="A2416" s="9" t="s">
        <v>72</v>
      </c>
      <c r="B2416" s="10">
        <v>2023</v>
      </c>
      <c r="C2416" s="10" t="s">
        <v>41</v>
      </c>
      <c r="D2416" s="10" t="s">
        <v>52</v>
      </c>
      <c r="E2416" s="10" t="s">
        <v>53</v>
      </c>
      <c r="F2416" s="10" t="s">
        <v>54</v>
      </c>
      <c r="G2416" s="10" t="s">
        <v>55</v>
      </c>
      <c r="H2416" s="10" t="s">
        <v>56</v>
      </c>
      <c r="I2416" s="10" t="s">
        <v>58</v>
      </c>
      <c r="J2416" s="24">
        <v>757</v>
      </c>
      <c r="K2416" s="29">
        <v>1082.51</v>
      </c>
    </row>
    <row r="2417" spans="1:11" x14ac:dyDescent="0.3">
      <c r="A2417" s="12" t="s">
        <v>74</v>
      </c>
      <c r="B2417" s="13">
        <v>2023</v>
      </c>
      <c r="C2417" s="13" t="s">
        <v>40</v>
      </c>
      <c r="D2417" s="13" t="s">
        <v>52</v>
      </c>
      <c r="E2417" s="13" t="s">
        <v>53</v>
      </c>
      <c r="F2417" s="13" t="s">
        <v>54</v>
      </c>
      <c r="G2417" s="13" t="s">
        <v>55</v>
      </c>
      <c r="H2417" s="13" t="s">
        <v>56</v>
      </c>
      <c r="I2417" s="13" t="s">
        <v>58</v>
      </c>
      <c r="J2417" s="25">
        <v>332</v>
      </c>
      <c r="K2417" s="30">
        <v>507.96000000000004</v>
      </c>
    </row>
    <row r="2418" spans="1:11" x14ac:dyDescent="0.3">
      <c r="A2418" s="9" t="s">
        <v>73</v>
      </c>
      <c r="B2418" s="10">
        <v>2023</v>
      </c>
      <c r="C2418" s="10" t="s">
        <v>40</v>
      </c>
      <c r="D2418" s="10" t="s">
        <v>52</v>
      </c>
      <c r="E2418" s="10" t="s">
        <v>53</v>
      </c>
      <c r="F2418" s="10" t="s">
        <v>54</v>
      </c>
      <c r="G2418" s="10" t="s">
        <v>55</v>
      </c>
      <c r="H2418" s="10" t="s">
        <v>56</v>
      </c>
      <c r="I2418" s="10" t="s">
        <v>58</v>
      </c>
      <c r="J2418" s="24">
        <v>302</v>
      </c>
      <c r="K2418" s="29">
        <v>431.86</v>
      </c>
    </row>
    <row r="2419" spans="1:11" x14ac:dyDescent="0.3">
      <c r="A2419" s="12" t="s">
        <v>72</v>
      </c>
      <c r="B2419" s="13">
        <v>2023</v>
      </c>
      <c r="C2419" s="13" t="s">
        <v>40</v>
      </c>
      <c r="D2419" s="13" t="s">
        <v>52</v>
      </c>
      <c r="E2419" s="13" t="s">
        <v>53</v>
      </c>
      <c r="F2419" s="13" t="s">
        <v>54</v>
      </c>
      <c r="G2419" s="13" t="s">
        <v>55</v>
      </c>
      <c r="H2419" s="13" t="s">
        <v>56</v>
      </c>
      <c r="I2419" s="13" t="s">
        <v>58</v>
      </c>
      <c r="J2419" s="25">
        <v>334</v>
      </c>
      <c r="K2419" s="30">
        <v>477.62</v>
      </c>
    </row>
    <row r="2420" spans="1:11" x14ac:dyDescent="0.3">
      <c r="A2420" s="9" t="s">
        <v>76</v>
      </c>
      <c r="B2420" s="10">
        <v>2023</v>
      </c>
      <c r="C2420" s="10" t="s">
        <v>40</v>
      </c>
      <c r="D2420" s="10" t="s">
        <v>52</v>
      </c>
      <c r="E2420" s="10" t="s">
        <v>53</v>
      </c>
      <c r="F2420" s="10" t="s">
        <v>54</v>
      </c>
      <c r="G2420" s="10" t="s">
        <v>55</v>
      </c>
      <c r="H2420" s="10" t="s">
        <v>56</v>
      </c>
      <c r="I2420" s="10" t="s">
        <v>58</v>
      </c>
      <c r="J2420" s="24">
        <v>304</v>
      </c>
      <c r="K2420" s="29">
        <v>434.72</v>
      </c>
    </row>
    <row r="2421" spans="1:11" x14ac:dyDescent="0.3">
      <c r="A2421" s="12" t="s">
        <v>73</v>
      </c>
      <c r="B2421" s="13">
        <v>2023</v>
      </c>
      <c r="C2421" s="13" t="s">
        <v>40</v>
      </c>
      <c r="D2421" s="13" t="s">
        <v>52</v>
      </c>
      <c r="E2421" s="13" t="s">
        <v>53</v>
      </c>
      <c r="F2421" s="13" t="s">
        <v>54</v>
      </c>
      <c r="G2421" s="13" t="s">
        <v>55</v>
      </c>
      <c r="H2421" s="13" t="s">
        <v>56</v>
      </c>
      <c r="I2421" s="13" t="s">
        <v>58</v>
      </c>
      <c r="J2421" s="25">
        <v>661</v>
      </c>
      <c r="K2421" s="30">
        <v>945.23</v>
      </c>
    </row>
    <row r="2422" spans="1:11" x14ac:dyDescent="0.3">
      <c r="A2422" s="9" t="s">
        <v>72</v>
      </c>
      <c r="B2422" s="10">
        <v>2023</v>
      </c>
      <c r="C2422" s="10" t="s">
        <v>40</v>
      </c>
      <c r="D2422" s="10" t="s">
        <v>52</v>
      </c>
      <c r="E2422" s="10" t="s">
        <v>53</v>
      </c>
      <c r="F2422" s="10" t="s">
        <v>54</v>
      </c>
      <c r="G2422" s="10" t="s">
        <v>55</v>
      </c>
      <c r="H2422" s="10" t="s">
        <v>56</v>
      </c>
      <c r="I2422" s="10" t="s">
        <v>58</v>
      </c>
      <c r="J2422" s="24">
        <v>747</v>
      </c>
      <c r="K2422" s="29">
        <v>1068.21</v>
      </c>
    </row>
    <row r="2423" spans="1:11" x14ac:dyDescent="0.3">
      <c r="A2423" s="12" t="s">
        <v>72</v>
      </c>
      <c r="B2423" s="13">
        <v>2023</v>
      </c>
      <c r="C2423" s="13" t="s">
        <v>40</v>
      </c>
      <c r="D2423" s="13" t="s">
        <v>52</v>
      </c>
      <c r="E2423" s="13" t="s">
        <v>53</v>
      </c>
      <c r="F2423" s="13" t="s">
        <v>54</v>
      </c>
      <c r="G2423" s="13" t="s">
        <v>55</v>
      </c>
      <c r="H2423" s="13" t="s">
        <v>56</v>
      </c>
      <c r="I2423" s="13" t="s">
        <v>58</v>
      </c>
      <c r="J2423" s="25">
        <v>333</v>
      </c>
      <c r="K2423" s="30">
        <v>476.19</v>
      </c>
    </row>
    <row r="2424" spans="1:11" x14ac:dyDescent="0.3">
      <c r="A2424" s="9" t="s">
        <v>73</v>
      </c>
      <c r="B2424" s="10">
        <v>2023</v>
      </c>
      <c r="C2424" s="10" t="s">
        <v>40</v>
      </c>
      <c r="D2424" s="10" t="s">
        <v>52</v>
      </c>
      <c r="E2424" s="10" t="s">
        <v>53</v>
      </c>
      <c r="F2424" s="10" t="s">
        <v>54</v>
      </c>
      <c r="G2424" s="10" t="s">
        <v>55</v>
      </c>
      <c r="H2424" s="10" t="s">
        <v>56</v>
      </c>
      <c r="I2424" s="10" t="s">
        <v>58</v>
      </c>
      <c r="J2424" s="24">
        <v>787</v>
      </c>
      <c r="K2424" s="29">
        <v>526.24</v>
      </c>
    </row>
    <row r="2425" spans="1:11" x14ac:dyDescent="0.3">
      <c r="A2425" s="12" t="s">
        <v>76</v>
      </c>
      <c r="B2425" s="13">
        <v>2023</v>
      </c>
      <c r="C2425" s="13" t="s">
        <v>40</v>
      </c>
      <c r="D2425" s="13" t="s">
        <v>52</v>
      </c>
      <c r="E2425" s="13" t="s">
        <v>53</v>
      </c>
      <c r="F2425" s="13" t="s">
        <v>54</v>
      </c>
      <c r="G2425" s="13" t="s">
        <v>55</v>
      </c>
      <c r="H2425" s="13" t="s">
        <v>56</v>
      </c>
      <c r="I2425" s="13" t="s">
        <v>58</v>
      </c>
      <c r="J2425" s="25">
        <v>331</v>
      </c>
      <c r="K2425" s="30">
        <v>473.33</v>
      </c>
    </row>
    <row r="2426" spans="1:11" x14ac:dyDescent="0.3">
      <c r="A2426" s="9" t="s">
        <v>72</v>
      </c>
      <c r="B2426" s="10">
        <v>2023</v>
      </c>
      <c r="C2426" s="10" t="s">
        <v>40</v>
      </c>
      <c r="D2426" s="10" t="s">
        <v>52</v>
      </c>
      <c r="E2426" s="10" t="s">
        <v>53</v>
      </c>
      <c r="F2426" s="10" t="s">
        <v>54</v>
      </c>
      <c r="G2426" s="10" t="s">
        <v>55</v>
      </c>
      <c r="H2426" s="10" t="s">
        <v>56</v>
      </c>
      <c r="I2426" s="10" t="s">
        <v>58</v>
      </c>
      <c r="J2426" s="24">
        <v>307</v>
      </c>
      <c r="K2426" s="29">
        <v>439.01</v>
      </c>
    </row>
    <row r="2427" spans="1:11" x14ac:dyDescent="0.3">
      <c r="A2427" s="12" t="s">
        <v>73</v>
      </c>
      <c r="B2427" s="13">
        <v>2023</v>
      </c>
      <c r="C2427" s="13" t="s">
        <v>40</v>
      </c>
      <c r="D2427" s="13" t="s">
        <v>52</v>
      </c>
      <c r="E2427" s="13" t="s">
        <v>53</v>
      </c>
      <c r="F2427" s="13" t="s">
        <v>54</v>
      </c>
      <c r="G2427" s="13" t="s">
        <v>55</v>
      </c>
      <c r="H2427" s="13" t="s">
        <v>56</v>
      </c>
      <c r="I2427" s="13" t="s">
        <v>58</v>
      </c>
      <c r="J2427" s="25">
        <v>329</v>
      </c>
      <c r="K2427" s="30">
        <v>470.47</v>
      </c>
    </row>
    <row r="2428" spans="1:11" x14ac:dyDescent="0.3">
      <c r="A2428" s="9" t="s">
        <v>74</v>
      </c>
      <c r="B2428" s="10">
        <v>2023</v>
      </c>
      <c r="C2428" s="10" t="s">
        <v>40</v>
      </c>
      <c r="D2428" s="10" t="s">
        <v>52</v>
      </c>
      <c r="E2428" s="10" t="s">
        <v>53</v>
      </c>
      <c r="F2428" s="10" t="s">
        <v>54</v>
      </c>
      <c r="G2428" s="10" t="s">
        <v>55</v>
      </c>
      <c r="H2428" s="10" t="s">
        <v>56</v>
      </c>
      <c r="I2428" s="10" t="s">
        <v>58</v>
      </c>
      <c r="J2428" s="24">
        <v>756</v>
      </c>
      <c r="K2428" s="29">
        <v>1081.08</v>
      </c>
    </row>
    <row r="2429" spans="1:11" x14ac:dyDescent="0.3">
      <c r="A2429" s="12" t="s">
        <v>73</v>
      </c>
      <c r="B2429" s="13">
        <v>2023</v>
      </c>
      <c r="C2429" s="13" t="s">
        <v>39</v>
      </c>
      <c r="D2429" s="13" t="s">
        <v>52</v>
      </c>
      <c r="E2429" s="13" t="s">
        <v>53</v>
      </c>
      <c r="F2429" s="13" t="s">
        <v>54</v>
      </c>
      <c r="G2429" s="13" t="s">
        <v>55</v>
      </c>
      <c r="H2429" s="13" t="s">
        <v>56</v>
      </c>
      <c r="I2429" s="13" t="s">
        <v>58</v>
      </c>
      <c r="J2429" s="25">
        <v>338</v>
      </c>
      <c r="K2429" s="30">
        <v>517.14</v>
      </c>
    </row>
    <row r="2430" spans="1:11" x14ac:dyDescent="0.3">
      <c r="A2430" s="9" t="s">
        <v>73</v>
      </c>
      <c r="B2430" s="10">
        <v>2023</v>
      </c>
      <c r="C2430" s="10" t="s">
        <v>39</v>
      </c>
      <c r="D2430" s="10" t="s">
        <v>52</v>
      </c>
      <c r="E2430" s="10" t="s">
        <v>53</v>
      </c>
      <c r="F2430" s="10" t="s">
        <v>54</v>
      </c>
      <c r="G2430" s="10" t="s">
        <v>55</v>
      </c>
      <c r="H2430" s="10" t="s">
        <v>56</v>
      </c>
      <c r="I2430" s="10" t="s">
        <v>58</v>
      </c>
      <c r="J2430" s="24">
        <v>308</v>
      </c>
      <c r="K2430" s="29">
        <v>440.44</v>
      </c>
    </row>
    <row r="2431" spans="1:11" x14ac:dyDescent="0.3">
      <c r="A2431" s="12" t="s">
        <v>76</v>
      </c>
      <c r="B2431" s="13">
        <v>2023</v>
      </c>
      <c r="C2431" s="13" t="s">
        <v>39</v>
      </c>
      <c r="D2431" s="13" t="s">
        <v>52</v>
      </c>
      <c r="E2431" s="13" t="s">
        <v>53</v>
      </c>
      <c r="F2431" s="13" t="s">
        <v>54</v>
      </c>
      <c r="G2431" s="13" t="s">
        <v>55</v>
      </c>
      <c r="H2431" s="13" t="s">
        <v>56</v>
      </c>
      <c r="I2431" s="13" t="s">
        <v>58</v>
      </c>
      <c r="J2431" s="25">
        <v>310</v>
      </c>
      <c r="K2431" s="30">
        <v>443.3</v>
      </c>
    </row>
    <row r="2432" spans="1:11" x14ac:dyDescent="0.3">
      <c r="A2432" s="9" t="s">
        <v>72</v>
      </c>
      <c r="B2432" s="10">
        <v>2023</v>
      </c>
      <c r="C2432" s="10" t="s">
        <v>39</v>
      </c>
      <c r="D2432" s="10" t="s">
        <v>52</v>
      </c>
      <c r="E2432" s="10" t="s">
        <v>53</v>
      </c>
      <c r="F2432" s="10" t="s">
        <v>54</v>
      </c>
      <c r="G2432" s="10" t="s">
        <v>55</v>
      </c>
      <c r="H2432" s="10" t="s">
        <v>56</v>
      </c>
      <c r="I2432" s="10" t="s">
        <v>58</v>
      </c>
      <c r="J2432" s="24">
        <v>660</v>
      </c>
      <c r="K2432" s="29">
        <v>943.8</v>
      </c>
    </row>
    <row r="2433" spans="1:11" x14ac:dyDescent="0.3">
      <c r="A2433" s="12" t="s">
        <v>74</v>
      </c>
      <c r="B2433" s="13">
        <v>2023</v>
      </c>
      <c r="C2433" s="13" t="s">
        <v>39</v>
      </c>
      <c r="D2433" s="13" t="s">
        <v>52</v>
      </c>
      <c r="E2433" s="13" t="s">
        <v>53</v>
      </c>
      <c r="F2433" s="13" t="s">
        <v>54</v>
      </c>
      <c r="G2433" s="13" t="s">
        <v>55</v>
      </c>
      <c r="H2433" s="13" t="s">
        <v>56</v>
      </c>
      <c r="I2433" s="13" t="s">
        <v>58</v>
      </c>
      <c r="J2433" s="25">
        <v>746</v>
      </c>
      <c r="K2433" s="30">
        <v>1066.78</v>
      </c>
    </row>
    <row r="2434" spans="1:11" x14ac:dyDescent="0.3">
      <c r="A2434" s="9" t="s">
        <v>74</v>
      </c>
      <c r="B2434" s="10">
        <v>2023</v>
      </c>
      <c r="C2434" s="10" t="s">
        <v>39</v>
      </c>
      <c r="D2434" s="10" t="s">
        <v>52</v>
      </c>
      <c r="E2434" s="10" t="s">
        <v>53</v>
      </c>
      <c r="F2434" s="10" t="s">
        <v>54</v>
      </c>
      <c r="G2434" s="10" t="s">
        <v>55</v>
      </c>
      <c r="H2434" s="10" t="s">
        <v>56</v>
      </c>
      <c r="I2434" s="10" t="s">
        <v>58</v>
      </c>
      <c r="J2434" s="24">
        <v>339</v>
      </c>
      <c r="K2434" s="29">
        <v>484.77</v>
      </c>
    </row>
    <row r="2435" spans="1:11" x14ac:dyDescent="0.3">
      <c r="A2435" s="12" t="s">
        <v>72</v>
      </c>
      <c r="B2435" s="13">
        <v>2023</v>
      </c>
      <c r="C2435" s="13" t="s">
        <v>39</v>
      </c>
      <c r="D2435" s="13" t="s">
        <v>52</v>
      </c>
      <c r="E2435" s="13" t="s">
        <v>53</v>
      </c>
      <c r="F2435" s="13" t="s">
        <v>54</v>
      </c>
      <c r="G2435" s="13" t="s">
        <v>55</v>
      </c>
      <c r="H2435" s="13" t="s">
        <v>56</v>
      </c>
      <c r="I2435" s="13" t="s">
        <v>58</v>
      </c>
      <c r="J2435" s="25">
        <v>786</v>
      </c>
      <c r="K2435" s="30">
        <v>526.24</v>
      </c>
    </row>
    <row r="2436" spans="1:11" x14ac:dyDescent="0.3">
      <c r="A2436" s="9" t="s">
        <v>76</v>
      </c>
      <c r="B2436" s="10">
        <v>2023</v>
      </c>
      <c r="C2436" s="10" t="s">
        <v>39</v>
      </c>
      <c r="D2436" s="10" t="s">
        <v>52</v>
      </c>
      <c r="E2436" s="10" t="s">
        <v>53</v>
      </c>
      <c r="F2436" s="10" t="s">
        <v>54</v>
      </c>
      <c r="G2436" s="10" t="s">
        <v>55</v>
      </c>
      <c r="H2436" s="10" t="s">
        <v>56</v>
      </c>
      <c r="I2436" s="10" t="s">
        <v>58</v>
      </c>
      <c r="J2436" s="24">
        <v>337</v>
      </c>
      <c r="K2436" s="29">
        <v>481.90999999999997</v>
      </c>
    </row>
    <row r="2437" spans="1:11" x14ac:dyDescent="0.3">
      <c r="A2437" s="12" t="s">
        <v>73</v>
      </c>
      <c r="B2437" s="13">
        <v>2023</v>
      </c>
      <c r="C2437" s="13" t="s">
        <v>39</v>
      </c>
      <c r="D2437" s="13" t="s">
        <v>52</v>
      </c>
      <c r="E2437" s="13" t="s">
        <v>53</v>
      </c>
      <c r="F2437" s="13" t="s">
        <v>54</v>
      </c>
      <c r="G2437" s="13" t="s">
        <v>55</v>
      </c>
      <c r="H2437" s="13" t="s">
        <v>56</v>
      </c>
      <c r="I2437" s="13" t="s">
        <v>58</v>
      </c>
      <c r="J2437" s="25">
        <v>335</v>
      </c>
      <c r="K2437" s="30">
        <v>479.05</v>
      </c>
    </row>
    <row r="2438" spans="1:11" x14ac:dyDescent="0.3">
      <c r="A2438" s="9" t="s">
        <v>73</v>
      </c>
      <c r="B2438" s="10">
        <v>2023</v>
      </c>
      <c r="C2438" s="10" t="s">
        <v>39</v>
      </c>
      <c r="D2438" s="10" t="s">
        <v>52</v>
      </c>
      <c r="E2438" s="10" t="s">
        <v>53</v>
      </c>
      <c r="F2438" s="10" t="s">
        <v>54</v>
      </c>
      <c r="G2438" s="10" t="s">
        <v>55</v>
      </c>
      <c r="H2438" s="10" t="s">
        <v>56</v>
      </c>
      <c r="I2438" s="10" t="s">
        <v>58</v>
      </c>
      <c r="J2438" s="24">
        <v>755</v>
      </c>
      <c r="K2438" s="29">
        <v>1079.6500000000001</v>
      </c>
    </row>
    <row r="2439" spans="1:11" x14ac:dyDescent="0.3">
      <c r="A2439" s="12" t="s">
        <v>73</v>
      </c>
      <c r="B2439" s="13">
        <v>2023</v>
      </c>
      <c r="C2439" s="13" t="s">
        <v>34</v>
      </c>
      <c r="D2439" s="13" t="s">
        <v>60</v>
      </c>
      <c r="E2439" s="13" t="s">
        <v>53</v>
      </c>
      <c r="F2439" s="13" t="s">
        <v>54</v>
      </c>
      <c r="G2439" s="13" t="s">
        <v>55</v>
      </c>
      <c r="H2439" s="13" t="s">
        <v>56</v>
      </c>
      <c r="I2439" s="13" t="s">
        <v>57</v>
      </c>
      <c r="J2439" s="25">
        <v>212</v>
      </c>
      <c r="K2439" s="30">
        <v>303.15999999999997</v>
      </c>
    </row>
    <row r="2440" spans="1:11" x14ac:dyDescent="0.3">
      <c r="A2440" s="9" t="s">
        <v>72</v>
      </c>
      <c r="B2440" s="10">
        <v>2023</v>
      </c>
      <c r="C2440" s="10" t="s">
        <v>34</v>
      </c>
      <c r="D2440" s="10" t="s">
        <v>60</v>
      </c>
      <c r="E2440" s="10" t="s">
        <v>53</v>
      </c>
      <c r="F2440" s="10" t="s">
        <v>54</v>
      </c>
      <c r="G2440" s="10" t="s">
        <v>55</v>
      </c>
      <c r="H2440" s="10" t="s">
        <v>56</v>
      </c>
      <c r="I2440" s="10" t="s">
        <v>57</v>
      </c>
      <c r="J2440" s="24">
        <v>182</v>
      </c>
      <c r="K2440" s="29">
        <v>260.26</v>
      </c>
    </row>
    <row r="2441" spans="1:11" x14ac:dyDescent="0.3">
      <c r="A2441" s="12" t="s">
        <v>73</v>
      </c>
      <c r="B2441" s="13">
        <v>2023</v>
      </c>
      <c r="C2441" s="13" t="s">
        <v>34</v>
      </c>
      <c r="D2441" s="13" t="s">
        <v>60</v>
      </c>
      <c r="E2441" s="13" t="s">
        <v>53</v>
      </c>
      <c r="F2441" s="13" t="s">
        <v>54</v>
      </c>
      <c r="G2441" s="13" t="s">
        <v>55</v>
      </c>
      <c r="H2441" s="13" t="s">
        <v>56</v>
      </c>
      <c r="I2441" s="13" t="s">
        <v>57</v>
      </c>
      <c r="J2441" s="25">
        <v>184</v>
      </c>
      <c r="K2441" s="30">
        <v>526.24</v>
      </c>
    </row>
    <row r="2442" spans="1:11" x14ac:dyDescent="0.3">
      <c r="A2442" s="9" t="s">
        <v>73</v>
      </c>
      <c r="B2442" s="10">
        <v>2023</v>
      </c>
      <c r="C2442" s="10" t="s">
        <v>34</v>
      </c>
      <c r="D2442" s="10" t="s">
        <v>60</v>
      </c>
      <c r="E2442" s="10" t="s">
        <v>53</v>
      </c>
      <c r="F2442" s="10" t="s">
        <v>54</v>
      </c>
      <c r="G2442" s="10" t="s">
        <v>55</v>
      </c>
      <c r="H2442" s="10" t="s">
        <v>56</v>
      </c>
      <c r="I2442" s="10" t="s">
        <v>57</v>
      </c>
      <c r="J2442" s="24">
        <v>968</v>
      </c>
      <c r="K2442" s="29">
        <v>1384.24</v>
      </c>
    </row>
    <row r="2443" spans="1:11" x14ac:dyDescent="0.3">
      <c r="A2443" s="12" t="s">
        <v>76</v>
      </c>
      <c r="B2443" s="13">
        <v>2023</v>
      </c>
      <c r="C2443" s="13" t="s">
        <v>34</v>
      </c>
      <c r="D2443" s="13" t="s">
        <v>60</v>
      </c>
      <c r="E2443" s="13" t="s">
        <v>53</v>
      </c>
      <c r="F2443" s="13" t="s">
        <v>54</v>
      </c>
      <c r="G2443" s="13" t="s">
        <v>55</v>
      </c>
      <c r="H2443" s="13" t="s">
        <v>56</v>
      </c>
      <c r="I2443" s="13" t="s">
        <v>57</v>
      </c>
      <c r="J2443" s="25">
        <v>186</v>
      </c>
      <c r="K2443" s="30">
        <v>265.98</v>
      </c>
    </row>
    <row r="2444" spans="1:11" x14ac:dyDescent="0.3">
      <c r="A2444" s="9" t="s">
        <v>76</v>
      </c>
      <c r="B2444" s="10">
        <v>2023</v>
      </c>
      <c r="C2444" s="10" t="s">
        <v>34</v>
      </c>
      <c r="D2444" s="10" t="s">
        <v>60</v>
      </c>
      <c r="E2444" s="10" t="s">
        <v>53</v>
      </c>
      <c r="F2444" s="10" t="s">
        <v>54</v>
      </c>
      <c r="G2444" s="10" t="s">
        <v>55</v>
      </c>
      <c r="H2444" s="10" t="s">
        <v>56</v>
      </c>
      <c r="I2444" s="10" t="s">
        <v>57</v>
      </c>
      <c r="J2444" s="24">
        <v>213</v>
      </c>
      <c r="K2444" s="29">
        <v>304.59000000000003</v>
      </c>
    </row>
    <row r="2445" spans="1:11" x14ac:dyDescent="0.3">
      <c r="A2445" s="12" t="s">
        <v>73</v>
      </c>
      <c r="B2445" s="13">
        <v>2023</v>
      </c>
      <c r="C2445" s="13" t="s">
        <v>34</v>
      </c>
      <c r="D2445" s="13" t="s">
        <v>60</v>
      </c>
      <c r="E2445" s="13" t="s">
        <v>53</v>
      </c>
      <c r="F2445" s="13" t="s">
        <v>54</v>
      </c>
      <c r="G2445" s="13" t="s">
        <v>55</v>
      </c>
      <c r="H2445" s="13" t="s">
        <v>56</v>
      </c>
      <c r="I2445" s="13" t="s">
        <v>57</v>
      </c>
      <c r="J2445" s="25">
        <v>183</v>
      </c>
      <c r="K2445" s="30">
        <v>261.69</v>
      </c>
    </row>
    <row r="2446" spans="1:11" x14ac:dyDescent="0.3">
      <c r="A2446" s="9" t="s">
        <v>73</v>
      </c>
      <c r="B2446" s="10">
        <v>2023</v>
      </c>
      <c r="C2446" s="10" t="s">
        <v>34</v>
      </c>
      <c r="D2446" s="10" t="s">
        <v>60</v>
      </c>
      <c r="E2446" s="10" t="s">
        <v>53</v>
      </c>
      <c r="F2446" s="10" t="s">
        <v>54</v>
      </c>
      <c r="G2446" s="10" t="s">
        <v>55</v>
      </c>
      <c r="H2446" s="10" t="s">
        <v>56</v>
      </c>
      <c r="I2446" s="10" t="s">
        <v>57</v>
      </c>
      <c r="J2446" s="24">
        <v>749</v>
      </c>
      <c r="K2446" s="29">
        <v>1071.07</v>
      </c>
    </row>
    <row r="2447" spans="1:11" x14ac:dyDescent="0.3">
      <c r="A2447" s="12" t="s">
        <v>72</v>
      </c>
      <c r="B2447" s="13">
        <v>2023</v>
      </c>
      <c r="C2447" s="13" t="s">
        <v>34</v>
      </c>
      <c r="D2447" s="13" t="s">
        <v>60</v>
      </c>
      <c r="E2447" s="13" t="s">
        <v>53</v>
      </c>
      <c r="F2447" s="13" t="s">
        <v>54</v>
      </c>
      <c r="G2447" s="13" t="s">
        <v>55</v>
      </c>
      <c r="H2447" s="13" t="s">
        <v>56</v>
      </c>
      <c r="I2447" s="13" t="s">
        <v>57</v>
      </c>
      <c r="J2447" s="25">
        <v>209</v>
      </c>
      <c r="K2447" s="30">
        <v>298.87</v>
      </c>
    </row>
    <row r="2448" spans="1:11" x14ac:dyDescent="0.3">
      <c r="A2448" s="9" t="s">
        <v>73</v>
      </c>
      <c r="B2448" s="10">
        <v>2023</v>
      </c>
      <c r="C2448" s="10" t="s">
        <v>34</v>
      </c>
      <c r="D2448" s="10" t="s">
        <v>60</v>
      </c>
      <c r="E2448" s="10" t="s">
        <v>53</v>
      </c>
      <c r="F2448" s="10" t="s">
        <v>54</v>
      </c>
      <c r="G2448" s="10" t="s">
        <v>55</v>
      </c>
      <c r="H2448" s="10" t="s">
        <v>56</v>
      </c>
      <c r="I2448" s="10" t="s">
        <v>57</v>
      </c>
      <c r="J2448" s="24">
        <v>185</v>
      </c>
      <c r="K2448" s="29">
        <v>264.55</v>
      </c>
    </row>
    <row r="2449" spans="1:11" x14ac:dyDescent="0.3">
      <c r="A2449" s="12" t="s">
        <v>73</v>
      </c>
      <c r="B2449" s="13">
        <v>2023</v>
      </c>
      <c r="C2449" s="13" t="s">
        <v>38</v>
      </c>
      <c r="D2449" s="13" t="s">
        <v>60</v>
      </c>
      <c r="E2449" s="13" t="s">
        <v>53</v>
      </c>
      <c r="F2449" s="13" t="s">
        <v>54</v>
      </c>
      <c r="G2449" s="13" t="s">
        <v>55</v>
      </c>
      <c r="H2449" s="13" t="s">
        <v>56</v>
      </c>
      <c r="I2449" s="13" t="s">
        <v>57</v>
      </c>
      <c r="J2449" s="25">
        <v>188</v>
      </c>
      <c r="K2449" s="30">
        <v>268.84000000000003</v>
      </c>
    </row>
    <row r="2450" spans="1:11" x14ac:dyDescent="0.3">
      <c r="A2450" s="9" t="s">
        <v>72</v>
      </c>
      <c r="B2450" s="10">
        <v>2023</v>
      </c>
      <c r="C2450" s="10" t="s">
        <v>38</v>
      </c>
      <c r="D2450" s="10" t="s">
        <v>60</v>
      </c>
      <c r="E2450" s="10" t="s">
        <v>53</v>
      </c>
      <c r="F2450" s="10" t="s">
        <v>54</v>
      </c>
      <c r="G2450" s="10" t="s">
        <v>55</v>
      </c>
      <c r="H2450" s="10" t="s">
        <v>56</v>
      </c>
      <c r="I2450" s="10" t="s">
        <v>57</v>
      </c>
      <c r="J2450" s="24">
        <v>164</v>
      </c>
      <c r="K2450" s="29">
        <v>234.51999999999998</v>
      </c>
    </row>
    <row r="2451" spans="1:11" x14ac:dyDescent="0.3">
      <c r="A2451" s="12" t="s">
        <v>74</v>
      </c>
      <c r="B2451" s="13">
        <v>2023</v>
      </c>
      <c r="C2451" s="13" t="s">
        <v>38</v>
      </c>
      <c r="D2451" s="13" t="s">
        <v>60</v>
      </c>
      <c r="E2451" s="13" t="s">
        <v>53</v>
      </c>
      <c r="F2451" s="13" t="s">
        <v>54</v>
      </c>
      <c r="G2451" s="13" t="s">
        <v>55</v>
      </c>
      <c r="H2451" s="13" t="s">
        <v>56</v>
      </c>
      <c r="I2451" s="13" t="s">
        <v>57</v>
      </c>
      <c r="J2451" s="25">
        <v>190</v>
      </c>
      <c r="K2451" s="30">
        <v>526.24</v>
      </c>
    </row>
    <row r="2452" spans="1:11" x14ac:dyDescent="0.3">
      <c r="A2452" s="9" t="s">
        <v>72</v>
      </c>
      <c r="B2452" s="10">
        <v>2023</v>
      </c>
      <c r="C2452" s="10" t="s">
        <v>38</v>
      </c>
      <c r="D2452" s="10" t="s">
        <v>60</v>
      </c>
      <c r="E2452" s="10" t="s">
        <v>53</v>
      </c>
      <c r="F2452" s="10" t="s">
        <v>54</v>
      </c>
      <c r="G2452" s="10" t="s">
        <v>55</v>
      </c>
      <c r="H2452" s="10" t="s">
        <v>56</v>
      </c>
      <c r="I2452" s="10" t="s">
        <v>57</v>
      </c>
      <c r="J2452" s="24">
        <v>160</v>
      </c>
      <c r="K2452" s="29">
        <v>526.24</v>
      </c>
    </row>
    <row r="2453" spans="1:11" x14ac:dyDescent="0.3">
      <c r="A2453" s="12" t="s">
        <v>73</v>
      </c>
      <c r="B2453" s="13">
        <v>2023</v>
      </c>
      <c r="C2453" s="13" t="s">
        <v>38</v>
      </c>
      <c r="D2453" s="13" t="s">
        <v>60</v>
      </c>
      <c r="E2453" s="13" t="s">
        <v>53</v>
      </c>
      <c r="F2453" s="13" t="s">
        <v>54</v>
      </c>
      <c r="G2453" s="13" t="s">
        <v>55</v>
      </c>
      <c r="H2453" s="13" t="s">
        <v>56</v>
      </c>
      <c r="I2453" s="13" t="s">
        <v>57</v>
      </c>
      <c r="J2453" s="25">
        <v>971</v>
      </c>
      <c r="K2453" s="30">
        <v>1388.53</v>
      </c>
    </row>
    <row r="2454" spans="1:11" x14ac:dyDescent="0.3">
      <c r="A2454" s="9" t="s">
        <v>72</v>
      </c>
      <c r="B2454" s="10">
        <v>2023</v>
      </c>
      <c r="C2454" s="10" t="s">
        <v>38</v>
      </c>
      <c r="D2454" s="10" t="s">
        <v>60</v>
      </c>
      <c r="E2454" s="10" t="s">
        <v>53</v>
      </c>
      <c r="F2454" s="10" t="s">
        <v>54</v>
      </c>
      <c r="G2454" s="10" t="s">
        <v>55</v>
      </c>
      <c r="H2454" s="10" t="s">
        <v>56</v>
      </c>
      <c r="I2454" s="10" t="s">
        <v>57</v>
      </c>
      <c r="J2454" s="24">
        <v>162</v>
      </c>
      <c r="K2454" s="29">
        <v>231.66</v>
      </c>
    </row>
    <row r="2455" spans="1:11" x14ac:dyDescent="0.3">
      <c r="A2455" s="12" t="s">
        <v>72</v>
      </c>
      <c r="B2455" s="13">
        <v>2023</v>
      </c>
      <c r="C2455" s="13" t="s">
        <v>38</v>
      </c>
      <c r="D2455" s="13" t="s">
        <v>60</v>
      </c>
      <c r="E2455" s="13" t="s">
        <v>53</v>
      </c>
      <c r="F2455" s="13" t="s">
        <v>54</v>
      </c>
      <c r="G2455" s="13" t="s">
        <v>55</v>
      </c>
      <c r="H2455" s="13" t="s">
        <v>56</v>
      </c>
      <c r="I2455" s="13" t="s">
        <v>57</v>
      </c>
      <c r="J2455" s="25">
        <v>189</v>
      </c>
      <c r="K2455" s="30">
        <v>270.27</v>
      </c>
    </row>
    <row r="2456" spans="1:11" x14ac:dyDescent="0.3">
      <c r="A2456" s="9" t="s">
        <v>73</v>
      </c>
      <c r="B2456" s="10">
        <v>2023</v>
      </c>
      <c r="C2456" s="10" t="s">
        <v>38</v>
      </c>
      <c r="D2456" s="10" t="s">
        <v>60</v>
      </c>
      <c r="E2456" s="10" t="s">
        <v>53</v>
      </c>
      <c r="F2456" s="10" t="s">
        <v>54</v>
      </c>
      <c r="G2456" s="10" t="s">
        <v>55</v>
      </c>
      <c r="H2456" s="10" t="s">
        <v>56</v>
      </c>
      <c r="I2456" s="10" t="s">
        <v>57</v>
      </c>
      <c r="J2456" s="24">
        <v>165</v>
      </c>
      <c r="K2456" s="29">
        <v>235.95</v>
      </c>
    </row>
    <row r="2457" spans="1:11" x14ac:dyDescent="0.3">
      <c r="A2457" s="12" t="s">
        <v>72</v>
      </c>
      <c r="B2457" s="13">
        <v>2023</v>
      </c>
      <c r="C2457" s="13" t="s">
        <v>38</v>
      </c>
      <c r="D2457" s="13" t="s">
        <v>60</v>
      </c>
      <c r="E2457" s="13" t="s">
        <v>53</v>
      </c>
      <c r="F2457" s="13" t="s">
        <v>54</v>
      </c>
      <c r="G2457" s="13" t="s">
        <v>55</v>
      </c>
      <c r="H2457" s="13" t="s">
        <v>56</v>
      </c>
      <c r="I2457" s="13" t="s">
        <v>57</v>
      </c>
      <c r="J2457" s="25">
        <v>753</v>
      </c>
      <c r="K2457" s="30">
        <v>1076.79</v>
      </c>
    </row>
    <row r="2458" spans="1:11" x14ac:dyDescent="0.3">
      <c r="A2458" s="9" t="s">
        <v>74</v>
      </c>
      <c r="B2458" s="10">
        <v>2023</v>
      </c>
      <c r="C2458" s="10" t="s">
        <v>38</v>
      </c>
      <c r="D2458" s="10" t="s">
        <v>60</v>
      </c>
      <c r="E2458" s="10" t="s">
        <v>53</v>
      </c>
      <c r="F2458" s="10" t="s">
        <v>54</v>
      </c>
      <c r="G2458" s="10" t="s">
        <v>55</v>
      </c>
      <c r="H2458" s="10" t="s">
        <v>56</v>
      </c>
      <c r="I2458" s="10" t="s">
        <v>57</v>
      </c>
      <c r="J2458" s="24">
        <v>839</v>
      </c>
      <c r="K2458" s="29">
        <v>1199.77</v>
      </c>
    </row>
    <row r="2459" spans="1:11" x14ac:dyDescent="0.3">
      <c r="A2459" s="12" t="s">
        <v>72</v>
      </c>
      <c r="B2459" s="13">
        <v>2023</v>
      </c>
      <c r="C2459" s="13" t="s">
        <v>38</v>
      </c>
      <c r="D2459" s="13" t="s">
        <v>60</v>
      </c>
      <c r="E2459" s="13" t="s">
        <v>53</v>
      </c>
      <c r="F2459" s="13" t="s">
        <v>54</v>
      </c>
      <c r="G2459" s="13" t="s">
        <v>55</v>
      </c>
      <c r="H2459" s="13" t="s">
        <v>56</v>
      </c>
      <c r="I2459" s="13" t="s">
        <v>57</v>
      </c>
      <c r="J2459" s="25">
        <v>191</v>
      </c>
      <c r="K2459" s="30">
        <v>273.13</v>
      </c>
    </row>
    <row r="2460" spans="1:11" x14ac:dyDescent="0.3">
      <c r="A2460" s="9" t="s">
        <v>73</v>
      </c>
      <c r="B2460" s="10">
        <v>2023</v>
      </c>
      <c r="C2460" s="10" t="s">
        <v>38</v>
      </c>
      <c r="D2460" s="10" t="s">
        <v>60</v>
      </c>
      <c r="E2460" s="10" t="s">
        <v>53</v>
      </c>
      <c r="F2460" s="10" t="s">
        <v>54</v>
      </c>
      <c r="G2460" s="10" t="s">
        <v>55</v>
      </c>
      <c r="H2460" s="10" t="s">
        <v>56</v>
      </c>
      <c r="I2460" s="10" t="s">
        <v>57</v>
      </c>
      <c r="J2460" s="24">
        <v>161</v>
      </c>
      <c r="K2460" s="29">
        <v>230.23000000000002</v>
      </c>
    </row>
    <row r="2461" spans="1:11" x14ac:dyDescent="0.3">
      <c r="A2461" s="12" t="s">
        <v>72</v>
      </c>
      <c r="B2461" s="13">
        <v>2023</v>
      </c>
      <c r="C2461" s="13" t="s">
        <v>42</v>
      </c>
      <c r="D2461" s="13" t="s">
        <v>60</v>
      </c>
      <c r="E2461" s="13" t="s">
        <v>53</v>
      </c>
      <c r="F2461" s="13" t="s">
        <v>54</v>
      </c>
      <c r="G2461" s="13" t="s">
        <v>55</v>
      </c>
      <c r="H2461" s="13" t="s">
        <v>56</v>
      </c>
      <c r="I2461" s="13" t="s">
        <v>57</v>
      </c>
      <c r="J2461" s="25">
        <v>170</v>
      </c>
      <c r="K2461" s="30">
        <v>243.1</v>
      </c>
    </row>
    <row r="2462" spans="1:11" x14ac:dyDescent="0.3">
      <c r="A2462" s="9" t="s">
        <v>72</v>
      </c>
      <c r="B2462" s="10">
        <v>2023</v>
      </c>
      <c r="C2462" s="10" t="s">
        <v>42</v>
      </c>
      <c r="D2462" s="10" t="s">
        <v>60</v>
      </c>
      <c r="E2462" s="10" t="s">
        <v>53</v>
      </c>
      <c r="F2462" s="10" t="s">
        <v>54</v>
      </c>
      <c r="G2462" s="10" t="s">
        <v>55</v>
      </c>
      <c r="H2462" s="10" t="s">
        <v>56</v>
      </c>
      <c r="I2462" s="10" t="s">
        <v>57</v>
      </c>
      <c r="J2462" s="24">
        <v>140</v>
      </c>
      <c r="K2462" s="29">
        <v>200.2</v>
      </c>
    </row>
    <row r="2463" spans="1:11" x14ac:dyDescent="0.3">
      <c r="A2463" s="12" t="s">
        <v>72</v>
      </c>
      <c r="B2463" s="13">
        <v>2023</v>
      </c>
      <c r="C2463" s="13" t="s">
        <v>42</v>
      </c>
      <c r="D2463" s="13" t="s">
        <v>60</v>
      </c>
      <c r="E2463" s="13" t="s">
        <v>53</v>
      </c>
      <c r="F2463" s="13" t="s">
        <v>54</v>
      </c>
      <c r="G2463" s="13" t="s">
        <v>55</v>
      </c>
      <c r="H2463" s="13" t="s">
        <v>56</v>
      </c>
      <c r="I2463" s="13" t="s">
        <v>57</v>
      </c>
      <c r="J2463" s="25">
        <v>166</v>
      </c>
      <c r="K2463" s="30">
        <v>526.24</v>
      </c>
    </row>
    <row r="2464" spans="1:11" x14ac:dyDescent="0.3">
      <c r="A2464" s="9" t="s">
        <v>72</v>
      </c>
      <c r="B2464" s="10">
        <v>2023</v>
      </c>
      <c r="C2464" s="10" t="s">
        <v>42</v>
      </c>
      <c r="D2464" s="10" t="s">
        <v>60</v>
      </c>
      <c r="E2464" s="10" t="s">
        <v>53</v>
      </c>
      <c r="F2464" s="10" t="s">
        <v>54</v>
      </c>
      <c r="G2464" s="10" t="s">
        <v>55</v>
      </c>
      <c r="H2464" s="10" t="s">
        <v>56</v>
      </c>
      <c r="I2464" s="10" t="s">
        <v>57</v>
      </c>
      <c r="J2464" s="24">
        <v>142</v>
      </c>
      <c r="K2464" s="29">
        <v>526.24</v>
      </c>
    </row>
    <row r="2465" spans="1:11" x14ac:dyDescent="0.3">
      <c r="A2465" s="12" t="s">
        <v>73</v>
      </c>
      <c r="B2465" s="13">
        <v>2023</v>
      </c>
      <c r="C2465" s="13" t="s">
        <v>42</v>
      </c>
      <c r="D2465" s="13" t="s">
        <v>60</v>
      </c>
      <c r="E2465" s="13" t="s">
        <v>53</v>
      </c>
      <c r="F2465" s="13" t="s">
        <v>54</v>
      </c>
      <c r="G2465" s="13" t="s">
        <v>55</v>
      </c>
      <c r="H2465" s="13" t="s">
        <v>56</v>
      </c>
      <c r="I2465" s="13" t="s">
        <v>57</v>
      </c>
      <c r="J2465" s="25">
        <v>975</v>
      </c>
      <c r="K2465" s="30">
        <v>1394.25</v>
      </c>
    </row>
    <row r="2466" spans="1:11" x14ac:dyDescent="0.3">
      <c r="A2466" s="9" t="s">
        <v>73</v>
      </c>
      <c r="B2466" s="10">
        <v>2023</v>
      </c>
      <c r="C2466" s="10" t="s">
        <v>42</v>
      </c>
      <c r="D2466" s="10" t="s">
        <v>60</v>
      </c>
      <c r="E2466" s="10" t="s">
        <v>53</v>
      </c>
      <c r="F2466" s="10" t="s">
        <v>54</v>
      </c>
      <c r="G2466" s="10" t="s">
        <v>55</v>
      </c>
      <c r="H2466" s="10" t="s">
        <v>56</v>
      </c>
      <c r="I2466" s="10" t="s">
        <v>57</v>
      </c>
      <c r="J2466" s="24">
        <v>141</v>
      </c>
      <c r="K2466" s="29">
        <v>201.63</v>
      </c>
    </row>
    <row r="2467" spans="1:11" x14ac:dyDescent="0.3">
      <c r="A2467" s="12" t="s">
        <v>72</v>
      </c>
      <c r="B2467" s="13">
        <v>2023</v>
      </c>
      <c r="C2467" s="13" t="s">
        <v>42</v>
      </c>
      <c r="D2467" s="13" t="s">
        <v>60</v>
      </c>
      <c r="E2467" s="13" t="s">
        <v>53</v>
      </c>
      <c r="F2467" s="13" t="s">
        <v>54</v>
      </c>
      <c r="G2467" s="13" t="s">
        <v>55</v>
      </c>
      <c r="H2467" s="13" t="s">
        <v>56</v>
      </c>
      <c r="I2467" s="13" t="s">
        <v>57</v>
      </c>
      <c r="J2467" s="25">
        <v>756</v>
      </c>
      <c r="K2467" s="30">
        <v>1081.08</v>
      </c>
    </row>
    <row r="2468" spans="1:11" x14ac:dyDescent="0.3">
      <c r="A2468" s="9" t="s">
        <v>72</v>
      </c>
      <c r="B2468" s="10">
        <v>2023</v>
      </c>
      <c r="C2468" s="10" t="s">
        <v>42</v>
      </c>
      <c r="D2468" s="10" t="s">
        <v>60</v>
      </c>
      <c r="E2468" s="10" t="s">
        <v>53</v>
      </c>
      <c r="F2468" s="10" t="s">
        <v>54</v>
      </c>
      <c r="G2468" s="10" t="s">
        <v>55</v>
      </c>
      <c r="H2468" s="10" t="s">
        <v>56</v>
      </c>
      <c r="I2468" s="10" t="s">
        <v>57</v>
      </c>
      <c r="J2468" s="24">
        <v>843</v>
      </c>
      <c r="K2468" s="29">
        <v>1205.49</v>
      </c>
    </row>
    <row r="2469" spans="1:11" x14ac:dyDescent="0.3">
      <c r="A2469" s="12" t="s">
        <v>72</v>
      </c>
      <c r="B2469" s="13">
        <v>2023</v>
      </c>
      <c r="C2469" s="13" t="s">
        <v>42</v>
      </c>
      <c r="D2469" s="13" t="s">
        <v>60</v>
      </c>
      <c r="E2469" s="13" t="s">
        <v>53</v>
      </c>
      <c r="F2469" s="13" t="s">
        <v>54</v>
      </c>
      <c r="G2469" s="13" t="s">
        <v>55</v>
      </c>
      <c r="H2469" s="13" t="s">
        <v>56</v>
      </c>
      <c r="I2469" s="13" t="s">
        <v>57</v>
      </c>
      <c r="J2469" s="25">
        <v>167</v>
      </c>
      <c r="K2469" s="30">
        <v>238.81</v>
      </c>
    </row>
    <row r="2470" spans="1:11" x14ac:dyDescent="0.3">
      <c r="A2470" s="9" t="s">
        <v>72</v>
      </c>
      <c r="B2470" s="10">
        <v>2023</v>
      </c>
      <c r="C2470" s="10" t="s">
        <v>42</v>
      </c>
      <c r="D2470" s="10" t="s">
        <v>60</v>
      </c>
      <c r="E2470" s="10" t="s">
        <v>53</v>
      </c>
      <c r="F2470" s="10" t="s">
        <v>54</v>
      </c>
      <c r="G2470" s="10" t="s">
        <v>55</v>
      </c>
      <c r="H2470" s="10" t="s">
        <v>56</v>
      </c>
      <c r="I2470" s="10" t="s">
        <v>57</v>
      </c>
      <c r="J2470" s="24">
        <v>143</v>
      </c>
      <c r="K2470" s="29">
        <v>204.49</v>
      </c>
    </row>
    <row r="2471" spans="1:11" x14ac:dyDescent="0.3">
      <c r="A2471" s="12" t="s">
        <v>73</v>
      </c>
      <c r="B2471" s="13">
        <v>2023</v>
      </c>
      <c r="C2471" s="13" t="s">
        <v>31</v>
      </c>
      <c r="D2471" s="13" t="s">
        <v>60</v>
      </c>
      <c r="E2471" s="13" t="s">
        <v>53</v>
      </c>
      <c r="F2471" s="13" t="s">
        <v>54</v>
      </c>
      <c r="G2471" s="13" t="s">
        <v>55</v>
      </c>
      <c r="H2471" s="13" t="s">
        <v>56</v>
      </c>
      <c r="I2471" s="13" t="s">
        <v>58</v>
      </c>
      <c r="J2471" s="25">
        <v>272</v>
      </c>
      <c r="K2471" s="30">
        <v>388.96</v>
      </c>
    </row>
    <row r="2472" spans="1:11" x14ac:dyDescent="0.3">
      <c r="A2472" s="9" t="s">
        <v>73</v>
      </c>
      <c r="B2472" s="10">
        <v>2023</v>
      </c>
      <c r="C2472" s="10" t="s">
        <v>31</v>
      </c>
      <c r="D2472" s="10" t="s">
        <v>60</v>
      </c>
      <c r="E2472" s="10" t="s">
        <v>53</v>
      </c>
      <c r="F2472" s="10" t="s">
        <v>54</v>
      </c>
      <c r="G2472" s="10" t="s">
        <v>55</v>
      </c>
      <c r="H2472" s="10" t="s">
        <v>56</v>
      </c>
      <c r="I2472" s="10" t="s">
        <v>58</v>
      </c>
      <c r="J2472" s="24">
        <v>266</v>
      </c>
      <c r="K2472" s="29">
        <v>380.38</v>
      </c>
    </row>
    <row r="2473" spans="1:11" x14ac:dyDescent="0.3">
      <c r="A2473" s="12" t="s">
        <v>72</v>
      </c>
      <c r="B2473" s="13">
        <v>2023</v>
      </c>
      <c r="C2473" s="13" t="s">
        <v>31</v>
      </c>
      <c r="D2473" s="13" t="s">
        <v>60</v>
      </c>
      <c r="E2473" s="13" t="s">
        <v>53</v>
      </c>
      <c r="F2473" s="13" t="s">
        <v>54</v>
      </c>
      <c r="G2473" s="13" t="s">
        <v>55</v>
      </c>
      <c r="H2473" s="13" t="s">
        <v>56</v>
      </c>
      <c r="I2473" s="13" t="s">
        <v>57</v>
      </c>
      <c r="J2473" s="25">
        <v>224</v>
      </c>
      <c r="K2473" s="30">
        <v>320.32</v>
      </c>
    </row>
    <row r="2474" spans="1:11" x14ac:dyDescent="0.3">
      <c r="A2474" s="9" t="s">
        <v>72</v>
      </c>
      <c r="B2474" s="10">
        <v>2023</v>
      </c>
      <c r="C2474" s="10" t="s">
        <v>31</v>
      </c>
      <c r="D2474" s="10" t="s">
        <v>60</v>
      </c>
      <c r="E2474" s="10" t="s">
        <v>53</v>
      </c>
      <c r="F2474" s="10" t="s">
        <v>54</v>
      </c>
      <c r="G2474" s="10" t="s">
        <v>55</v>
      </c>
      <c r="H2474" s="10" t="s">
        <v>56</v>
      </c>
      <c r="I2474" s="10" t="s">
        <v>57</v>
      </c>
      <c r="J2474" s="24">
        <v>194</v>
      </c>
      <c r="K2474" s="29">
        <v>277.42</v>
      </c>
    </row>
    <row r="2475" spans="1:11" x14ac:dyDescent="0.3">
      <c r="A2475" s="12" t="s">
        <v>74</v>
      </c>
      <c r="B2475" s="13">
        <v>2023</v>
      </c>
      <c r="C2475" s="13" t="s">
        <v>31</v>
      </c>
      <c r="D2475" s="13" t="s">
        <v>60</v>
      </c>
      <c r="E2475" s="13" t="s">
        <v>53</v>
      </c>
      <c r="F2475" s="13" t="s">
        <v>54</v>
      </c>
      <c r="G2475" s="13" t="s">
        <v>55</v>
      </c>
      <c r="H2475" s="13" t="s">
        <v>56</v>
      </c>
      <c r="I2475" s="13" t="s">
        <v>57</v>
      </c>
      <c r="J2475" s="25">
        <v>268</v>
      </c>
      <c r="K2475" s="30">
        <v>383.24</v>
      </c>
    </row>
    <row r="2476" spans="1:11" x14ac:dyDescent="0.3">
      <c r="A2476" s="9" t="s">
        <v>74</v>
      </c>
      <c r="B2476" s="10">
        <v>2023</v>
      </c>
      <c r="C2476" s="10" t="s">
        <v>31</v>
      </c>
      <c r="D2476" s="10" t="s">
        <v>60</v>
      </c>
      <c r="E2476" s="10" t="s">
        <v>53</v>
      </c>
      <c r="F2476" s="10" t="s">
        <v>54</v>
      </c>
      <c r="G2476" s="10" t="s">
        <v>55</v>
      </c>
      <c r="H2476" s="10" t="s">
        <v>56</v>
      </c>
      <c r="I2476" s="10" t="s">
        <v>57</v>
      </c>
      <c r="J2476" s="24">
        <v>220</v>
      </c>
      <c r="K2476" s="29">
        <v>526.24</v>
      </c>
    </row>
    <row r="2477" spans="1:11" x14ac:dyDescent="0.3">
      <c r="A2477" s="12" t="s">
        <v>74</v>
      </c>
      <c r="B2477" s="13">
        <v>2023</v>
      </c>
      <c r="C2477" s="13" t="s">
        <v>31</v>
      </c>
      <c r="D2477" s="13" t="s">
        <v>60</v>
      </c>
      <c r="E2477" s="13" t="s">
        <v>53</v>
      </c>
      <c r="F2477" s="13" t="s">
        <v>54</v>
      </c>
      <c r="G2477" s="13" t="s">
        <v>55</v>
      </c>
      <c r="H2477" s="13" t="s">
        <v>56</v>
      </c>
      <c r="I2477" s="13" t="s">
        <v>57</v>
      </c>
      <c r="J2477" s="25">
        <v>196</v>
      </c>
      <c r="K2477" s="30">
        <v>526.24</v>
      </c>
    </row>
    <row r="2478" spans="1:11" x14ac:dyDescent="0.3">
      <c r="A2478" s="9" t="s">
        <v>76</v>
      </c>
      <c r="B2478" s="10">
        <v>2023</v>
      </c>
      <c r="C2478" s="10" t="s">
        <v>31</v>
      </c>
      <c r="D2478" s="10" t="s">
        <v>60</v>
      </c>
      <c r="E2478" s="10" t="s">
        <v>53</v>
      </c>
      <c r="F2478" s="10" t="s">
        <v>54</v>
      </c>
      <c r="G2478" s="10" t="s">
        <v>55</v>
      </c>
      <c r="H2478" s="10" t="s">
        <v>56</v>
      </c>
      <c r="I2478" s="10" t="s">
        <v>57</v>
      </c>
      <c r="J2478" s="24">
        <v>966</v>
      </c>
      <c r="K2478" s="29">
        <v>1381.38</v>
      </c>
    </row>
    <row r="2479" spans="1:11" x14ac:dyDescent="0.3">
      <c r="A2479" s="12" t="s">
        <v>72</v>
      </c>
      <c r="B2479" s="13">
        <v>2023</v>
      </c>
      <c r="C2479" s="13" t="s">
        <v>31</v>
      </c>
      <c r="D2479" s="13" t="s">
        <v>60</v>
      </c>
      <c r="E2479" s="13" t="s">
        <v>53</v>
      </c>
      <c r="F2479" s="13" t="s">
        <v>54</v>
      </c>
      <c r="G2479" s="13" t="s">
        <v>55</v>
      </c>
      <c r="H2479" s="13" t="s">
        <v>56</v>
      </c>
      <c r="I2479" s="13" t="s">
        <v>57</v>
      </c>
      <c r="J2479" s="25">
        <v>1019</v>
      </c>
      <c r="K2479" s="30">
        <v>1457.17</v>
      </c>
    </row>
    <row r="2480" spans="1:11" x14ac:dyDescent="0.3">
      <c r="A2480" s="9" t="s">
        <v>72</v>
      </c>
      <c r="B2480" s="10">
        <v>2023</v>
      </c>
      <c r="C2480" s="10" t="s">
        <v>31</v>
      </c>
      <c r="D2480" s="10" t="s">
        <v>60</v>
      </c>
      <c r="E2480" s="10" t="s">
        <v>53</v>
      </c>
      <c r="F2480" s="10" t="s">
        <v>54</v>
      </c>
      <c r="G2480" s="10" t="s">
        <v>55</v>
      </c>
      <c r="H2480" s="10" t="s">
        <v>56</v>
      </c>
      <c r="I2480" s="10" t="s">
        <v>57</v>
      </c>
      <c r="J2480" s="24">
        <v>192</v>
      </c>
      <c r="K2480" s="29">
        <v>274.56</v>
      </c>
    </row>
    <row r="2481" spans="1:11" x14ac:dyDescent="0.3">
      <c r="A2481" s="12" t="s">
        <v>72</v>
      </c>
      <c r="B2481" s="13">
        <v>2023</v>
      </c>
      <c r="C2481" s="13" t="s">
        <v>31</v>
      </c>
      <c r="D2481" s="13" t="s">
        <v>60</v>
      </c>
      <c r="E2481" s="13" t="s">
        <v>53</v>
      </c>
      <c r="F2481" s="13" t="s">
        <v>54</v>
      </c>
      <c r="G2481" s="13" t="s">
        <v>55</v>
      </c>
      <c r="H2481" s="13" t="s">
        <v>56</v>
      </c>
      <c r="I2481" s="13" t="s">
        <v>57</v>
      </c>
      <c r="J2481" s="25">
        <v>219</v>
      </c>
      <c r="K2481" s="30">
        <v>313.17</v>
      </c>
    </row>
    <row r="2482" spans="1:11" x14ac:dyDescent="0.3">
      <c r="A2482" s="9" t="s">
        <v>76</v>
      </c>
      <c r="B2482" s="10">
        <v>2023</v>
      </c>
      <c r="C2482" s="10" t="s">
        <v>31</v>
      </c>
      <c r="D2482" s="10" t="s">
        <v>60</v>
      </c>
      <c r="E2482" s="10" t="s">
        <v>53</v>
      </c>
      <c r="F2482" s="10" t="s">
        <v>54</v>
      </c>
      <c r="G2482" s="10" t="s">
        <v>55</v>
      </c>
      <c r="H2482" s="10" t="s">
        <v>56</v>
      </c>
      <c r="I2482" s="10" t="s">
        <v>57</v>
      </c>
      <c r="J2482" s="24">
        <v>195</v>
      </c>
      <c r="K2482" s="29">
        <v>278.85000000000002</v>
      </c>
    </row>
    <row r="2483" spans="1:11" x14ac:dyDescent="0.3">
      <c r="A2483" s="12" t="s">
        <v>72</v>
      </c>
      <c r="B2483" s="13">
        <v>2023</v>
      </c>
      <c r="C2483" s="13" t="s">
        <v>31</v>
      </c>
      <c r="D2483" s="13" t="s">
        <v>60</v>
      </c>
      <c r="E2483" s="13" t="s">
        <v>53</v>
      </c>
      <c r="F2483" s="13" t="s">
        <v>54</v>
      </c>
      <c r="G2483" s="13" t="s">
        <v>55</v>
      </c>
      <c r="H2483" s="13" t="s">
        <v>56</v>
      </c>
      <c r="I2483" s="13" t="s">
        <v>57</v>
      </c>
      <c r="J2483" s="25">
        <v>271</v>
      </c>
      <c r="K2483" s="30">
        <v>387.53</v>
      </c>
    </row>
    <row r="2484" spans="1:11" x14ac:dyDescent="0.3">
      <c r="A2484" s="9" t="s">
        <v>74</v>
      </c>
      <c r="B2484" s="10">
        <v>2023</v>
      </c>
      <c r="C2484" s="10" t="s">
        <v>31</v>
      </c>
      <c r="D2484" s="10" t="s">
        <v>60</v>
      </c>
      <c r="E2484" s="10" t="s">
        <v>53</v>
      </c>
      <c r="F2484" s="10" t="s">
        <v>54</v>
      </c>
      <c r="G2484" s="10" t="s">
        <v>55</v>
      </c>
      <c r="H2484" s="10" t="s">
        <v>56</v>
      </c>
      <c r="I2484" s="10" t="s">
        <v>57</v>
      </c>
      <c r="J2484" s="24">
        <v>747</v>
      </c>
      <c r="K2484" s="29">
        <v>1068.21</v>
      </c>
    </row>
    <row r="2485" spans="1:11" x14ac:dyDescent="0.3">
      <c r="A2485" s="12" t="s">
        <v>74</v>
      </c>
      <c r="B2485" s="13">
        <v>2023</v>
      </c>
      <c r="C2485" s="13" t="s">
        <v>31</v>
      </c>
      <c r="D2485" s="13" t="s">
        <v>60</v>
      </c>
      <c r="E2485" s="13" t="s">
        <v>53</v>
      </c>
      <c r="F2485" s="13" t="s">
        <v>54</v>
      </c>
      <c r="G2485" s="13" t="s">
        <v>55</v>
      </c>
      <c r="H2485" s="13" t="s">
        <v>56</v>
      </c>
      <c r="I2485" s="13" t="s">
        <v>57</v>
      </c>
      <c r="J2485" s="25">
        <v>834</v>
      </c>
      <c r="K2485" s="30">
        <v>1192.6199999999999</v>
      </c>
    </row>
    <row r="2486" spans="1:11" x14ac:dyDescent="0.3">
      <c r="A2486" s="9" t="s">
        <v>72</v>
      </c>
      <c r="B2486" s="10">
        <v>2023</v>
      </c>
      <c r="C2486" s="10" t="s">
        <v>31</v>
      </c>
      <c r="D2486" s="10" t="s">
        <v>60</v>
      </c>
      <c r="E2486" s="10" t="s">
        <v>53</v>
      </c>
      <c r="F2486" s="10" t="s">
        <v>54</v>
      </c>
      <c r="G2486" s="10" t="s">
        <v>55</v>
      </c>
      <c r="H2486" s="10" t="s">
        <v>56</v>
      </c>
      <c r="I2486" s="10" t="s">
        <v>58</v>
      </c>
      <c r="J2486" s="24">
        <v>269</v>
      </c>
      <c r="K2486" s="29">
        <v>384.67</v>
      </c>
    </row>
    <row r="2487" spans="1:11" x14ac:dyDescent="0.3">
      <c r="A2487" s="12" t="s">
        <v>72</v>
      </c>
      <c r="B2487" s="13">
        <v>2023</v>
      </c>
      <c r="C2487" s="13" t="s">
        <v>31</v>
      </c>
      <c r="D2487" s="13" t="s">
        <v>60</v>
      </c>
      <c r="E2487" s="13" t="s">
        <v>53</v>
      </c>
      <c r="F2487" s="13" t="s">
        <v>54</v>
      </c>
      <c r="G2487" s="13" t="s">
        <v>55</v>
      </c>
      <c r="H2487" s="13" t="s">
        <v>56</v>
      </c>
      <c r="I2487" s="13" t="s">
        <v>57</v>
      </c>
      <c r="J2487" s="25">
        <v>221</v>
      </c>
      <c r="K2487" s="30">
        <v>316.02999999999997</v>
      </c>
    </row>
    <row r="2488" spans="1:11" x14ac:dyDescent="0.3">
      <c r="A2488" s="9" t="s">
        <v>74</v>
      </c>
      <c r="B2488" s="10">
        <v>2023</v>
      </c>
      <c r="C2488" s="10" t="s">
        <v>31</v>
      </c>
      <c r="D2488" s="10" t="s">
        <v>60</v>
      </c>
      <c r="E2488" s="10" t="s">
        <v>53</v>
      </c>
      <c r="F2488" s="10" t="s">
        <v>54</v>
      </c>
      <c r="G2488" s="10" t="s">
        <v>55</v>
      </c>
      <c r="H2488" s="10" t="s">
        <v>56</v>
      </c>
      <c r="I2488" s="10" t="s">
        <v>57</v>
      </c>
      <c r="J2488" s="24">
        <v>149</v>
      </c>
      <c r="K2488" s="29">
        <v>213.07</v>
      </c>
    </row>
    <row r="2489" spans="1:11" x14ac:dyDescent="0.3">
      <c r="A2489" s="12" t="s">
        <v>72</v>
      </c>
      <c r="B2489" s="13">
        <v>2023</v>
      </c>
      <c r="C2489" s="13" t="s">
        <v>31</v>
      </c>
      <c r="D2489" s="13" t="s">
        <v>60</v>
      </c>
      <c r="E2489" s="13" t="s">
        <v>53</v>
      </c>
      <c r="F2489" s="13" t="s">
        <v>54</v>
      </c>
      <c r="G2489" s="13" t="s">
        <v>55</v>
      </c>
      <c r="H2489" s="13" t="s">
        <v>56</v>
      </c>
      <c r="I2489" s="13" t="s">
        <v>57</v>
      </c>
      <c r="J2489" s="25">
        <v>197</v>
      </c>
      <c r="K2489" s="30">
        <v>281.70999999999998</v>
      </c>
    </row>
    <row r="2490" spans="1:11" x14ac:dyDescent="0.3">
      <c r="A2490" s="9" t="s">
        <v>74</v>
      </c>
      <c r="B2490" s="10">
        <v>2023</v>
      </c>
      <c r="C2490" s="10" t="s">
        <v>9</v>
      </c>
      <c r="D2490" s="10" t="s">
        <v>60</v>
      </c>
      <c r="E2490" s="10" t="s">
        <v>53</v>
      </c>
      <c r="F2490" s="10" t="s">
        <v>54</v>
      </c>
      <c r="G2490" s="10" t="s">
        <v>55</v>
      </c>
      <c r="H2490" s="10" t="s">
        <v>56</v>
      </c>
      <c r="I2490" s="10" t="s">
        <v>58</v>
      </c>
      <c r="J2490" s="24">
        <v>284</v>
      </c>
      <c r="K2490" s="29">
        <v>406.12</v>
      </c>
    </row>
    <row r="2491" spans="1:11" x14ac:dyDescent="0.3">
      <c r="A2491" s="12" t="s">
        <v>73</v>
      </c>
      <c r="B2491" s="13">
        <v>2023</v>
      </c>
      <c r="C2491" s="13" t="s">
        <v>9</v>
      </c>
      <c r="D2491" s="13" t="s">
        <v>60</v>
      </c>
      <c r="E2491" s="13" t="s">
        <v>53</v>
      </c>
      <c r="F2491" s="13" t="s">
        <v>54</v>
      </c>
      <c r="G2491" s="13" t="s">
        <v>55</v>
      </c>
      <c r="H2491" s="13" t="s">
        <v>56</v>
      </c>
      <c r="I2491" s="13" t="s">
        <v>58</v>
      </c>
      <c r="J2491" s="25">
        <v>278</v>
      </c>
      <c r="K2491" s="30">
        <v>397.53999999999996</v>
      </c>
    </row>
    <row r="2492" spans="1:11" x14ac:dyDescent="0.3">
      <c r="A2492" s="9" t="s">
        <v>74</v>
      </c>
      <c r="B2492" s="10">
        <v>2023</v>
      </c>
      <c r="C2492" s="10" t="s">
        <v>9</v>
      </c>
      <c r="D2492" s="10" t="s">
        <v>60</v>
      </c>
      <c r="E2492" s="10" t="s">
        <v>53</v>
      </c>
      <c r="F2492" s="10" t="s">
        <v>54</v>
      </c>
      <c r="G2492" s="10" t="s">
        <v>55</v>
      </c>
      <c r="H2492" s="10" t="s">
        <v>56</v>
      </c>
      <c r="I2492" s="10" t="s">
        <v>57</v>
      </c>
      <c r="J2492" s="24">
        <v>152</v>
      </c>
      <c r="K2492" s="29">
        <v>217.36</v>
      </c>
    </row>
    <row r="2493" spans="1:11" x14ac:dyDescent="0.3">
      <c r="A2493" s="12" t="s">
        <v>72</v>
      </c>
      <c r="B2493" s="13">
        <v>2023</v>
      </c>
      <c r="C2493" s="13" t="s">
        <v>9</v>
      </c>
      <c r="D2493" s="13" t="s">
        <v>60</v>
      </c>
      <c r="E2493" s="13" t="s">
        <v>53</v>
      </c>
      <c r="F2493" s="13" t="s">
        <v>54</v>
      </c>
      <c r="G2493" s="13" t="s">
        <v>55</v>
      </c>
      <c r="H2493" s="13" t="s">
        <v>56</v>
      </c>
      <c r="I2493" s="13" t="s">
        <v>57</v>
      </c>
      <c r="J2493" s="25">
        <v>200</v>
      </c>
      <c r="K2493" s="30">
        <v>286</v>
      </c>
    </row>
    <row r="2494" spans="1:11" x14ac:dyDescent="0.3">
      <c r="A2494" s="9" t="s">
        <v>73</v>
      </c>
      <c r="B2494" s="10">
        <v>2023</v>
      </c>
      <c r="C2494" s="10" t="s">
        <v>9</v>
      </c>
      <c r="D2494" s="10" t="s">
        <v>60</v>
      </c>
      <c r="E2494" s="10" t="s">
        <v>53</v>
      </c>
      <c r="F2494" s="10" t="s">
        <v>54</v>
      </c>
      <c r="G2494" s="10" t="s">
        <v>55</v>
      </c>
      <c r="H2494" s="10" t="s">
        <v>56</v>
      </c>
      <c r="I2494" s="10" t="s">
        <v>57</v>
      </c>
      <c r="J2494" s="24">
        <v>286</v>
      </c>
      <c r="K2494" s="29">
        <v>408.98</v>
      </c>
    </row>
    <row r="2495" spans="1:11" x14ac:dyDescent="0.3">
      <c r="A2495" s="12" t="s">
        <v>73</v>
      </c>
      <c r="B2495" s="13">
        <v>2023</v>
      </c>
      <c r="C2495" s="13" t="s">
        <v>9</v>
      </c>
      <c r="D2495" s="13" t="s">
        <v>60</v>
      </c>
      <c r="E2495" s="13" t="s">
        <v>53</v>
      </c>
      <c r="F2495" s="13" t="s">
        <v>54</v>
      </c>
      <c r="G2495" s="13" t="s">
        <v>55</v>
      </c>
      <c r="H2495" s="13" t="s">
        <v>56</v>
      </c>
      <c r="I2495" s="13" t="s">
        <v>57</v>
      </c>
      <c r="J2495" s="25">
        <v>280</v>
      </c>
      <c r="K2495" s="30">
        <v>400.4</v>
      </c>
    </row>
    <row r="2496" spans="1:11" x14ac:dyDescent="0.3">
      <c r="A2496" s="9" t="s">
        <v>72</v>
      </c>
      <c r="B2496" s="10">
        <v>2023</v>
      </c>
      <c r="C2496" s="10" t="s">
        <v>9</v>
      </c>
      <c r="D2496" s="10" t="s">
        <v>60</v>
      </c>
      <c r="E2496" s="10" t="s">
        <v>53</v>
      </c>
      <c r="F2496" s="10" t="s">
        <v>54</v>
      </c>
      <c r="G2496" s="10" t="s">
        <v>55</v>
      </c>
      <c r="H2496" s="10" t="s">
        <v>56</v>
      </c>
      <c r="I2496" s="10" t="s">
        <v>57</v>
      </c>
      <c r="J2496" s="24">
        <v>274</v>
      </c>
      <c r="K2496" s="29">
        <v>391.82</v>
      </c>
    </row>
    <row r="2497" spans="1:11" x14ac:dyDescent="0.3">
      <c r="A2497" s="12" t="s">
        <v>73</v>
      </c>
      <c r="B2497" s="13">
        <v>2023</v>
      </c>
      <c r="C2497" s="13" t="s">
        <v>9</v>
      </c>
      <c r="D2497" s="13" t="s">
        <v>60</v>
      </c>
      <c r="E2497" s="13" t="s">
        <v>53</v>
      </c>
      <c r="F2497" s="13" t="s">
        <v>54</v>
      </c>
      <c r="G2497" s="13" t="s">
        <v>55</v>
      </c>
      <c r="H2497" s="13" t="s">
        <v>56</v>
      </c>
      <c r="I2497" s="13" t="s">
        <v>57</v>
      </c>
      <c r="J2497" s="25">
        <v>226</v>
      </c>
      <c r="K2497" s="30">
        <v>526.24</v>
      </c>
    </row>
    <row r="2498" spans="1:11" x14ac:dyDescent="0.3">
      <c r="A2498" s="9" t="s">
        <v>75</v>
      </c>
      <c r="B2498" s="10">
        <v>2023</v>
      </c>
      <c r="C2498" s="10" t="s">
        <v>9</v>
      </c>
      <c r="D2498" s="10" t="s">
        <v>60</v>
      </c>
      <c r="E2498" s="10" t="s">
        <v>53</v>
      </c>
      <c r="F2498" s="10" t="s">
        <v>54</v>
      </c>
      <c r="G2498" s="10" t="s">
        <v>55</v>
      </c>
      <c r="H2498" s="10" t="s">
        <v>56</v>
      </c>
      <c r="I2498" s="10" t="s">
        <v>57</v>
      </c>
      <c r="J2498" s="24">
        <v>154</v>
      </c>
      <c r="K2498" s="29">
        <v>526.24</v>
      </c>
    </row>
    <row r="2499" spans="1:11" x14ac:dyDescent="0.3">
      <c r="A2499" s="12" t="s">
        <v>72</v>
      </c>
      <c r="B2499" s="13">
        <v>2023</v>
      </c>
      <c r="C2499" s="13" t="s">
        <v>9</v>
      </c>
      <c r="D2499" s="13" t="s">
        <v>60</v>
      </c>
      <c r="E2499" s="13" t="s">
        <v>53</v>
      </c>
      <c r="F2499" s="13" t="s">
        <v>54</v>
      </c>
      <c r="G2499" s="13" t="s">
        <v>55</v>
      </c>
      <c r="H2499" s="13" t="s">
        <v>56</v>
      </c>
      <c r="I2499" s="13" t="s">
        <v>57</v>
      </c>
      <c r="J2499" s="25">
        <v>202</v>
      </c>
      <c r="K2499" s="30">
        <v>526.24</v>
      </c>
    </row>
    <row r="2500" spans="1:11" x14ac:dyDescent="0.3">
      <c r="A2500" s="9" t="s">
        <v>74</v>
      </c>
      <c r="B2500" s="10">
        <v>2023</v>
      </c>
      <c r="C2500" s="10" t="s">
        <v>9</v>
      </c>
      <c r="D2500" s="10" t="s">
        <v>60</v>
      </c>
      <c r="E2500" s="10" t="s">
        <v>53</v>
      </c>
      <c r="F2500" s="10" t="s">
        <v>54</v>
      </c>
      <c r="G2500" s="10" t="s">
        <v>55</v>
      </c>
      <c r="H2500" s="10" t="s">
        <v>56</v>
      </c>
      <c r="I2500" s="10" t="s">
        <v>57</v>
      </c>
      <c r="J2500" s="24">
        <v>965</v>
      </c>
      <c r="K2500" s="29">
        <v>1379.95</v>
      </c>
    </row>
    <row r="2501" spans="1:11" x14ac:dyDescent="0.3">
      <c r="A2501" s="12" t="s">
        <v>73</v>
      </c>
      <c r="B2501" s="13">
        <v>2023</v>
      </c>
      <c r="C2501" s="13" t="s">
        <v>9</v>
      </c>
      <c r="D2501" s="13" t="s">
        <v>60</v>
      </c>
      <c r="E2501" s="13" t="s">
        <v>53</v>
      </c>
      <c r="F2501" s="13" t="s">
        <v>54</v>
      </c>
      <c r="G2501" s="13" t="s">
        <v>55</v>
      </c>
      <c r="H2501" s="13" t="s">
        <v>56</v>
      </c>
      <c r="I2501" s="13" t="s">
        <v>57</v>
      </c>
      <c r="J2501" s="25">
        <v>198</v>
      </c>
      <c r="K2501" s="30">
        <v>283.14</v>
      </c>
    </row>
    <row r="2502" spans="1:11" x14ac:dyDescent="0.3">
      <c r="A2502" s="9" t="s">
        <v>73</v>
      </c>
      <c r="B2502" s="10">
        <v>2023</v>
      </c>
      <c r="C2502" s="10" t="s">
        <v>9</v>
      </c>
      <c r="D2502" s="10" t="s">
        <v>60</v>
      </c>
      <c r="E2502" s="10" t="s">
        <v>53</v>
      </c>
      <c r="F2502" s="10" t="s">
        <v>54</v>
      </c>
      <c r="G2502" s="10" t="s">
        <v>55</v>
      </c>
      <c r="H2502" s="10" t="s">
        <v>56</v>
      </c>
      <c r="I2502" s="10" t="s">
        <v>57</v>
      </c>
      <c r="J2502" s="24">
        <v>225</v>
      </c>
      <c r="K2502" s="29">
        <v>321.75</v>
      </c>
    </row>
    <row r="2503" spans="1:11" x14ac:dyDescent="0.3">
      <c r="A2503" s="12" t="s">
        <v>73</v>
      </c>
      <c r="B2503" s="13">
        <v>2023</v>
      </c>
      <c r="C2503" s="13" t="s">
        <v>9</v>
      </c>
      <c r="D2503" s="13" t="s">
        <v>60</v>
      </c>
      <c r="E2503" s="13" t="s">
        <v>53</v>
      </c>
      <c r="F2503" s="13" t="s">
        <v>54</v>
      </c>
      <c r="G2503" s="13" t="s">
        <v>55</v>
      </c>
      <c r="H2503" s="13" t="s">
        <v>56</v>
      </c>
      <c r="I2503" s="13" t="s">
        <v>57</v>
      </c>
      <c r="J2503" s="25">
        <v>153</v>
      </c>
      <c r="K2503" s="30">
        <v>218.79</v>
      </c>
    </row>
    <row r="2504" spans="1:11" x14ac:dyDescent="0.3">
      <c r="A2504" s="9" t="s">
        <v>74</v>
      </c>
      <c r="B2504" s="10">
        <v>2023</v>
      </c>
      <c r="C2504" s="10" t="s">
        <v>9</v>
      </c>
      <c r="D2504" s="10" t="s">
        <v>60</v>
      </c>
      <c r="E2504" s="10" t="s">
        <v>53</v>
      </c>
      <c r="F2504" s="10" t="s">
        <v>54</v>
      </c>
      <c r="G2504" s="10" t="s">
        <v>55</v>
      </c>
      <c r="H2504" s="10" t="s">
        <v>56</v>
      </c>
      <c r="I2504" s="10" t="s">
        <v>57</v>
      </c>
      <c r="J2504" s="24">
        <v>201</v>
      </c>
      <c r="K2504" s="29">
        <v>287.43</v>
      </c>
    </row>
    <row r="2505" spans="1:11" x14ac:dyDescent="0.3">
      <c r="A2505" s="12" t="s">
        <v>75</v>
      </c>
      <c r="B2505" s="13">
        <v>2023</v>
      </c>
      <c r="C2505" s="13" t="s">
        <v>9</v>
      </c>
      <c r="D2505" s="13" t="s">
        <v>60</v>
      </c>
      <c r="E2505" s="13" t="s">
        <v>53</v>
      </c>
      <c r="F2505" s="13" t="s">
        <v>54</v>
      </c>
      <c r="G2505" s="13" t="s">
        <v>55</v>
      </c>
      <c r="H2505" s="13" t="s">
        <v>56</v>
      </c>
      <c r="I2505" s="13" t="s">
        <v>57</v>
      </c>
      <c r="J2505" s="25">
        <v>283</v>
      </c>
      <c r="K2505" s="30">
        <v>404.69</v>
      </c>
    </row>
    <row r="2506" spans="1:11" x14ac:dyDescent="0.3">
      <c r="A2506" s="9" t="s">
        <v>74</v>
      </c>
      <c r="B2506" s="10">
        <v>2023</v>
      </c>
      <c r="C2506" s="10" t="s">
        <v>9</v>
      </c>
      <c r="D2506" s="10" t="s">
        <v>60</v>
      </c>
      <c r="E2506" s="10" t="s">
        <v>53</v>
      </c>
      <c r="F2506" s="10" t="s">
        <v>54</v>
      </c>
      <c r="G2506" s="10" t="s">
        <v>55</v>
      </c>
      <c r="H2506" s="10" t="s">
        <v>56</v>
      </c>
      <c r="I2506" s="10" t="s">
        <v>57</v>
      </c>
      <c r="J2506" s="24">
        <v>277</v>
      </c>
      <c r="K2506" s="29">
        <v>396.11</v>
      </c>
    </row>
    <row r="2507" spans="1:11" x14ac:dyDescent="0.3">
      <c r="A2507" s="12" t="s">
        <v>72</v>
      </c>
      <c r="B2507" s="13">
        <v>2023</v>
      </c>
      <c r="C2507" s="13" t="s">
        <v>9</v>
      </c>
      <c r="D2507" s="13" t="s">
        <v>60</v>
      </c>
      <c r="E2507" s="13" t="s">
        <v>53</v>
      </c>
      <c r="F2507" s="13" t="s">
        <v>54</v>
      </c>
      <c r="G2507" s="13" t="s">
        <v>55</v>
      </c>
      <c r="H2507" s="13" t="s">
        <v>56</v>
      </c>
      <c r="I2507" s="13" t="s">
        <v>57</v>
      </c>
      <c r="J2507" s="25">
        <v>746</v>
      </c>
      <c r="K2507" s="30">
        <v>1066.78</v>
      </c>
    </row>
    <row r="2508" spans="1:11" x14ac:dyDescent="0.3">
      <c r="A2508" s="9" t="s">
        <v>72</v>
      </c>
      <c r="B2508" s="10">
        <v>2023</v>
      </c>
      <c r="C2508" s="10" t="s">
        <v>9</v>
      </c>
      <c r="D2508" s="10" t="s">
        <v>60</v>
      </c>
      <c r="E2508" s="10" t="s">
        <v>53</v>
      </c>
      <c r="F2508" s="10" t="s">
        <v>54</v>
      </c>
      <c r="G2508" s="10" t="s">
        <v>55</v>
      </c>
      <c r="H2508" s="10" t="s">
        <v>56</v>
      </c>
      <c r="I2508" s="10" t="s">
        <v>57</v>
      </c>
      <c r="J2508" s="24">
        <v>800</v>
      </c>
      <c r="K2508" s="29">
        <v>1144</v>
      </c>
    </row>
    <row r="2509" spans="1:11" x14ac:dyDescent="0.3">
      <c r="A2509" s="12" t="s">
        <v>73</v>
      </c>
      <c r="B2509" s="13">
        <v>2023</v>
      </c>
      <c r="C2509" s="13" t="s">
        <v>9</v>
      </c>
      <c r="D2509" s="13" t="s">
        <v>60</v>
      </c>
      <c r="E2509" s="13" t="s">
        <v>53</v>
      </c>
      <c r="F2509" s="13" t="s">
        <v>54</v>
      </c>
      <c r="G2509" s="13" t="s">
        <v>55</v>
      </c>
      <c r="H2509" s="13" t="s">
        <v>56</v>
      </c>
      <c r="I2509" s="13" t="s">
        <v>57</v>
      </c>
      <c r="J2509" s="25">
        <v>833</v>
      </c>
      <c r="K2509" s="30">
        <v>1191.19</v>
      </c>
    </row>
    <row r="2510" spans="1:11" x14ac:dyDescent="0.3">
      <c r="A2510" s="9" t="s">
        <v>73</v>
      </c>
      <c r="B2510" s="10">
        <v>2023</v>
      </c>
      <c r="C2510" s="10" t="s">
        <v>9</v>
      </c>
      <c r="D2510" s="10" t="s">
        <v>60</v>
      </c>
      <c r="E2510" s="10" t="s">
        <v>53</v>
      </c>
      <c r="F2510" s="10" t="s">
        <v>54</v>
      </c>
      <c r="G2510" s="10" t="s">
        <v>55</v>
      </c>
      <c r="H2510" s="10" t="s">
        <v>56</v>
      </c>
      <c r="I2510" s="10" t="s">
        <v>58</v>
      </c>
      <c r="J2510" s="24">
        <v>287</v>
      </c>
      <c r="K2510" s="29">
        <v>410.40999999999997</v>
      </c>
    </row>
    <row r="2511" spans="1:11" x14ac:dyDescent="0.3">
      <c r="A2511" s="12" t="s">
        <v>73</v>
      </c>
      <c r="B2511" s="13">
        <v>2023</v>
      </c>
      <c r="C2511" s="13" t="s">
        <v>9</v>
      </c>
      <c r="D2511" s="13" t="s">
        <v>60</v>
      </c>
      <c r="E2511" s="13" t="s">
        <v>53</v>
      </c>
      <c r="F2511" s="13" t="s">
        <v>54</v>
      </c>
      <c r="G2511" s="13" t="s">
        <v>55</v>
      </c>
      <c r="H2511" s="13" t="s">
        <v>56</v>
      </c>
      <c r="I2511" s="13" t="s">
        <v>58</v>
      </c>
      <c r="J2511" s="25">
        <v>281</v>
      </c>
      <c r="K2511" s="30">
        <v>401.83</v>
      </c>
    </row>
    <row r="2512" spans="1:11" x14ac:dyDescent="0.3">
      <c r="A2512" s="9" t="s">
        <v>76</v>
      </c>
      <c r="B2512" s="10">
        <v>2023</v>
      </c>
      <c r="C2512" s="10" t="s">
        <v>9</v>
      </c>
      <c r="D2512" s="10" t="s">
        <v>60</v>
      </c>
      <c r="E2512" s="10" t="s">
        <v>53</v>
      </c>
      <c r="F2512" s="10" t="s">
        <v>54</v>
      </c>
      <c r="G2512" s="10" t="s">
        <v>55</v>
      </c>
      <c r="H2512" s="10" t="s">
        <v>56</v>
      </c>
      <c r="I2512" s="10" t="s">
        <v>58</v>
      </c>
      <c r="J2512" s="24">
        <v>275</v>
      </c>
      <c r="K2512" s="29">
        <v>393.25</v>
      </c>
    </row>
    <row r="2513" spans="1:11" x14ac:dyDescent="0.3">
      <c r="A2513" s="12" t="s">
        <v>72</v>
      </c>
      <c r="B2513" s="13">
        <v>2023</v>
      </c>
      <c r="C2513" s="13" t="s">
        <v>9</v>
      </c>
      <c r="D2513" s="13" t="s">
        <v>60</v>
      </c>
      <c r="E2513" s="13" t="s">
        <v>53</v>
      </c>
      <c r="F2513" s="13" t="s">
        <v>54</v>
      </c>
      <c r="G2513" s="13" t="s">
        <v>55</v>
      </c>
      <c r="H2513" s="13" t="s">
        <v>56</v>
      </c>
      <c r="I2513" s="13" t="s">
        <v>57</v>
      </c>
      <c r="J2513" s="25">
        <v>227</v>
      </c>
      <c r="K2513" s="30">
        <v>324.61</v>
      </c>
    </row>
    <row r="2514" spans="1:11" x14ac:dyDescent="0.3">
      <c r="A2514" s="9" t="s">
        <v>73</v>
      </c>
      <c r="B2514" s="10">
        <v>2023</v>
      </c>
      <c r="C2514" s="10" t="s">
        <v>9</v>
      </c>
      <c r="D2514" s="10" t="s">
        <v>60</v>
      </c>
      <c r="E2514" s="10" t="s">
        <v>53</v>
      </c>
      <c r="F2514" s="10" t="s">
        <v>54</v>
      </c>
      <c r="G2514" s="10" t="s">
        <v>55</v>
      </c>
      <c r="H2514" s="10" t="s">
        <v>56</v>
      </c>
      <c r="I2514" s="10" t="s">
        <v>57</v>
      </c>
      <c r="J2514" s="24">
        <v>155</v>
      </c>
      <c r="K2514" s="29">
        <v>221.65</v>
      </c>
    </row>
    <row r="2515" spans="1:11" x14ac:dyDescent="0.3">
      <c r="A2515" s="12" t="s">
        <v>72</v>
      </c>
      <c r="B2515" s="13">
        <v>2023</v>
      </c>
      <c r="C2515" s="13" t="s">
        <v>37</v>
      </c>
      <c r="D2515" s="13" t="s">
        <v>60</v>
      </c>
      <c r="E2515" s="13" t="s">
        <v>53</v>
      </c>
      <c r="F2515" s="13" t="s">
        <v>54</v>
      </c>
      <c r="G2515" s="13" t="s">
        <v>55</v>
      </c>
      <c r="H2515" s="13" t="s">
        <v>56</v>
      </c>
      <c r="I2515" s="13" t="s">
        <v>57</v>
      </c>
      <c r="J2515" s="25">
        <v>194</v>
      </c>
      <c r="K2515" s="30">
        <v>277.42</v>
      </c>
    </row>
    <row r="2516" spans="1:11" x14ac:dyDescent="0.3">
      <c r="A2516" s="9" t="s">
        <v>74</v>
      </c>
      <c r="B2516" s="10">
        <v>2023</v>
      </c>
      <c r="C2516" s="10" t="s">
        <v>37</v>
      </c>
      <c r="D2516" s="10" t="s">
        <v>60</v>
      </c>
      <c r="E2516" s="10" t="s">
        <v>53</v>
      </c>
      <c r="F2516" s="10" t="s">
        <v>54</v>
      </c>
      <c r="G2516" s="10" t="s">
        <v>55</v>
      </c>
      <c r="H2516" s="10" t="s">
        <v>56</v>
      </c>
      <c r="I2516" s="10" t="s">
        <v>57</v>
      </c>
      <c r="J2516" s="24">
        <v>170</v>
      </c>
      <c r="K2516" s="29">
        <v>243.1</v>
      </c>
    </row>
    <row r="2517" spans="1:11" x14ac:dyDescent="0.3">
      <c r="A2517" s="12" t="s">
        <v>74</v>
      </c>
      <c r="B2517" s="13">
        <v>2023</v>
      </c>
      <c r="C2517" s="13" t="s">
        <v>37</v>
      </c>
      <c r="D2517" s="13" t="s">
        <v>60</v>
      </c>
      <c r="E2517" s="13" t="s">
        <v>53</v>
      </c>
      <c r="F2517" s="13" t="s">
        <v>54</v>
      </c>
      <c r="G2517" s="13" t="s">
        <v>55</v>
      </c>
      <c r="H2517" s="13" t="s">
        <v>56</v>
      </c>
      <c r="I2517" s="13" t="s">
        <v>57</v>
      </c>
      <c r="J2517" s="25">
        <v>196</v>
      </c>
      <c r="K2517" s="30">
        <v>526.24</v>
      </c>
    </row>
    <row r="2518" spans="1:11" x14ac:dyDescent="0.3">
      <c r="A2518" s="9" t="s">
        <v>74</v>
      </c>
      <c r="B2518" s="10">
        <v>2023</v>
      </c>
      <c r="C2518" s="10" t="s">
        <v>37</v>
      </c>
      <c r="D2518" s="10" t="s">
        <v>60</v>
      </c>
      <c r="E2518" s="10" t="s">
        <v>53</v>
      </c>
      <c r="F2518" s="10" t="s">
        <v>54</v>
      </c>
      <c r="G2518" s="10" t="s">
        <v>55</v>
      </c>
      <c r="H2518" s="10" t="s">
        <v>56</v>
      </c>
      <c r="I2518" s="10" t="s">
        <v>57</v>
      </c>
      <c r="J2518" s="24">
        <v>166</v>
      </c>
      <c r="K2518" s="29">
        <v>526.24</v>
      </c>
    </row>
    <row r="2519" spans="1:11" x14ac:dyDescent="0.3">
      <c r="A2519" s="12" t="s">
        <v>76</v>
      </c>
      <c r="B2519" s="13">
        <v>2023</v>
      </c>
      <c r="C2519" s="13" t="s">
        <v>37</v>
      </c>
      <c r="D2519" s="13" t="s">
        <v>60</v>
      </c>
      <c r="E2519" s="13" t="s">
        <v>53</v>
      </c>
      <c r="F2519" s="13" t="s">
        <v>54</v>
      </c>
      <c r="G2519" s="13" t="s">
        <v>55</v>
      </c>
      <c r="H2519" s="13" t="s">
        <v>56</v>
      </c>
      <c r="I2519" s="13" t="s">
        <v>57</v>
      </c>
      <c r="J2519" s="25">
        <v>168</v>
      </c>
      <c r="K2519" s="30">
        <v>240.24</v>
      </c>
    </row>
    <row r="2520" spans="1:11" x14ac:dyDescent="0.3">
      <c r="A2520" s="9" t="s">
        <v>76</v>
      </c>
      <c r="B2520" s="10">
        <v>2023</v>
      </c>
      <c r="C2520" s="10" t="s">
        <v>37</v>
      </c>
      <c r="D2520" s="10" t="s">
        <v>60</v>
      </c>
      <c r="E2520" s="10" t="s">
        <v>53</v>
      </c>
      <c r="F2520" s="10" t="s">
        <v>54</v>
      </c>
      <c r="G2520" s="10" t="s">
        <v>55</v>
      </c>
      <c r="H2520" s="10" t="s">
        <v>56</v>
      </c>
      <c r="I2520" s="10" t="s">
        <v>57</v>
      </c>
      <c r="J2520" s="24">
        <v>195</v>
      </c>
      <c r="K2520" s="29">
        <v>278.85000000000002</v>
      </c>
    </row>
    <row r="2521" spans="1:11" x14ac:dyDescent="0.3">
      <c r="A2521" s="12" t="s">
        <v>74</v>
      </c>
      <c r="B2521" s="13">
        <v>2023</v>
      </c>
      <c r="C2521" s="13" t="s">
        <v>37</v>
      </c>
      <c r="D2521" s="13" t="s">
        <v>60</v>
      </c>
      <c r="E2521" s="13" t="s">
        <v>53</v>
      </c>
      <c r="F2521" s="13" t="s">
        <v>54</v>
      </c>
      <c r="G2521" s="13" t="s">
        <v>55</v>
      </c>
      <c r="H2521" s="13" t="s">
        <v>56</v>
      </c>
      <c r="I2521" s="13" t="s">
        <v>57</v>
      </c>
      <c r="J2521" s="25">
        <v>752</v>
      </c>
      <c r="K2521" s="30">
        <v>1075.3600000000001</v>
      </c>
    </row>
    <row r="2522" spans="1:11" x14ac:dyDescent="0.3">
      <c r="A2522" s="9" t="s">
        <v>74</v>
      </c>
      <c r="B2522" s="10">
        <v>2023</v>
      </c>
      <c r="C2522" s="10" t="s">
        <v>37</v>
      </c>
      <c r="D2522" s="10" t="s">
        <v>60</v>
      </c>
      <c r="E2522" s="10" t="s">
        <v>53</v>
      </c>
      <c r="F2522" s="10" t="s">
        <v>54</v>
      </c>
      <c r="G2522" s="10" t="s">
        <v>55</v>
      </c>
      <c r="H2522" s="10" t="s">
        <v>56</v>
      </c>
      <c r="I2522" s="10" t="s">
        <v>57</v>
      </c>
      <c r="J2522" s="24">
        <v>838</v>
      </c>
      <c r="K2522" s="29">
        <v>1198.3399999999999</v>
      </c>
    </row>
    <row r="2523" spans="1:11" x14ac:dyDescent="0.3">
      <c r="A2523" s="12" t="s">
        <v>74</v>
      </c>
      <c r="B2523" s="13">
        <v>2023</v>
      </c>
      <c r="C2523" s="13" t="s">
        <v>37</v>
      </c>
      <c r="D2523" s="13" t="s">
        <v>60</v>
      </c>
      <c r="E2523" s="13" t="s">
        <v>53</v>
      </c>
      <c r="F2523" s="13" t="s">
        <v>54</v>
      </c>
      <c r="G2523" s="13" t="s">
        <v>55</v>
      </c>
      <c r="H2523" s="13" t="s">
        <v>56</v>
      </c>
      <c r="I2523" s="13" t="s">
        <v>57</v>
      </c>
      <c r="J2523" s="25">
        <v>197</v>
      </c>
      <c r="K2523" s="30">
        <v>281.70999999999998</v>
      </c>
    </row>
    <row r="2524" spans="1:11" x14ac:dyDescent="0.3">
      <c r="A2524" s="9" t="s">
        <v>72</v>
      </c>
      <c r="B2524" s="10">
        <v>2023</v>
      </c>
      <c r="C2524" s="10" t="s">
        <v>37</v>
      </c>
      <c r="D2524" s="10" t="s">
        <v>60</v>
      </c>
      <c r="E2524" s="10" t="s">
        <v>53</v>
      </c>
      <c r="F2524" s="10" t="s">
        <v>54</v>
      </c>
      <c r="G2524" s="10" t="s">
        <v>55</v>
      </c>
      <c r="H2524" s="10" t="s">
        <v>56</v>
      </c>
      <c r="I2524" s="10" t="s">
        <v>57</v>
      </c>
      <c r="J2524" s="24">
        <v>167</v>
      </c>
      <c r="K2524" s="29">
        <v>238.81</v>
      </c>
    </row>
    <row r="2525" spans="1:11" x14ac:dyDescent="0.3">
      <c r="A2525" s="12" t="s">
        <v>75</v>
      </c>
      <c r="B2525" s="13">
        <v>2023</v>
      </c>
      <c r="C2525" s="13" t="s">
        <v>36</v>
      </c>
      <c r="D2525" s="13" t="s">
        <v>60</v>
      </c>
      <c r="E2525" s="13" t="s">
        <v>53</v>
      </c>
      <c r="F2525" s="13" t="s">
        <v>54</v>
      </c>
      <c r="G2525" s="13" t="s">
        <v>55</v>
      </c>
      <c r="H2525" s="13" t="s">
        <v>56</v>
      </c>
      <c r="I2525" s="13" t="s">
        <v>57</v>
      </c>
      <c r="J2525" s="25">
        <v>200</v>
      </c>
      <c r="K2525" s="30">
        <v>286</v>
      </c>
    </row>
    <row r="2526" spans="1:11" x14ac:dyDescent="0.3">
      <c r="A2526" s="9" t="s">
        <v>72</v>
      </c>
      <c r="B2526" s="10">
        <v>2023</v>
      </c>
      <c r="C2526" s="10" t="s">
        <v>36</v>
      </c>
      <c r="D2526" s="10" t="s">
        <v>60</v>
      </c>
      <c r="E2526" s="10" t="s">
        <v>53</v>
      </c>
      <c r="F2526" s="10" t="s">
        <v>54</v>
      </c>
      <c r="G2526" s="10" t="s">
        <v>55</v>
      </c>
      <c r="H2526" s="10" t="s">
        <v>56</v>
      </c>
      <c r="I2526" s="10" t="s">
        <v>57</v>
      </c>
      <c r="J2526" s="24">
        <v>202</v>
      </c>
      <c r="K2526" s="29">
        <v>526.24</v>
      </c>
    </row>
    <row r="2527" spans="1:11" x14ac:dyDescent="0.3">
      <c r="A2527" s="12" t="s">
        <v>72</v>
      </c>
      <c r="B2527" s="13">
        <v>2023</v>
      </c>
      <c r="C2527" s="13" t="s">
        <v>36</v>
      </c>
      <c r="D2527" s="13" t="s">
        <v>60</v>
      </c>
      <c r="E2527" s="13" t="s">
        <v>53</v>
      </c>
      <c r="F2527" s="13" t="s">
        <v>54</v>
      </c>
      <c r="G2527" s="13" t="s">
        <v>55</v>
      </c>
      <c r="H2527" s="13" t="s">
        <v>56</v>
      </c>
      <c r="I2527" s="13" t="s">
        <v>57</v>
      </c>
      <c r="J2527" s="25">
        <v>172</v>
      </c>
      <c r="K2527" s="30">
        <v>526.24</v>
      </c>
    </row>
    <row r="2528" spans="1:11" x14ac:dyDescent="0.3">
      <c r="A2528" s="9" t="s">
        <v>72</v>
      </c>
      <c r="B2528" s="10">
        <v>2023</v>
      </c>
      <c r="C2528" s="10" t="s">
        <v>36</v>
      </c>
      <c r="D2528" s="10" t="s">
        <v>60</v>
      </c>
      <c r="E2528" s="10" t="s">
        <v>53</v>
      </c>
      <c r="F2528" s="10" t="s">
        <v>54</v>
      </c>
      <c r="G2528" s="10" t="s">
        <v>55</v>
      </c>
      <c r="H2528" s="10" t="s">
        <v>56</v>
      </c>
      <c r="I2528" s="10" t="s">
        <v>57</v>
      </c>
      <c r="J2528" s="24">
        <v>970</v>
      </c>
      <c r="K2528" s="29">
        <v>1387.1</v>
      </c>
    </row>
    <row r="2529" spans="1:11" x14ac:dyDescent="0.3">
      <c r="A2529" s="12" t="s">
        <v>72</v>
      </c>
      <c r="B2529" s="13">
        <v>2023</v>
      </c>
      <c r="C2529" s="13" t="s">
        <v>36</v>
      </c>
      <c r="D2529" s="13" t="s">
        <v>60</v>
      </c>
      <c r="E2529" s="13" t="s">
        <v>53</v>
      </c>
      <c r="F2529" s="13" t="s">
        <v>54</v>
      </c>
      <c r="G2529" s="13" t="s">
        <v>55</v>
      </c>
      <c r="H2529" s="13" t="s">
        <v>56</v>
      </c>
      <c r="I2529" s="13" t="s">
        <v>57</v>
      </c>
      <c r="J2529" s="25">
        <v>174</v>
      </c>
      <c r="K2529" s="30">
        <v>248.82</v>
      </c>
    </row>
    <row r="2530" spans="1:11" x14ac:dyDescent="0.3">
      <c r="A2530" s="9" t="s">
        <v>72</v>
      </c>
      <c r="B2530" s="10">
        <v>2023</v>
      </c>
      <c r="C2530" s="10" t="s">
        <v>36</v>
      </c>
      <c r="D2530" s="10" t="s">
        <v>60</v>
      </c>
      <c r="E2530" s="10" t="s">
        <v>53</v>
      </c>
      <c r="F2530" s="10" t="s">
        <v>54</v>
      </c>
      <c r="G2530" s="10" t="s">
        <v>55</v>
      </c>
      <c r="H2530" s="10" t="s">
        <v>56</v>
      </c>
      <c r="I2530" s="10" t="s">
        <v>57</v>
      </c>
      <c r="J2530" s="24">
        <v>201</v>
      </c>
      <c r="K2530" s="29">
        <v>287.43</v>
      </c>
    </row>
    <row r="2531" spans="1:11" x14ac:dyDescent="0.3">
      <c r="A2531" s="12" t="s">
        <v>72</v>
      </c>
      <c r="B2531" s="13">
        <v>2023</v>
      </c>
      <c r="C2531" s="13" t="s">
        <v>36</v>
      </c>
      <c r="D2531" s="13" t="s">
        <v>60</v>
      </c>
      <c r="E2531" s="13" t="s">
        <v>53</v>
      </c>
      <c r="F2531" s="13" t="s">
        <v>54</v>
      </c>
      <c r="G2531" s="13" t="s">
        <v>55</v>
      </c>
      <c r="H2531" s="13" t="s">
        <v>56</v>
      </c>
      <c r="I2531" s="13" t="s">
        <v>57</v>
      </c>
      <c r="J2531" s="25">
        <v>171</v>
      </c>
      <c r="K2531" s="30">
        <v>244.53</v>
      </c>
    </row>
    <row r="2532" spans="1:11" x14ac:dyDescent="0.3">
      <c r="A2532" s="9" t="s">
        <v>72</v>
      </c>
      <c r="B2532" s="10">
        <v>2023</v>
      </c>
      <c r="C2532" s="10" t="s">
        <v>36</v>
      </c>
      <c r="D2532" s="10" t="s">
        <v>60</v>
      </c>
      <c r="E2532" s="10" t="s">
        <v>53</v>
      </c>
      <c r="F2532" s="10" t="s">
        <v>54</v>
      </c>
      <c r="G2532" s="10" t="s">
        <v>55</v>
      </c>
      <c r="H2532" s="10" t="s">
        <v>56</v>
      </c>
      <c r="I2532" s="10" t="s">
        <v>57</v>
      </c>
      <c r="J2532" s="24">
        <v>751</v>
      </c>
      <c r="K2532" s="29">
        <v>1073.93</v>
      </c>
    </row>
    <row r="2533" spans="1:11" x14ac:dyDescent="0.3">
      <c r="A2533" s="12" t="s">
        <v>72</v>
      </c>
      <c r="B2533" s="13">
        <v>2023</v>
      </c>
      <c r="C2533" s="13" t="s">
        <v>36</v>
      </c>
      <c r="D2533" s="13" t="s">
        <v>60</v>
      </c>
      <c r="E2533" s="13" t="s">
        <v>53</v>
      </c>
      <c r="F2533" s="13" t="s">
        <v>54</v>
      </c>
      <c r="G2533" s="13" t="s">
        <v>55</v>
      </c>
      <c r="H2533" s="13" t="s">
        <v>56</v>
      </c>
      <c r="I2533" s="13" t="s">
        <v>57</v>
      </c>
      <c r="J2533" s="25">
        <v>837</v>
      </c>
      <c r="K2533" s="30">
        <v>1196.9099999999999</v>
      </c>
    </row>
    <row r="2534" spans="1:11" x14ac:dyDescent="0.3">
      <c r="A2534" s="9" t="s">
        <v>75</v>
      </c>
      <c r="B2534" s="10">
        <v>2023</v>
      </c>
      <c r="C2534" s="10" t="s">
        <v>36</v>
      </c>
      <c r="D2534" s="10" t="s">
        <v>60</v>
      </c>
      <c r="E2534" s="10" t="s">
        <v>53</v>
      </c>
      <c r="F2534" s="10" t="s">
        <v>54</v>
      </c>
      <c r="G2534" s="10" t="s">
        <v>55</v>
      </c>
      <c r="H2534" s="10" t="s">
        <v>56</v>
      </c>
      <c r="I2534" s="10" t="s">
        <v>57</v>
      </c>
      <c r="J2534" s="24">
        <v>173</v>
      </c>
      <c r="K2534" s="29">
        <v>247.39</v>
      </c>
    </row>
    <row r="2535" spans="1:11" x14ac:dyDescent="0.3">
      <c r="A2535" s="12" t="s">
        <v>73</v>
      </c>
      <c r="B2535" s="13">
        <v>2023</v>
      </c>
      <c r="C2535" s="13" t="s">
        <v>32</v>
      </c>
      <c r="D2535" s="13" t="s">
        <v>60</v>
      </c>
      <c r="E2535" s="13" t="s">
        <v>53</v>
      </c>
      <c r="F2535" s="13" t="s">
        <v>54</v>
      </c>
      <c r="G2535" s="13" t="s">
        <v>55</v>
      </c>
      <c r="H2535" s="13" t="s">
        <v>56</v>
      </c>
      <c r="I2535" s="13" t="s">
        <v>57</v>
      </c>
      <c r="J2535" s="25">
        <v>218</v>
      </c>
      <c r="K2535" s="30">
        <v>311.74</v>
      </c>
    </row>
    <row r="2536" spans="1:11" x14ac:dyDescent="0.3">
      <c r="A2536" s="9" t="s">
        <v>73</v>
      </c>
      <c r="B2536" s="10">
        <v>2023</v>
      </c>
      <c r="C2536" s="10" t="s">
        <v>32</v>
      </c>
      <c r="D2536" s="10" t="s">
        <v>60</v>
      </c>
      <c r="E2536" s="10" t="s">
        <v>53</v>
      </c>
      <c r="F2536" s="10" t="s">
        <v>54</v>
      </c>
      <c r="G2536" s="10" t="s">
        <v>55</v>
      </c>
      <c r="H2536" s="10" t="s">
        <v>56</v>
      </c>
      <c r="I2536" s="10" t="s">
        <v>57</v>
      </c>
      <c r="J2536" s="24">
        <v>188</v>
      </c>
      <c r="K2536" s="29">
        <v>268.84000000000003</v>
      </c>
    </row>
    <row r="2537" spans="1:11" x14ac:dyDescent="0.3">
      <c r="A2537" s="12" t="s">
        <v>73</v>
      </c>
      <c r="B2537" s="13">
        <v>2023</v>
      </c>
      <c r="C2537" s="13" t="s">
        <v>32</v>
      </c>
      <c r="D2537" s="13" t="s">
        <v>60</v>
      </c>
      <c r="E2537" s="13" t="s">
        <v>53</v>
      </c>
      <c r="F2537" s="13" t="s">
        <v>54</v>
      </c>
      <c r="G2537" s="13" t="s">
        <v>55</v>
      </c>
      <c r="H2537" s="13" t="s">
        <v>56</v>
      </c>
      <c r="I2537" s="13" t="s">
        <v>57</v>
      </c>
      <c r="J2537" s="25">
        <v>214</v>
      </c>
      <c r="K2537" s="30">
        <v>526.24</v>
      </c>
    </row>
    <row r="2538" spans="1:11" x14ac:dyDescent="0.3">
      <c r="A2538" s="9" t="s">
        <v>73</v>
      </c>
      <c r="B2538" s="10">
        <v>2023</v>
      </c>
      <c r="C2538" s="10" t="s">
        <v>32</v>
      </c>
      <c r="D2538" s="10" t="s">
        <v>60</v>
      </c>
      <c r="E2538" s="10" t="s">
        <v>53</v>
      </c>
      <c r="F2538" s="10" t="s">
        <v>54</v>
      </c>
      <c r="G2538" s="10" t="s">
        <v>55</v>
      </c>
      <c r="H2538" s="10" t="s">
        <v>56</v>
      </c>
      <c r="I2538" s="10" t="s">
        <v>57</v>
      </c>
      <c r="J2538" s="24">
        <v>190</v>
      </c>
      <c r="K2538" s="29">
        <v>526.24</v>
      </c>
    </row>
    <row r="2539" spans="1:11" x14ac:dyDescent="0.3">
      <c r="A2539" s="12" t="s">
        <v>73</v>
      </c>
      <c r="B2539" s="13">
        <v>2023</v>
      </c>
      <c r="C2539" s="13" t="s">
        <v>32</v>
      </c>
      <c r="D2539" s="13" t="s">
        <v>60</v>
      </c>
      <c r="E2539" s="13" t="s">
        <v>53</v>
      </c>
      <c r="F2539" s="13" t="s">
        <v>54</v>
      </c>
      <c r="G2539" s="13" t="s">
        <v>55</v>
      </c>
      <c r="H2539" s="13" t="s">
        <v>56</v>
      </c>
      <c r="I2539" s="13" t="s">
        <v>57</v>
      </c>
      <c r="J2539" s="25">
        <v>967</v>
      </c>
      <c r="K2539" s="30">
        <v>1382.81</v>
      </c>
    </row>
    <row r="2540" spans="1:11" x14ac:dyDescent="0.3">
      <c r="A2540" s="9" t="s">
        <v>73</v>
      </c>
      <c r="B2540" s="10">
        <v>2023</v>
      </c>
      <c r="C2540" s="10" t="s">
        <v>32</v>
      </c>
      <c r="D2540" s="10" t="s">
        <v>60</v>
      </c>
      <c r="E2540" s="10" t="s">
        <v>53</v>
      </c>
      <c r="F2540" s="10" t="s">
        <v>54</v>
      </c>
      <c r="G2540" s="10" t="s">
        <v>55</v>
      </c>
      <c r="H2540" s="10" t="s">
        <v>56</v>
      </c>
      <c r="I2540" s="10" t="s">
        <v>57</v>
      </c>
      <c r="J2540" s="24">
        <v>189</v>
      </c>
      <c r="K2540" s="29">
        <v>270.27</v>
      </c>
    </row>
    <row r="2541" spans="1:11" x14ac:dyDescent="0.3">
      <c r="A2541" s="12" t="s">
        <v>73</v>
      </c>
      <c r="B2541" s="13">
        <v>2023</v>
      </c>
      <c r="C2541" s="13" t="s">
        <v>32</v>
      </c>
      <c r="D2541" s="13" t="s">
        <v>60</v>
      </c>
      <c r="E2541" s="13" t="s">
        <v>53</v>
      </c>
      <c r="F2541" s="13" t="s">
        <v>54</v>
      </c>
      <c r="G2541" s="13" t="s">
        <v>55</v>
      </c>
      <c r="H2541" s="13" t="s">
        <v>56</v>
      </c>
      <c r="I2541" s="13" t="s">
        <v>57</v>
      </c>
      <c r="J2541" s="25">
        <v>748</v>
      </c>
      <c r="K2541" s="30">
        <v>1069.6399999999999</v>
      </c>
    </row>
    <row r="2542" spans="1:11" x14ac:dyDescent="0.3">
      <c r="A2542" s="9" t="s">
        <v>73</v>
      </c>
      <c r="B2542" s="10">
        <v>2023</v>
      </c>
      <c r="C2542" s="10" t="s">
        <v>32</v>
      </c>
      <c r="D2542" s="10" t="s">
        <v>60</v>
      </c>
      <c r="E2542" s="10" t="s">
        <v>53</v>
      </c>
      <c r="F2542" s="10" t="s">
        <v>54</v>
      </c>
      <c r="G2542" s="10" t="s">
        <v>55</v>
      </c>
      <c r="H2542" s="10" t="s">
        <v>56</v>
      </c>
      <c r="I2542" s="10" t="s">
        <v>57</v>
      </c>
      <c r="J2542" s="24">
        <v>835</v>
      </c>
      <c r="K2542" s="29">
        <v>1194.05</v>
      </c>
    </row>
    <row r="2543" spans="1:11" x14ac:dyDescent="0.3">
      <c r="A2543" s="12" t="s">
        <v>73</v>
      </c>
      <c r="B2543" s="13">
        <v>2023</v>
      </c>
      <c r="C2543" s="13" t="s">
        <v>32</v>
      </c>
      <c r="D2543" s="13" t="s">
        <v>60</v>
      </c>
      <c r="E2543" s="13" t="s">
        <v>53</v>
      </c>
      <c r="F2543" s="13" t="s">
        <v>54</v>
      </c>
      <c r="G2543" s="13" t="s">
        <v>55</v>
      </c>
      <c r="H2543" s="13" t="s">
        <v>56</v>
      </c>
      <c r="I2543" s="13" t="s">
        <v>57</v>
      </c>
      <c r="J2543" s="25">
        <v>215</v>
      </c>
      <c r="K2543" s="30">
        <v>307.45</v>
      </c>
    </row>
    <row r="2544" spans="1:11" x14ac:dyDescent="0.3">
      <c r="A2544" s="9" t="s">
        <v>73</v>
      </c>
      <c r="B2544" s="10">
        <v>2023</v>
      </c>
      <c r="C2544" s="10" t="s">
        <v>32</v>
      </c>
      <c r="D2544" s="10" t="s">
        <v>60</v>
      </c>
      <c r="E2544" s="10" t="s">
        <v>53</v>
      </c>
      <c r="F2544" s="10" t="s">
        <v>54</v>
      </c>
      <c r="G2544" s="10" t="s">
        <v>55</v>
      </c>
      <c r="H2544" s="10" t="s">
        <v>56</v>
      </c>
      <c r="I2544" s="10" t="s">
        <v>57</v>
      </c>
      <c r="J2544" s="24">
        <v>191</v>
      </c>
      <c r="K2544" s="29">
        <v>273.13</v>
      </c>
    </row>
    <row r="2545" spans="1:11" x14ac:dyDescent="0.3">
      <c r="A2545" s="12" t="s">
        <v>76</v>
      </c>
      <c r="B2545" s="13">
        <v>2023</v>
      </c>
      <c r="C2545" s="13" t="s">
        <v>35</v>
      </c>
      <c r="D2545" s="13" t="s">
        <v>60</v>
      </c>
      <c r="E2545" s="13" t="s">
        <v>53</v>
      </c>
      <c r="F2545" s="13" t="s">
        <v>54</v>
      </c>
      <c r="G2545" s="13" t="s">
        <v>55</v>
      </c>
      <c r="H2545" s="13" t="s">
        <v>56</v>
      </c>
      <c r="I2545" s="13" t="s">
        <v>57</v>
      </c>
      <c r="J2545" s="25">
        <v>206</v>
      </c>
      <c r="K2545" s="30">
        <v>294.58</v>
      </c>
    </row>
    <row r="2546" spans="1:11" x14ac:dyDescent="0.3">
      <c r="A2546" s="9" t="s">
        <v>73</v>
      </c>
      <c r="B2546" s="10">
        <v>2023</v>
      </c>
      <c r="C2546" s="10" t="s">
        <v>35</v>
      </c>
      <c r="D2546" s="10" t="s">
        <v>60</v>
      </c>
      <c r="E2546" s="10" t="s">
        <v>53</v>
      </c>
      <c r="F2546" s="10" t="s">
        <v>54</v>
      </c>
      <c r="G2546" s="10" t="s">
        <v>55</v>
      </c>
      <c r="H2546" s="10" t="s">
        <v>56</v>
      </c>
      <c r="I2546" s="10" t="s">
        <v>57</v>
      </c>
      <c r="J2546" s="24">
        <v>176</v>
      </c>
      <c r="K2546" s="29">
        <v>251.68</v>
      </c>
    </row>
    <row r="2547" spans="1:11" x14ac:dyDescent="0.3">
      <c r="A2547" s="12" t="s">
        <v>73</v>
      </c>
      <c r="B2547" s="13">
        <v>2023</v>
      </c>
      <c r="C2547" s="13" t="s">
        <v>35</v>
      </c>
      <c r="D2547" s="13" t="s">
        <v>60</v>
      </c>
      <c r="E2547" s="13" t="s">
        <v>53</v>
      </c>
      <c r="F2547" s="13" t="s">
        <v>54</v>
      </c>
      <c r="G2547" s="13" t="s">
        <v>55</v>
      </c>
      <c r="H2547" s="13" t="s">
        <v>56</v>
      </c>
      <c r="I2547" s="13" t="s">
        <v>57</v>
      </c>
      <c r="J2547" s="25">
        <v>208</v>
      </c>
      <c r="K2547" s="30">
        <v>526.24</v>
      </c>
    </row>
    <row r="2548" spans="1:11" x14ac:dyDescent="0.3">
      <c r="A2548" s="9" t="s">
        <v>73</v>
      </c>
      <c r="B2548" s="10">
        <v>2023</v>
      </c>
      <c r="C2548" s="10" t="s">
        <v>35</v>
      </c>
      <c r="D2548" s="10" t="s">
        <v>60</v>
      </c>
      <c r="E2548" s="10" t="s">
        <v>53</v>
      </c>
      <c r="F2548" s="10" t="s">
        <v>54</v>
      </c>
      <c r="G2548" s="10" t="s">
        <v>55</v>
      </c>
      <c r="H2548" s="10" t="s">
        <v>56</v>
      </c>
      <c r="I2548" s="10" t="s">
        <v>57</v>
      </c>
      <c r="J2548" s="24">
        <v>178</v>
      </c>
      <c r="K2548" s="29">
        <v>526.24</v>
      </c>
    </row>
    <row r="2549" spans="1:11" x14ac:dyDescent="0.3">
      <c r="A2549" s="12" t="s">
        <v>73</v>
      </c>
      <c r="B2549" s="13">
        <v>2023</v>
      </c>
      <c r="C2549" s="13" t="s">
        <v>35</v>
      </c>
      <c r="D2549" s="13" t="s">
        <v>60</v>
      </c>
      <c r="E2549" s="13" t="s">
        <v>53</v>
      </c>
      <c r="F2549" s="13" t="s">
        <v>54</v>
      </c>
      <c r="G2549" s="13" t="s">
        <v>55</v>
      </c>
      <c r="H2549" s="13" t="s">
        <v>56</v>
      </c>
      <c r="I2549" s="13" t="s">
        <v>57</v>
      </c>
      <c r="J2549" s="25">
        <v>969</v>
      </c>
      <c r="K2549" s="30">
        <v>1385.67</v>
      </c>
    </row>
    <row r="2550" spans="1:11" x14ac:dyDescent="0.3">
      <c r="A2550" s="9" t="s">
        <v>73</v>
      </c>
      <c r="B2550" s="10">
        <v>2023</v>
      </c>
      <c r="C2550" s="10" t="s">
        <v>35</v>
      </c>
      <c r="D2550" s="10" t="s">
        <v>60</v>
      </c>
      <c r="E2550" s="10" t="s">
        <v>53</v>
      </c>
      <c r="F2550" s="10" t="s">
        <v>54</v>
      </c>
      <c r="G2550" s="10" t="s">
        <v>55</v>
      </c>
      <c r="H2550" s="10" t="s">
        <v>56</v>
      </c>
      <c r="I2550" s="10" t="s">
        <v>57</v>
      </c>
      <c r="J2550" s="24">
        <v>180</v>
      </c>
      <c r="K2550" s="29">
        <v>257.39999999999998</v>
      </c>
    </row>
    <row r="2551" spans="1:11" x14ac:dyDescent="0.3">
      <c r="A2551" s="12" t="s">
        <v>73</v>
      </c>
      <c r="B2551" s="13">
        <v>2023</v>
      </c>
      <c r="C2551" s="13" t="s">
        <v>35</v>
      </c>
      <c r="D2551" s="13" t="s">
        <v>60</v>
      </c>
      <c r="E2551" s="13" t="s">
        <v>53</v>
      </c>
      <c r="F2551" s="13" t="s">
        <v>54</v>
      </c>
      <c r="G2551" s="13" t="s">
        <v>55</v>
      </c>
      <c r="H2551" s="13" t="s">
        <v>56</v>
      </c>
      <c r="I2551" s="13" t="s">
        <v>57</v>
      </c>
      <c r="J2551" s="25">
        <v>207</v>
      </c>
      <c r="K2551" s="30">
        <v>296.01</v>
      </c>
    </row>
    <row r="2552" spans="1:11" x14ac:dyDescent="0.3">
      <c r="A2552" s="9" t="s">
        <v>73</v>
      </c>
      <c r="B2552" s="10">
        <v>2023</v>
      </c>
      <c r="C2552" s="10" t="s">
        <v>35</v>
      </c>
      <c r="D2552" s="10" t="s">
        <v>60</v>
      </c>
      <c r="E2552" s="10" t="s">
        <v>53</v>
      </c>
      <c r="F2552" s="10" t="s">
        <v>54</v>
      </c>
      <c r="G2552" s="10" t="s">
        <v>55</v>
      </c>
      <c r="H2552" s="10" t="s">
        <v>56</v>
      </c>
      <c r="I2552" s="10" t="s">
        <v>57</v>
      </c>
      <c r="J2552" s="24">
        <v>177</v>
      </c>
      <c r="K2552" s="29">
        <v>253.11</v>
      </c>
    </row>
    <row r="2553" spans="1:11" x14ac:dyDescent="0.3">
      <c r="A2553" s="12" t="s">
        <v>73</v>
      </c>
      <c r="B2553" s="13">
        <v>2023</v>
      </c>
      <c r="C2553" s="13" t="s">
        <v>35</v>
      </c>
      <c r="D2553" s="13" t="s">
        <v>60</v>
      </c>
      <c r="E2553" s="13" t="s">
        <v>53</v>
      </c>
      <c r="F2553" s="13" t="s">
        <v>54</v>
      </c>
      <c r="G2553" s="13" t="s">
        <v>55</v>
      </c>
      <c r="H2553" s="13" t="s">
        <v>56</v>
      </c>
      <c r="I2553" s="13" t="s">
        <v>57</v>
      </c>
      <c r="J2553" s="25">
        <v>750</v>
      </c>
      <c r="K2553" s="30">
        <v>1072.5</v>
      </c>
    </row>
    <row r="2554" spans="1:11" x14ac:dyDescent="0.3">
      <c r="A2554" s="9" t="s">
        <v>73</v>
      </c>
      <c r="B2554" s="10">
        <v>2023</v>
      </c>
      <c r="C2554" s="10" t="s">
        <v>35</v>
      </c>
      <c r="D2554" s="10" t="s">
        <v>60</v>
      </c>
      <c r="E2554" s="10" t="s">
        <v>53</v>
      </c>
      <c r="F2554" s="10" t="s">
        <v>54</v>
      </c>
      <c r="G2554" s="10" t="s">
        <v>55</v>
      </c>
      <c r="H2554" s="10" t="s">
        <v>56</v>
      </c>
      <c r="I2554" s="10" t="s">
        <v>57</v>
      </c>
      <c r="J2554" s="24">
        <v>836</v>
      </c>
      <c r="K2554" s="29">
        <v>1195.48</v>
      </c>
    </row>
    <row r="2555" spans="1:11" x14ac:dyDescent="0.3">
      <c r="A2555" s="12" t="s">
        <v>73</v>
      </c>
      <c r="B2555" s="13">
        <v>2023</v>
      </c>
      <c r="C2555" s="13" t="s">
        <v>35</v>
      </c>
      <c r="D2555" s="13" t="s">
        <v>60</v>
      </c>
      <c r="E2555" s="13" t="s">
        <v>53</v>
      </c>
      <c r="F2555" s="13" t="s">
        <v>54</v>
      </c>
      <c r="G2555" s="13" t="s">
        <v>55</v>
      </c>
      <c r="H2555" s="13" t="s">
        <v>56</v>
      </c>
      <c r="I2555" s="13" t="s">
        <v>57</v>
      </c>
      <c r="J2555" s="25">
        <v>203</v>
      </c>
      <c r="K2555" s="30">
        <v>290.28999999999996</v>
      </c>
    </row>
    <row r="2556" spans="1:11" x14ac:dyDescent="0.3">
      <c r="A2556" s="9" t="s">
        <v>76</v>
      </c>
      <c r="B2556" s="10">
        <v>2023</v>
      </c>
      <c r="C2556" s="10" t="s">
        <v>35</v>
      </c>
      <c r="D2556" s="10" t="s">
        <v>60</v>
      </c>
      <c r="E2556" s="10" t="s">
        <v>53</v>
      </c>
      <c r="F2556" s="10" t="s">
        <v>54</v>
      </c>
      <c r="G2556" s="10" t="s">
        <v>55</v>
      </c>
      <c r="H2556" s="10" t="s">
        <v>56</v>
      </c>
      <c r="I2556" s="10" t="s">
        <v>57</v>
      </c>
      <c r="J2556" s="24">
        <v>179</v>
      </c>
      <c r="K2556" s="29">
        <v>255.97</v>
      </c>
    </row>
    <row r="2557" spans="1:11" x14ac:dyDescent="0.3">
      <c r="A2557" s="12" t="s">
        <v>72</v>
      </c>
      <c r="B2557" s="13">
        <v>2023</v>
      </c>
      <c r="C2557" s="13" t="s">
        <v>41</v>
      </c>
      <c r="D2557" s="13" t="s">
        <v>60</v>
      </c>
      <c r="E2557" s="13" t="s">
        <v>53</v>
      </c>
      <c r="F2557" s="13" t="s">
        <v>54</v>
      </c>
      <c r="G2557" s="13" t="s">
        <v>55</v>
      </c>
      <c r="H2557" s="13" t="s">
        <v>56</v>
      </c>
      <c r="I2557" s="13" t="s">
        <v>57</v>
      </c>
      <c r="J2557" s="25">
        <v>176</v>
      </c>
      <c r="K2557" s="30">
        <v>251.68</v>
      </c>
    </row>
    <row r="2558" spans="1:11" x14ac:dyDescent="0.3">
      <c r="A2558" s="9" t="s">
        <v>72</v>
      </c>
      <c r="B2558" s="10">
        <v>2023</v>
      </c>
      <c r="C2558" s="10" t="s">
        <v>41</v>
      </c>
      <c r="D2558" s="10" t="s">
        <v>60</v>
      </c>
      <c r="E2558" s="10" t="s">
        <v>53</v>
      </c>
      <c r="F2558" s="10" t="s">
        <v>54</v>
      </c>
      <c r="G2558" s="10" t="s">
        <v>55</v>
      </c>
      <c r="H2558" s="10" t="s">
        <v>56</v>
      </c>
      <c r="I2558" s="10" t="s">
        <v>57</v>
      </c>
      <c r="J2558" s="24">
        <v>146</v>
      </c>
      <c r="K2558" s="29">
        <v>208.78</v>
      </c>
    </row>
    <row r="2559" spans="1:11" x14ac:dyDescent="0.3">
      <c r="A2559" s="12" t="s">
        <v>72</v>
      </c>
      <c r="B2559" s="13">
        <v>2023</v>
      </c>
      <c r="C2559" s="13" t="s">
        <v>41</v>
      </c>
      <c r="D2559" s="13" t="s">
        <v>60</v>
      </c>
      <c r="E2559" s="13" t="s">
        <v>53</v>
      </c>
      <c r="F2559" s="13" t="s">
        <v>54</v>
      </c>
      <c r="G2559" s="13" t="s">
        <v>55</v>
      </c>
      <c r="H2559" s="13" t="s">
        <v>56</v>
      </c>
      <c r="I2559" s="13" t="s">
        <v>57</v>
      </c>
      <c r="J2559" s="25">
        <v>172</v>
      </c>
      <c r="K2559" s="30">
        <v>526.24</v>
      </c>
    </row>
    <row r="2560" spans="1:11" x14ac:dyDescent="0.3">
      <c r="A2560" s="9" t="s">
        <v>74</v>
      </c>
      <c r="B2560" s="10">
        <v>2023</v>
      </c>
      <c r="C2560" s="10" t="s">
        <v>41</v>
      </c>
      <c r="D2560" s="10" t="s">
        <v>60</v>
      </c>
      <c r="E2560" s="10" t="s">
        <v>53</v>
      </c>
      <c r="F2560" s="10" t="s">
        <v>54</v>
      </c>
      <c r="G2560" s="10" t="s">
        <v>55</v>
      </c>
      <c r="H2560" s="10" t="s">
        <v>56</v>
      </c>
      <c r="I2560" s="10" t="s">
        <v>57</v>
      </c>
      <c r="J2560" s="24">
        <v>148</v>
      </c>
      <c r="K2560" s="29">
        <v>526.24</v>
      </c>
    </row>
    <row r="2561" spans="1:11" x14ac:dyDescent="0.3">
      <c r="A2561" s="12" t="s">
        <v>74</v>
      </c>
      <c r="B2561" s="13">
        <v>2023</v>
      </c>
      <c r="C2561" s="13" t="s">
        <v>41</v>
      </c>
      <c r="D2561" s="13" t="s">
        <v>60</v>
      </c>
      <c r="E2561" s="13" t="s">
        <v>53</v>
      </c>
      <c r="F2561" s="13" t="s">
        <v>54</v>
      </c>
      <c r="G2561" s="13" t="s">
        <v>55</v>
      </c>
      <c r="H2561" s="13" t="s">
        <v>56</v>
      </c>
      <c r="I2561" s="13" t="s">
        <v>57</v>
      </c>
      <c r="J2561" s="25">
        <v>974</v>
      </c>
      <c r="K2561" s="30">
        <v>1392.82</v>
      </c>
    </row>
    <row r="2562" spans="1:11" x14ac:dyDescent="0.3">
      <c r="A2562" s="9" t="s">
        <v>72</v>
      </c>
      <c r="B2562" s="10">
        <v>2023</v>
      </c>
      <c r="C2562" s="10" t="s">
        <v>41</v>
      </c>
      <c r="D2562" s="10" t="s">
        <v>60</v>
      </c>
      <c r="E2562" s="10" t="s">
        <v>53</v>
      </c>
      <c r="F2562" s="10" t="s">
        <v>54</v>
      </c>
      <c r="G2562" s="10" t="s">
        <v>55</v>
      </c>
      <c r="H2562" s="10" t="s">
        <v>56</v>
      </c>
      <c r="I2562" s="10" t="s">
        <v>57</v>
      </c>
      <c r="J2562" s="24">
        <v>144</v>
      </c>
      <c r="K2562" s="29">
        <v>205.92000000000002</v>
      </c>
    </row>
    <row r="2563" spans="1:11" x14ac:dyDescent="0.3">
      <c r="A2563" s="12" t="s">
        <v>72</v>
      </c>
      <c r="B2563" s="13">
        <v>2023</v>
      </c>
      <c r="C2563" s="13" t="s">
        <v>41</v>
      </c>
      <c r="D2563" s="13" t="s">
        <v>60</v>
      </c>
      <c r="E2563" s="13" t="s">
        <v>53</v>
      </c>
      <c r="F2563" s="13" t="s">
        <v>54</v>
      </c>
      <c r="G2563" s="13" t="s">
        <v>55</v>
      </c>
      <c r="H2563" s="13" t="s">
        <v>56</v>
      </c>
      <c r="I2563" s="13" t="s">
        <v>57</v>
      </c>
      <c r="J2563" s="25">
        <v>171</v>
      </c>
      <c r="K2563" s="30">
        <v>244.53</v>
      </c>
    </row>
    <row r="2564" spans="1:11" x14ac:dyDescent="0.3">
      <c r="A2564" s="9" t="s">
        <v>74</v>
      </c>
      <c r="B2564" s="10">
        <v>2023</v>
      </c>
      <c r="C2564" s="10" t="s">
        <v>41</v>
      </c>
      <c r="D2564" s="10" t="s">
        <v>60</v>
      </c>
      <c r="E2564" s="10" t="s">
        <v>53</v>
      </c>
      <c r="F2564" s="10" t="s">
        <v>54</v>
      </c>
      <c r="G2564" s="10" t="s">
        <v>55</v>
      </c>
      <c r="H2564" s="10" t="s">
        <v>56</v>
      </c>
      <c r="I2564" s="10" t="s">
        <v>57</v>
      </c>
      <c r="J2564" s="24">
        <v>147</v>
      </c>
      <c r="K2564" s="29">
        <v>210.21</v>
      </c>
    </row>
    <row r="2565" spans="1:11" x14ac:dyDescent="0.3">
      <c r="A2565" s="12" t="s">
        <v>74</v>
      </c>
      <c r="B2565" s="13">
        <v>2023</v>
      </c>
      <c r="C2565" s="13" t="s">
        <v>41</v>
      </c>
      <c r="D2565" s="13" t="s">
        <v>60</v>
      </c>
      <c r="E2565" s="13" t="s">
        <v>53</v>
      </c>
      <c r="F2565" s="13" t="s">
        <v>54</v>
      </c>
      <c r="G2565" s="13" t="s">
        <v>55</v>
      </c>
      <c r="H2565" s="13" t="s">
        <v>56</v>
      </c>
      <c r="I2565" s="13" t="s">
        <v>57</v>
      </c>
      <c r="J2565" s="25">
        <v>755</v>
      </c>
      <c r="K2565" s="30">
        <v>1079.6500000000001</v>
      </c>
    </row>
    <row r="2566" spans="1:11" x14ac:dyDescent="0.3">
      <c r="A2566" s="9" t="s">
        <v>72</v>
      </c>
      <c r="B2566" s="10">
        <v>2023</v>
      </c>
      <c r="C2566" s="10" t="s">
        <v>41</v>
      </c>
      <c r="D2566" s="10" t="s">
        <v>60</v>
      </c>
      <c r="E2566" s="10" t="s">
        <v>53</v>
      </c>
      <c r="F2566" s="10" t="s">
        <v>54</v>
      </c>
      <c r="G2566" s="10" t="s">
        <v>55</v>
      </c>
      <c r="H2566" s="10" t="s">
        <v>56</v>
      </c>
      <c r="I2566" s="10" t="s">
        <v>57</v>
      </c>
      <c r="J2566" s="24">
        <v>842</v>
      </c>
      <c r="K2566" s="29">
        <v>1204.06</v>
      </c>
    </row>
    <row r="2567" spans="1:11" x14ac:dyDescent="0.3">
      <c r="A2567" s="12" t="s">
        <v>72</v>
      </c>
      <c r="B2567" s="13">
        <v>2023</v>
      </c>
      <c r="C2567" s="13" t="s">
        <v>41</v>
      </c>
      <c r="D2567" s="13" t="s">
        <v>60</v>
      </c>
      <c r="E2567" s="13" t="s">
        <v>53</v>
      </c>
      <c r="F2567" s="13" t="s">
        <v>54</v>
      </c>
      <c r="G2567" s="13" t="s">
        <v>55</v>
      </c>
      <c r="H2567" s="13" t="s">
        <v>56</v>
      </c>
      <c r="I2567" s="13" t="s">
        <v>57</v>
      </c>
      <c r="J2567" s="25">
        <v>173</v>
      </c>
      <c r="K2567" s="30">
        <v>247.39</v>
      </c>
    </row>
    <row r="2568" spans="1:11" x14ac:dyDescent="0.3">
      <c r="A2568" s="9" t="s">
        <v>72</v>
      </c>
      <c r="B2568" s="10">
        <v>2023</v>
      </c>
      <c r="C2568" s="10" t="s">
        <v>41</v>
      </c>
      <c r="D2568" s="10" t="s">
        <v>60</v>
      </c>
      <c r="E2568" s="10" t="s">
        <v>53</v>
      </c>
      <c r="F2568" s="10" t="s">
        <v>54</v>
      </c>
      <c r="G2568" s="10" t="s">
        <v>55</v>
      </c>
      <c r="H2568" s="10" t="s">
        <v>56</v>
      </c>
      <c r="I2568" s="10" t="s">
        <v>57</v>
      </c>
      <c r="J2568" s="24">
        <v>149</v>
      </c>
      <c r="K2568" s="29">
        <v>213.07</v>
      </c>
    </row>
    <row r="2569" spans="1:11" x14ac:dyDescent="0.3">
      <c r="A2569" s="12" t="s">
        <v>76</v>
      </c>
      <c r="B2569" s="13">
        <v>2023</v>
      </c>
      <c r="C2569" s="13" t="s">
        <v>40</v>
      </c>
      <c r="D2569" s="13" t="s">
        <v>60</v>
      </c>
      <c r="E2569" s="13" t="s">
        <v>53</v>
      </c>
      <c r="F2569" s="13" t="s">
        <v>54</v>
      </c>
      <c r="G2569" s="13" t="s">
        <v>55</v>
      </c>
      <c r="H2569" s="13" t="s">
        <v>56</v>
      </c>
      <c r="I2569" s="13" t="s">
        <v>57</v>
      </c>
      <c r="J2569" s="25">
        <v>152</v>
      </c>
      <c r="K2569" s="30">
        <v>217.36</v>
      </c>
    </row>
    <row r="2570" spans="1:11" x14ac:dyDescent="0.3">
      <c r="A2570" s="9" t="s">
        <v>72</v>
      </c>
      <c r="B2570" s="10">
        <v>2023</v>
      </c>
      <c r="C2570" s="10" t="s">
        <v>40</v>
      </c>
      <c r="D2570" s="10" t="s">
        <v>60</v>
      </c>
      <c r="E2570" s="10" t="s">
        <v>53</v>
      </c>
      <c r="F2570" s="10" t="s">
        <v>54</v>
      </c>
      <c r="G2570" s="10" t="s">
        <v>55</v>
      </c>
      <c r="H2570" s="10" t="s">
        <v>56</v>
      </c>
      <c r="I2570" s="10" t="s">
        <v>57</v>
      </c>
      <c r="J2570" s="24">
        <v>178</v>
      </c>
      <c r="K2570" s="29">
        <v>526.24</v>
      </c>
    </row>
    <row r="2571" spans="1:11" x14ac:dyDescent="0.3">
      <c r="A2571" s="12" t="s">
        <v>72</v>
      </c>
      <c r="B2571" s="13">
        <v>2023</v>
      </c>
      <c r="C2571" s="13" t="s">
        <v>40</v>
      </c>
      <c r="D2571" s="13" t="s">
        <v>60</v>
      </c>
      <c r="E2571" s="13" t="s">
        <v>53</v>
      </c>
      <c r="F2571" s="13" t="s">
        <v>54</v>
      </c>
      <c r="G2571" s="13" t="s">
        <v>55</v>
      </c>
      <c r="H2571" s="13" t="s">
        <v>56</v>
      </c>
      <c r="I2571" s="13" t="s">
        <v>57</v>
      </c>
      <c r="J2571" s="25">
        <v>154</v>
      </c>
      <c r="K2571" s="30">
        <v>526.24</v>
      </c>
    </row>
    <row r="2572" spans="1:11" x14ac:dyDescent="0.3">
      <c r="A2572" s="9" t="s">
        <v>74</v>
      </c>
      <c r="B2572" s="10">
        <v>2023</v>
      </c>
      <c r="C2572" s="10" t="s">
        <v>40</v>
      </c>
      <c r="D2572" s="10" t="s">
        <v>60</v>
      </c>
      <c r="E2572" s="10" t="s">
        <v>53</v>
      </c>
      <c r="F2572" s="10" t="s">
        <v>54</v>
      </c>
      <c r="G2572" s="10" t="s">
        <v>55</v>
      </c>
      <c r="H2572" s="10" t="s">
        <v>56</v>
      </c>
      <c r="I2572" s="10" t="s">
        <v>57</v>
      </c>
      <c r="J2572" s="24">
        <v>973</v>
      </c>
      <c r="K2572" s="29">
        <v>1391.3899999999999</v>
      </c>
    </row>
    <row r="2573" spans="1:11" x14ac:dyDescent="0.3">
      <c r="A2573" s="12" t="s">
        <v>73</v>
      </c>
      <c r="B2573" s="13">
        <v>2023</v>
      </c>
      <c r="C2573" s="13" t="s">
        <v>40</v>
      </c>
      <c r="D2573" s="13" t="s">
        <v>60</v>
      </c>
      <c r="E2573" s="13" t="s">
        <v>53</v>
      </c>
      <c r="F2573" s="13" t="s">
        <v>54</v>
      </c>
      <c r="G2573" s="13" t="s">
        <v>55</v>
      </c>
      <c r="H2573" s="13" t="s">
        <v>56</v>
      </c>
      <c r="I2573" s="13" t="s">
        <v>57</v>
      </c>
      <c r="J2573" s="25">
        <v>150</v>
      </c>
      <c r="K2573" s="30">
        <v>214.5</v>
      </c>
    </row>
    <row r="2574" spans="1:11" x14ac:dyDescent="0.3">
      <c r="A2574" s="9" t="s">
        <v>73</v>
      </c>
      <c r="B2574" s="10">
        <v>2023</v>
      </c>
      <c r="C2574" s="10" t="s">
        <v>40</v>
      </c>
      <c r="D2574" s="10" t="s">
        <v>60</v>
      </c>
      <c r="E2574" s="10" t="s">
        <v>53</v>
      </c>
      <c r="F2574" s="10" t="s">
        <v>54</v>
      </c>
      <c r="G2574" s="10" t="s">
        <v>55</v>
      </c>
      <c r="H2574" s="10" t="s">
        <v>56</v>
      </c>
      <c r="I2574" s="10" t="s">
        <v>57</v>
      </c>
      <c r="J2574" s="24">
        <v>177</v>
      </c>
      <c r="K2574" s="29">
        <v>253.11</v>
      </c>
    </row>
    <row r="2575" spans="1:11" x14ac:dyDescent="0.3">
      <c r="A2575" s="12" t="s">
        <v>74</v>
      </c>
      <c r="B2575" s="13">
        <v>2023</v>
      </c>
      <c r="C2575" s="13" t="s">
        <v>40</v>
      </c>
      <c r="D2575" s="13" t="s">
        <v>60</v>
      </c>
      <c r="E2575" s="13" t="s">
        <v>53</v>
      </c>
      <c r="F2575" s="13" t="s">
        <v>54</v>
      </c>
      <c r="G2575" s="13" t="s">
        <v>55</v>
      </c>
      <c r="H2575" s="13" t="s">
        <v>56</v>
      </c>
      <c r="I2575" s="13" t="s">
        <v>57</v>
      </c>
      <c r="J2575" s="25">
        <v>153</v>
      </c>
      <c r="K2575" s="30">
        <v>218.79</v>
      </c>
    </row>
    <row r="2576" spans="1:11" x14ac:dyDescent="0.3">
      <c r="A2576" s="9" t="s">
        <v>72</v>
      </c>
      <c r="B2576" s="10">
        <v>2023</v>
      </c>
      <c r="C2576" s="10" t="s">
        <v>40</v>
      </c>
      <c r="D2576" s="10" t="s">
        <v>60</v>
      </c>
      <c r="E2576" s="10" t="s">
        <v>53</v>
      </c>
      <c r="F2576" s="10" t="s">
        <v>54</v>
      </c>
      <c r="G2576" s="10" t="s">
        <v>55</v>
      </c>
      <c r="H2576" s="10" t="s">
        <v>56</v>
      </c>
      <c r="I2576" s="10" t="s">
        <v>57</v>
      </c>
      <c r="J2576" s="24">
        <v>754</v>
      </c>
      <c r="K2576" s="29">
        <v>1078.22</v>
      </c>
    </row>
    <row r="2577" spans="1:11" x14ac:dyDescent="0.3">
      <c r="A2577" s="12" t="s">
        <v>72</v>
      </c>
      <c r="B2577" s="13">
        <v>2023</v>
      </c>
      <c r="C2577" s="13" t="s">
        <v>40</v>
      </c>
      <c r="D2577" s="13" t="s">
        <v>60</v>
      </c>
      <c r="E2577" s="13" t="s">
        <v>53</v>
      </c>
      <c r="F2577" s="13" t="s">
        <v>54</v>
      </c>
      <c r="G2577" s="13" t="s">
        <v>55</v>
      </c>
      <c r="H2577" s="13" t="s">
        <v>56</v>
      </c>
      <c r="I2577" s="13" t="s">
        <v>57</v>
      </c>
      <c r="J2577" s="25">
        <v>841</v>
      </c>
      <c r="K2577" s="30">
        <v>1202.6300000000001</v>
      </c>
    </row>
    <row r="2578" spans="1:11" x14ac:dyDescent="0.3">
      <c r="A2578" s="9" t="s">
        <v>76</v>
      </c>
      <c r="B2578" s="10">
        <v>2023</v>
      </c>
      <c r="C2578" s="10" t="s">
        <v>40</v>
      </c>
      <c r="D2578" s="10" t="s">
        <v>60</v>
      </c>
      <c r="E2578" s="10" t="s">
        <v>53</v>
      </c>
      <c r="F2578" s="10" t="s">
        <v>54</v>
      </c>
      <c r="G2578" s="10" t="s">
        <v>55</v>
      </c>
      <c r="H2578" s="10" t="s">
        <v>56</v>
      </c>
      <c r="I2578" s="10" t="s">
        <v>57</v>
      </c>
      <c r="J2578" s="24">
        <v>179</v>
      </c>
      <c r="K2578" s="29">
        <v>255.97</v>
      </c>
    </row>
    <row r="2579" spans="1:11" x14ac:dyDescent="0.3">
      <c r="A2579" s="12" t="s">
        <v>72</v>
      </c>
      <c r="B2579" s="13">
        <v>2023</v>
      </c>
      <c r="C2579" s="13" t="s">
        <v>39</v>
      </c>
      <c r="D2579" s="13" t="s">
        <v>60</v>
      </c>
      <c r="E2579" s="13" t="s">
        <v>53</v>
      </c>
      <c r="F2579" s="13" t="s">
        <v>54</v>
      </c>
      <c r="G2579" s="13" t="s">
        <v>55</v>
      </c>
      <c r="H2579" s="13" t="s">
        <v>56</v>
      </c>
      <c r="I2579" s="13" t="s">
        <v>57</v>
      </c>
      <c r="J2579" s="25">
        <v>182</v>
      </c>
      <c r="K2579" s="30">
        <v>260.26</v>
      </c>
    </row>
    <row r="2580" spans="1:11" x14ac:dyDescent="0.3">
      <c r="A2580" s="9" t="s">
        <v>73</v>
      </c>
      <c r="B2580" s="10">
        <v>2023</v>
      </c>
      <c r="C2580" s="10" t="s">
        <v>39</v>
      </c>
      <c r="D2580" s="10" t="s">
        <v>60</v>
      </c>
      <c r="E2580" s="10" t="s">
        <v>53</v>
      </c>
      <c r="F2580" s="10" t="s">
        <v>54</v>
      </c>
      <c r="G2580" s="10" t="s">
        <v>55</v>
      </c>
      <c r="H2580" s="10" t="s">
        <v>56</v>
      </c>
      <c r="I2580" s="10" t="s">
        <v>57</v>
      </c>
      <c r="J2580" s="24">
        <v>158</v>
      </c>
      <c r="K2580" s="29">
        <v>225.94</v>
      </c>
    </row>
    <row r="2581" spans="1:11" x14ac:dyDescent="0.3">
      <c r="A2581" s="12" t="s">
        <v>73</v>
      </c>
      <c r="B2581" s="13">
        <v>2023</v>
      </c>
      <c r="C2581" s="13" t="s">
        <v>39</v>
      </c>
      <c r="D2581" s="13" t="s">
        <v>60</v>
      </c>
      <c r="E2581" s="13" t="s">
        <v>53</v>
      </c>
      <c r="F2581" s="13" t="s">
        <v>54</v>
      </c>
      <c r="G2581" s="13" t="s">
        <v>55</v>
      </c>
      <c r="H2581" s="13" t="s">
        <v>56</v>
      </c>
      <c r="I2581" s="13" t="s">
        <v>57</v>
      </c>
      <c r="J2581" s="25">
        <v>184</v>
      </c>
      <c r="K2581" s="30">
        <v>526.24</v>
      </c>
    </row>
    <row r="2582" spans="1:11" x14ac:dyDescent="0.3">
      <c r="A2582" s="9" t="s">
        <v>74</v>
      </c>
      <c r="B2582" s="10">
        <v>2023</v>
      </c>
      <c r="C2582" s="10" t="s">
        <v>39</v>
      </c>
      <c r="D2582" s="10" t="s">
        <v>60</v>
      </c>
      <c r="E2582" s="10" t="s">
        <v>53</v>
      </c>
      <c r="F2582" s="10" t="s">
        <v>54</v>
      </c>
      <c r="G2582" s="10" t="s">
        <v>55</v>
      </c>
      <c r="H2582" s="10" t="s">
        <v>56</v>
      </c>
      <c r="I2582" s="10" t="s">
        <v>57</v>
      </c>
      <c r="J2582" s="24">
        <v>972</v>
      </c>
      <c r="K2582" s="29">
        <v>1389.96</v>
      </c>
    </row>
    <row r="2583" spans="1:11" x14ac:dyDescent="0.3">
      <c r="A2583" s="12" t="s">
        <v>72</v>
      </c>
      <c r="B2583" s="13">
        <v>2023</v>
      </c>
      <c r="C2583" s="13" t="s">
        <v>39</v>
      </c>
      <c r="D2583" s="13" t="s">
        <v>60</v>
      </c>
      <c r="E2583" s="13" t="s">
        <v>53</v>
      </c>
      <c r="F2583" s="13" t="s">
        <v>54</v>
      </c>
      <c r="G2583" s="13" t="s">
        <v>55</v>
      </c>
      <c r="H2583" s="13" t="s">
        <v>56</v>
      </c>
      <c r="I2583" s="13" t="s">
        <v>57</v>
      </c>
      <c r="J2583" s="25">
        <v>156</v>
      </c>
      <c r="K2583" s="30">
        <v>223.07999999999998</v>
      </c>
    </row>
    <row r="2584" spans="1:11" x14ac:dyDescent="0.3">
      <c r="A2584" s="9" t="s">
        <v>72</v>
      </c>
      <c r="B2584" s="10">
        <v>2023</v>
      </c>
      <c r="C2584" s="10" t="s">
        <v>39</v>
      </c>
      <c r="D2584" s="10" t="s">
        <v>60</v>
      </c>
      <c r="E2584" s="10" t="s">
        <v>53</v>
      </c>
      <c r="F2584" s="10" t="s">
        <v>54</v>
      </c>
      <c r="G2584" s="10" t="s">
        <v>55</v>
      </c>
      <c r="H2584" s="10" t="s">
        <v>56</v>
      </c>
      <c r="I2584" s="10" t="s">
        <v>57</v>
      </c>
      <c r="J2584" s="24">
        <v>183</v>
      </c>
      <c r="K2584" s="29">
        <v>261.69</v>
      </c>
    </row>
    <row r="2585" spans="1:11" x14ac:dyDescent="0.3">
      <c r="A2585" s="12" t="s">
        <v>74</v>
      </c>
      <c r="B2585" s="13">
        <v>2023</v>
      </c>
      <c r="C2585" s="13" t="s">
        <v>39</v>
      </c>
      <c r="D2585" s="13" t="s">
        <v>60</v>
      </c>
      <c r="E2585" s="13" t="s">
        <v>53</v>
      </c>
      <c r="F2585" s="13" t="s">
        <v>54</v>
      </c>
      <c r="G2585" s="13" t="s">
        <v>55</v>
      </c>
      <c r="H2585" s="13" t="s">
        <v>56</v>
      </c>
      <c r="I2585" s="13" t="s">
        <v>57</v>
      </c>
      <c r="J2585" s="25">
        <v>159</v>
      </c>
      <c r="K2585" s="30">
        <v>227.37</v>
      </c>
    </row>
    <row r="2586" spans="1:11" x14ac:dyDescent="0.3">
      <c r="A2586" s="9" t="s">
        <v>73</v>
      </c>
      <c r="B2586" s="10">
        <v>2023</v>
      </c>
      <c r="C2586" s="10" t="s">
        <v>39</v>
      </c>
      <c r="D2586" s="10" t="s">
        <v>60</v>
      </c>
      <c r="E2586" s="10" t="s">
        <v>53</v>
      </c>
      <c r="F2586" s="10" t="s">
        <v>54</v>
      </c>
      <c r="G2586" s="10" t="s">
        <v>55</v>
      </c>
      <c r="H2586" s="10" t="s">
        <v>56</v>
      </c>
      <c r="I2586" s="10" t="s">
        <v>57</v>
      </c>
      <c r="J2586" s="24">
        <v>840</v>
      </c>
      <c r="K2586" s="29">
        <v>1201.2</v>
      </c>
    </row>
    <row r="2587" spans="1:11" x14ac:dyDescent="0.3">
      <c r="A2587" s="12" t="s">
        <v>73</v>
      </c>
      <c r="B2587" s="13">
        <v>2023</v>
      </c>
      <c r="C2587" s="13" t="s">
        <v>39</v>
      </c>
      <c r="D2587" s="13" t="s">
        <v>60</v>
      </c>
      <c r="E2587" s="13" t="s">
        <v>53</v>
      </c>
      <c r="F2587" s="13" t="s">
        <v>54</v>
      </c>
      <c r="G2587" s="13" t="s">
        <v>55</v>
      </c>
      <c r="H2587" s="13" t="s">
        <v>56</v>
      </c>
      <c r="I2587" s="13" t="s">
        <v>57</v>
      </c>
      <c r="J2587" s="25">
        <v>185</v>
      </c>
      <c r="K2587" s="30">
        <v>264.55</v>
      </c>
    </row>
    <row r="2588" spans="1:11" x14ac:dyDescent="0.3">
      <c r="A2588" s="9" t="s">
        <v>72</v>
      </c>
      <c r="B2588" s="10">
        <v>2023</v>
      </c>
      <c r="C2588" s="10" t="s">
        <v>39</v>
      </c>
      <c r="D2588" s="10" t="s">
        <v>60</v>
      </c>
      <c r="E2588" s="10" t="s">
        <v>53</v>
      </c>
      <c r="F2588" s="10" t="s">
        <v>54</v>
      </c>
      <c r="G2588" s="10" t="s">
        <v>55</v>
      </c>
      <c r="H2588" s="10" t="s">
        <v>56</v>
      </c>
      <c r="I2588" s="10" t="s">
        <v>57</v>
      </c>
      <c r="J2588" s="24">
        <v>155</v>
      </c>
      <c r="K2588" s="29">
        <v>221.65</v>
      </c>
    </row>
    <row r="2589" spans="1:11" x14ac:dyDescent="0.3">
      <c r="A2589" s="12" t="s">
        <v>73</v>
      </c>
      <c r="B2589" s="13">
        <v>2023</v>
      </c>
      <c r="C2589" s="13" t="s">
        <v>34</v>
      </c>
      <c r="D2589" s="13" t="s">
        <v>60</v>
      </c>
      <c r="E2589" s="13" t="s">
        <v>62</v>
      </c>
      <c r="F2589" s="13" t="s">
        <v>63</v>
      </c>
      <c r="G2589" s="13" t="s">
        <v>59</v>
      </c>
      <c r="H2589" s="13" t="s">
        <v>61</v>
      </c>
      <c r="I2589" s="13" t="s">
        <v>64</v>
      </c>
      <c r="J2589" s="25">
        <v>290</v>
      </c>
      <c r="K2589" s="30">
        <v>414.7</v>
      </c>
    </row>
    <row r="2590" spans="1:11" x14ac:dyDescent="0.3">
      <c r="A2590" s="9" t="s">
        <v>74</v>
      </c>
      <c r="B2590" s="10">
        <v>2023</v>
      </c>
      <c r="C2590" s="10" t="s">
        <v>34</v>
      </c>
      <c r="D2590" s="10" t="s">
        <v>60</v>
      </c>
      <c r="E2590" s="10" t="s">
        <v>62</v>
      </c>
      <c r="F2590" s="10" t="s">
        <v>63</v>
      </c>
      <c r="G2590" s="10" t="s">
        <v>59</v>
      </c>
      <c r="H2590" s="10" t="s">
        <v>61</v>
      </c>
      <c r="I2590" s="10" t="s">
        <v>64</v>
      </c>
      <c r="J2590" s="24">
        <v>260</v>
      </c>
      <c r="K2590" s="29">
        <v>371.8</v>
      </c>
    </row>
    <row r="2591" spans="1:11" x14ac:dyDescent="0.3">
      <c r="A2591" s="12" t="s">
        <v>73</v>
      </c>
      <c r="B2591" s="13">
        <v>2023</v>
      </c>
      <c r="C2591" s="13" t="s">
        <v>34</v>
      </c>
      <c r="D2591" s="13" t="s">
        <v>60</v>
      </c>
      <c r="E2591" s="13" t="s">
        <v>62</v>
      </c>
      <c r="F2591" s="13" t="s">
        <v>63</v>
      </c>
      <c r="G2591" s="13" t="s">
        <v>59</v>
      </c>
      <c r="H2591" s="13" t="s">
        <v>61</v>
      </c>
      <c r="I2591" s="13" t="s">
        <v>64</v>
      </c>
      <c r="J2591" s="25">
        <v>286</v>
      </c>
      <c r="K2591" s="30">
        <v>408.98</v>
      </c>
    </row>
    <row r="2592" spans="1:11" x14ac:dyDescent="0.3">
      <c r="A2592" s="9" t="s">
        <v>73</v>
      </c>
      <c r="B2592" s="10">
        <v>2023</v>
      </c>
      <c r="C2592" s="10" t="s">
        <v>34</v>
      </c>
      <c r="D2592" s="10" t="s">
        <v>60</v>
      </c>
      <c r="E2592" s="10" t="s">
        <v>62</v>
      </c>
      <c r="F2592" s="10" t="s">
        <v>63</v>
      </c>
      <c r="G2592" s="10" t="s">
        <v>59</v>
      </c>
      <c r="H2592" s="10" t="s">
        <v>61</v>
      </c>
      <c r="I2592" s="10" t="s">
        <v>64</v>
      </c>
      <c r="J2592" s="24">
        <v>262</v>
      </c>
      <c r="K2592" s="29">
        <v>374.65999999999997</v>
      </c>
    </row>
    <row r="2593" spans="1:11" x14ac:dyDescent="0.3">
      <c r="A2593" s="12" t="s">
        <v>74</v>
      </c>
      <c r="B2593" s="13">
        <v>2023</v>
      </c>
      <c r="C2593" s="13" t="s">
        <v>34</v>
      </c>
      <c r="D2593" s="13" t="s">
        <v>60</v>
      </c>
      <c r="E2593" s="13" t="s">
        <v>62</v>
      </c>
      <c r="F2593" s="13" t="s">
        <v>63</v>
      </c>
      <c r="G2593" s="13" t="s">
        <v>59</v>
      </c>
      <c r="H2593" s="13" t="s">
        <v>61</v>
      </c>
      <c r="I2593" s="13" t="s">
        <v>64</v>
      </c>
      <c r="J2593" s="25">
        <v>791</v>
      </c>
      <c r="K2593" s="30">
        <v>1131.1300000000001</v>
      </c>
    </row>
    <row r="2594" spans="1:11" x14ac:dyDescent="0.3">
      <c r="A2594" s="9" t="s">
        <v>74</v>
      </c>
      <c r="B2594" s="10">
        <v>2023</v>
      </c>
      <c r="C2594" s="10" t="s">
        <v>34</v>
      </c>
      <c r="D2594" s="10" t="s">
        <v>60</v>
      </c>
      <c r="E2594" s="10" t="s">
        <v>62</v>
      </c>
      <c r="F2594" s="10" t="s">
        <v>63</v>
      </c>
      <c r="G2594" s="10" t="s">
        <v>59</v>
      </c>
      <c r="H2594" s="10" t="s">
        <v>61</v>
      </c>
      <c r="I2594" s="10" t="s">
        <v>64</v>
      </c>
      <c r="J2594" s="24">
        <v>261</v>
      </c>
      <c r="K2594" s="29">
        <v>373.23</v>
      </c>
    </row>
    <row r="2595" spans="1:11" x14ac:dyDescent="0.3">
      <c r="A2595" s="12" t="s">
        <v>73</v>
      </c>
      <c r="B2595" s="13">
        <v>2023</v>
      </c>
      <c r="C2595" s="13" t="s">
        <v>34</v>
      </c>
      <c r="D2595" s="13" t="s">
        <v>60</v>
      </c>
      <c r="E2595" s="13" t="s">
        <v>62</v>
      </c>
      <c r="F2595" s="13" t="s">
        <v>63</v>
      </c>
      <c r="G2595" s="13" t="s">
        <v>59</v>
      </c>
      <c r="H2595" s="13" t="s">
        <v>61</v>
      </c>
      <c r="I2595" s="13" t="s">
        <v>64</v>
      </c>
      <c r="J2595" s="25">
        <v>289</v>
      </c>
      <c r="K2595" s="30">
        <v>413.27</v>
      </c>
    </row>
    <row r="2596" spans="1:11" x14ac:dyDescent="0.3">
      <c r="A2596" s="9" t="s">
        <v>73</v>
      </c>
      <c r="B2596" s="10">
        <v>2023</v>
      </c>
      <c r="C2596" s="10" t="s">
        <v>34</v>
      </c>
      <c r="D2596" s="10" t="s">
        <v>60</v>
      </c>
      <c r="E2596" s="10" t="s">
        <v>62</v>
      </c>
      <c r="F2596" s="10" t="s">
        <v>63</v>
      </c>
      <c r="G2596" s="10" t="s">
        <v>59</v>
      </c>
      <c r="H2596" s="10" t="s">
        <v>61</v>
      </c>
      <c r="I2596" s="10" t="s">
        <v>64</v>
      </c>
      <c r="J2596" s="24">
        <v>259</v>
      </c>
      <c r="K2596" s="29">
        <v>370.37</v>
      </c>
    </row>
    <row r="2597" spans="1:11" x14ac:dyDescent="0.3">
      <c r="A2597" s="12" t="s">
        <v>74</v>
      </c>
      <c r="B2597" s="13">
        <v>2023</v>
      </c>
      <c r="C2597" s="13" t="s">
        <v>34</v>
      </c>
      <c r="D2597" s="13" t="s">
        <v>60</v>
      </c>
      <c r="E2597" s="13" t="s">
        <v>62</v>
      </c>
      <c r="F2597" s="13" t="s">
        <v>63</v>
      </c>
      <c r="G2597" s="13" t="s">
        <v>59</v>
      </c>
      <c r="H2597" s="13" t="s">
        <v>61</v>
      </c>
      <c r="I2597" s="13" t="s">
        <v>64</v>
      </c>
      <c r="J2597" s="25">
        <v>800</v>
      </c>
      <c r="K2597" s="30">
        <v>1144</v>
      </c>
    </row>
    <row r="2598" spans="1:11" x14ac:dyDescent="0.3">
      <c r="A2598" s="9" t="s">
        <v>73</v>
      </c>
      <c r="B2598" s="10">
        <v>2023</v>
      </c>
      <c r="C2598" s="10" t="s">
        <v>34</v>
      </c>
      <c r="D2598" s="10" t="s">
        <v>60</v>
      </c>
      <c r="E2598" s="10" t="s">
        <v>62</v>
      </c>
      <c r="F2598" s="10" t="s">
        <v>63</v>
      </c>
      <c r="G2598" s="10" t="s">
        <v>59</v>
      </c>
      <c r="H2598" s="10" t="s">
        <v>61</v>
      </c>
      <c r="I2598" s="10" t="s">
        <v>64</v>
      </c>
      <c r="J2598" s="24">
        <v>886</v>
      </c>
      <c r="K2598" s="29">
        <v>1266.98</v>
      </c>
    </row>
    <row r="2599" spans="1:11" x14ac:dyDescent="0.3">
      <c r="A2599" s="12" t="s">
        <v>73</v>
      </c>
      <c r="B2599" s="13">
        <v>2023</v>
      </c>
      <c r="C2599" s="13" t="s">
        <v>38</v>
      </c>
      <c r="D2599" s="13" t="s">
        <v>60</v>
      </c>
      <c r="E2599" s="13" t="s">
        <v>62</v>
      </c>
      <c r="F2599" s="13" t="s">
        <v>63</v>
      </c>
      <c r="G2599" s="13" t="s">
        <v>59</v>
      </c>
      <c r="H2599" s="13" t="s">
        <v>61</v>
      </c>
      <c r="I2599" s="13" t="s">
        <v>64</v>
      </c>
      <c r="J2599" s="25">
        <v>266</v>
      </c>
      <c r="K2599" s="30">
        <v>380.38</v>
      </c>
    </row>
    <row r="2600" spans="1:11" x14ac:dyDescent="0.3">
      <c r="A2600" s="9" t="s">
        <v>72</v>
      </c>
      <c r="B2600" s="10">
        <v>2023</v>
      </c>
      <c r="C2600" s="10" t="s">
        <v>38</v>
      </c>
      <c r="D2600" s="10" t="s">
        <v>60</v>
      </c>
      <c r="E2600" s="10" t="s">
        <v>62</v>
      </c>
      <c r="F2600" s="10" t="s">
        <v>63</v>
      </c>
      <c r="G2600" s="10" t="s">
        <v>59</v>
      </c>
      <c r="H2600" s="10" t="s">
        <v>61</v>
      </c>
      <c r="I2600" s="10" t="s">
        <v>64</v>
      </c>
      <c r="J2600" s="24">
        <v>242</v>
      </c>
      <c r="K2600" s="29">
        <v>346.06</v>
      </c>
    </row>
    <row r="2601" spans="1:11" x14ac:dyDescent="0.3">
      <c r="A2601" s="12" t="s">
        <v>72</v>
      </c>
      <c r="B2601" s="13">
        <v>2023</v>
      </c>
      <c r="C2601" s="13" t="s">
        <v>38</v>
      </c>
      <c r="D2601" s="13" t="s">
        <v>60</v>
      </c>
      <c r="E2601" s="13" t="s">
        <v>62</v>
      </c>
      <c r="F2601" s="13" t="s">
        <v>63</v>
      </c>
      <c r="G2601" s="13" t="s">
        <v>59</v>
      </c>
      <c r="H2601" s="13" t="s">
        <v>61</v>
      </c>
      <c r="I2601" s="13" t="s">
        <v>64</v>
      </c>
      <c r="J2601" s="25">
        <v>268</v>
      </c>
      <c r="K2601" s="30">
        <v>383.24</v>
      </c>
    </row>
    <row r="2602" spans="1:11" x14ac:dyDescent="0.3">
      <c r="A2602" s="9" t="s">
        <v>72</v>
      </c>
      <c r="B2602" s="10">
        <v>2023</v>
      </c>
      <c r="C2602" s="10" t="s">
        <v>38</v>
      </c>
      <c r="D2602" s="10" t="s">
        <v>60</v>
      </c>
      <c r="E2602" s="10" t="s">
        <v>62</v>
      </c>
      <c r="F2602" s="10" t="s">
        <v>63</v>
      </c>
      <c r="G2602" s="10" t="s">
        <v>59</v>
      </c>
      <c r="H2602" s="10" t="s">
        <v>61</v>
      </c>
      <c r="I2602" s="10" t="s">
        <v>64</v>
      </c>
      <c r="J2602" s="24">
        <v>238</v>
      </c>
      <c r="K2602" s="29">
        <v>340.34000000000003</v>
      </c>
    </row>
    <row r="2603" spans="1:11" x14ac:dyDescent="0.3">
      <c r="A2603" s="12" t="s">
        <v>72</v>
      </c>
      <c r="B2603" s="13">
        <v>2023</v>
      </c>
      <c r="C2603" s="13" t="s">
        <v>38</v>
      </c>
      <c r="D2603" s="13" t="s">
        <v>60</v>
      </c>
      <c r="E2603" s="13" t="s">
        <v>62</v>
      </c>
      <c r="F2603" s="13" t="s">
        <v>63</v>
      </c>
      <c r="G2603" s="13" t="s">
        <v>59</v>
      </c>
      <c r="H2603" s="13" t="s">
        <v>61</v>
      </c>
      <c r="I2603" s="13" t="s">
        <v>64</v>
      </c>
      <c r="J2603" s="25">
        <v>881</v>
      </c>
      <c r="K2603" s="30">
        <v>1259.83</v>
      </c>
    </row>
    <row r="2604" spans="1:11" x14ac:dyDescent="0.3">
      <c r="A2604" s="9" t="s">
        <v>72</v>
      </c>
      <c r="B2604" s="10">
        <v>2023</v>
      </c>
      <c r="C2604" s="10" t="s">
        <v>38</v>
      </c>
      <c r="D2604" s="10" t="s">
        <v>60</v>
      </c>
      <c r="E2604" s="10" t="s">
        <v>62</v>
      </c>
      <c r="F2604" s="10" t="s">
        <v>63</v>
      </c>
      <c r="G2604" s="10" t="s">
        <v>59</v>
      </c>
      <c r="H2604" s="10" t="s">
        <v>61</v>
      </c>
      <c r="I2604" s="10" t="s">
        <v>64</v>
      </c>
      <c r="J2604" s="24">
        <v>834</v>
      </c>
      <c r="K2604" s="29">
        <v>526.24</v>
      </c>
    </row>
    <row r="2605" spans="1:11" x14ac:dyDescent="0.3">
      <c r="A2605" s="12" t="s">
        <v>72</v>
      </c>
      <c r="B2605" s="13">
        <v>2023</v>
      </c>
      <c r="C2605" s="13" t="s">
        <v>38</v>
      </c>
      <c r="D2605" s="13" t="s">
        <v>60</v>
      </c>
      <c r="E2605" s="13" t="s">
        <v>62</v>
      </c>
      <c r="F2605" s="13" t="s">
        <v>63</v>
      </c>
      <c r="G2605" s="13" t="s">
        <v>59</v>
      </c>
      <c r="H2605" s="13" t="s">
        <v>61</v>
      </c>
      <c r="I2605" s="13" t="s">
        <v>64</v>
      </c>
      <c r="J2605" s="25">
        <v>265</v>
      </c>
      <c r="K2605" s="30">
        <v>378.95</v>
      </c>
    </row>
    <row r="2606" spans="1:11" x14ac:dyDescent="0.3">
      <c r="A2606" s="9" t="s">
        <v>72</v>
      </c>
      <c r="B2606" s="10">
        <v>2023</v>
      </c>
      <c r="C2606" s="10" t="s">
        <v>38</v>
      </c>
      <c r="D2606" s="10" t="s">
        <v>60</v>
      </c>
      <c r="E2606" s="10" t="s">
        <v>62</v>
      </c>
      <c r="F2606" s="10" t="s">
        <v>63</v>
      </c>
      <c r="G2606" s="10" t="s">
        <v>59</v>
      </c>
      <c r="H2606" s="10" t="s">
        <v>61</v>
      </c>
      <c r="I2606" s="10" t="s">
        <v>64</v>
      </c>
      <c r="J2606" s="24">
        <v>241</v>
      </c>
      <c r="K2606" s="29">
        <v>344.63</v>
      </c>
    </row>
    <row r="2607" spans="1:11" x14ac:dyDescent="0.3">
      <c r="A2607" s="12" t="s">
        <v>72</v>
      </c>
      <c r="B2607" s="13">
        <v>2023</v>
      </c>
      <c r="C2607" s="13" t="s">
        <v>38</v>
      </c>
      <c r="D2607" s="13" t="s">
        <v>60</v>
      </c>
      <c r="E2607" s="13" t="s">
        <v>62</v>
      </c>
      <c r="F2607" s="13" t="s">
        <v>63</v>
      </c>
      <c r="G2607" s="13" t="s">
        <v>59</v>
      </c>
      <c r="H2607" s="13" t="s">
        <v>61</v>
      </c>
      <c r="I2607" s="13" t="s">
        <v>64</v>
      </c>
      <c r="J2607" s="25">
        <v>803</v>
      </c>
      <c r="K2607" s="30">
        <v>1148.29</v>
      </c>
    </row>
    <row r="2608" spans="1:11" x14ac:dyDescent="0.3">
      <c r="A2608" s="9" t="s">
        <v>73</v>
      </c>
      <c r="B2608" s="10">
        <v>2023</v>
      </c>
      <c r="C2608" s="10" t="s">
        <v>38</v>
      </c>
      <c r="D2608" s="10" t="s">
        <v>60</v>
      </c>
      <c r="E2608" s="10" t="s">
        <v>62</v>
      </c>
      <c r="F2608" s="10" t="s">
        <v>63</v>
      </c>
      <c r="G2608" s="10" t="s">
        <v>59</v>
      </c>
      <c r="H2608" s="10" t="s">
        <v>61</v>
      </c>
      <c r="I2608" s="10" t="s">
        <v>64</v>
      </c>
      <c r="J2608" s="24">
        <v>239</v>
      </c>
      <c r="K2608" s="29">
        <v>341.77</v>
      </c>
    </row>
    <row r="2609" spans="1:11" x14ac:dyDescent="0.3">
      <c r="A2609" s="12" t="s">
        <v>73</v>
      </c>
      <c r="B2609" s="13">
        <v>2023</v>
      </c>
      <c r="C2609" s="13" t="s">
        <v>42</v>
      </c>
      <c r="D2609" s="13" t="s">
        <v>60</v>
      </c>
      <c r="E2609" s="13" t="s">
        <v>62</v>
      </c>
      <c r="F2609" s="13" t="s">
        <v>63</v>
      </c>
      <c r="G2609" s="13" t="s">
        <v>59</v>
      </c>
      <c r="H2609" s="13" t="s">
        <v>61</v>
      </c>
      <c r="I2609" s="13" t="s">
        <v>64</v>
      </c>
      <c r="J2609" s="25">
        <v>248</v>
      </c>
      <c r="K2609" s="30">
        <v>354.64</v>
      </c>
    </row>
    <row r="2610" spans="1:11" x14ac:dyDescent="0.3">
      <c r="A2610" s="9" t="s">
        <v>75</v>
      </c>
      <c r="B2610" s="10">
        <v>2023</v>
      </c>
      <c r="C2610" s="10" t="s">
        <v>42</v>
      </c>
      <c r="D2610" s="10" t="s">
        <v>60</v>
      </c>
      <c r="E2610" s="10" t="s">
        <v>62</v>
      </c>
      <c r="F2610" s="10" t="s">
        <v>63</v>
      </c>
      <c r="G2610" s="10" t="s">
        <v>59</v>
      </c>
      <c r="H2610" s="10" t="s">
        <v>61</v>
      </c>
      <c r="I2610" s="10" t="s">
        <v>64</v>
      </c>
      <c r="J2610" s="24">
        <v>218</v>
      </c>
      <c r="K2610" s="29">
        <v>311.74</v>
      </c>
    </row>
    <row r="2611" spans="1:11" x14ac:dyDescent="0.3">
      <c r="A2611" s="12" t="s">
        <v>73</v>
      </c>
      <c r="B2611" s="13">
        <v>2023</v>
      </c>
      <c r="C2611" s="13" t="s">
        <v>42</v>
      </c>
      <c r="D2611" s="13" t="s">
        <v>60</v>
      </c>
      <c r="E2611" s="13" t="s">
        <v>62</v>
      </c>
      <c r="F2611" s="13" t="s">
        <v>63</v>
      </c>
      <c r="G2611" s="13" t="s">
        <v>59</v>
      </c>
      <c r="H2611" s="13" t="s">
        <v>61</v>
      </c>
      <c r="I2611" s="13" t="s">
        <v>64</v>
      </c>
      <c r="J2611" s="25">
        <v>244</v>
      </c>
      <c r="K2611" s="30">
        <v>348.92</v>
      </c>
    </row>
    <row r="2612" spans="1:11" x14ac:dyDescent="0.3">
      <c r="A2612" s="9" t="s">
        <v>73</v>
      </c>
      <c r="B2612" s="10">
        <v>2023</v>
      </c>
      <c r="C2612" s="10" t="s">
        <v>42</v>
      </c>
      <c r="D2612" s="10" t="s">
        <v>60</v>
      </c>
      <c r="E2612" s="10" t="s">
        <v>62</v>
      </c>
      <c r="F2612" s="10" t="s">
        <v>63</v>
      </c>
      <c r="G2612" s="10" t="s">
        <v>59</v>
      </c>
      <c r="H2612" s="10" t="s">
        <v>61</v>
      </c>
      <c r="I2612" s="10" t="s">
        <v>64</v>
      </c>
      <c r="J2612" s="24">
        <v>220</v>
      </c>
      <c r="K2612" s="29">
        <v>314.60000000000002</v>
      </c>
    </row>
    <row r="2613" spans="1:11" x14ac:dyDescent="0.3">
      <c r="A2613" s="12" t="s">
        <v>74</v>
      </c>
      <c r="B2613" s="13">
        <v>2023</v>
      </c>
      <c r="C2613" s="13" t="s">
        <v>42</v>
      </c>
      <c r="D2613" s="13" t="s">
        <v>60</v>
      </c>
      <c r="E2613" s="13" t="s">
        <v>62</v>
      </c>
      <c r="F2613" s="13" t="s">
        <v>63</v>
      </c>
      <c r="G2613" s="13" t="s">
        <v>59</v>
      </c>
      <c r="H2613" s="13" t="s">
        <v>61</v>
      </c>
      <c r="I2613" s="13" t="s">
        <v>64</v>
      </c>
      <c r="J2613" s="25">
        <v>798</v>
      </c>
      <c r="K2613" s="30">
        <v>1141.1399999999999</v>
      </c>
    </row>
    <row r="2614" spans="1:11" x14ac:dyDescent="0.3">
      <c r="A2614" s="9" t="s">
        <v>73</v>
      </c>
      <c r="B2614" s="10">
        <v>2023</v>
      </c>
      <c r="C2614" s="10" t="s">
        <v>42</v>
      </c>
      <c r="D2614" s="10" t="s">
        <v>60</v>
      </c>
      <c r="E2614" s="10" t="s">
        <v>62</v>
      </c>
      <c r="F2614" s="10" t="s">
        <v>63</v>
      </c>
      <c r="G2614" s="10" t="s">
        <v>59</v>
      </c>
      <c r="H2614" s="10" t="s">
        <v>61</v>
      </c>
      <c r="I2614" s="10" t="s">
        <v>64</v>
      </c>
      <c r="J2614" s="24">
        <v>885</v>
      </c>
      <c r="K2614" s="29">
        <v>1265.55</v>
      </c>
    </row>
    <row r="2615" spans="1:11" x14ac:dyDescent="0.3">
      <c r="A2615" s="12" t="s">
        <v>73</v>
      </c>
      <c r="B2615" s="13">
        <v>2023</v>
      </c>
      <c r="C2615" s="13" t="s">
        <v>42</v>
      </c>
      <c r="D2615" s="13" t="s">
        <v>60</v>
      </c>
      <c r="E2615" s="13" t="s">
        <v>62</v>
      </c>
      <c r="F2615" s="13" t="s">
        <v>63</v>
      </c>
      <c r="G2615" s="13" t="s">
        <v>59</v>
      </c>
      <c r="H2615" s="13" t="s">
        <v>61</v>
      </c>
      <c r="I2615" s="13" t="s">
        <v>64</v>
      </c>
      <c r="J2615" s="25">
        <v>838</v>
      </c>
      <c r="K2615" s="30">
        <v>526.24</v>
      </c>
    </row>
    <row r="2616" spans="1:11" x14ac:dyDescent="0.3">
      <c r="A2616" s="9" t="s">
        <v>74</v>
      </c>
      <c r="B2616" s="10">
        <v>2023</v>
      </c>
      <c r="C2616" s="10" t="s">
        <v>42</v>
      </c>
      <c r="D2616" s="10" t="s">
        <v>60</v>
      </c>
      <c r="E2616" s="10" t="s">
        <v>62</v>
      </c>
      <c r="F2616" s="10" t="s">
        <v>63</v>
      </c>
      <c r="G2616" s="10" t="s">
        <v>59</v>
      </c>
      <c r="H2616" s="10" t="s">
        <v>61</v>
      </c>
      <c r="I2616" s="10" t="s">
        <v>64</v>
      </c>
      <c r="J2616" s="24">
        <v>219</v>
      </c>
      <c r="K2616" s="29">
        <v>313.17</v>
      </c>
    </row>
    <row r="2617" spans="1:11" x14ac:dyDescent="0.3">
      <c r="A2617" s="12" t="s">
        <v>73</v>
      </c>
      <c r="B2617" s="13">
        <v>2023</v>
      </c>
      <c r="C2617" s="13" t="s">
        <v>42</v>
      </c>
      <c r="D2617" s="13" t="s">
        <v>60</v>
      </c>
      <c r="E2617" s="13" t="s">
        <v>62</v>
      </c>
      <c r="F2617" s="13" t="s">
        <v>63</v>
      </c>
      <c r="G2617" s="13" t="s">
        <v>59</v>
      </c>
      <c r="H2617" s="13" t="s">
        <v>61</v>
      </c>
      <c r="I2617" s="13" t="s">
        <v>64</v>
      </c>
      <c r="J2617" s="25">
        <v>247</v>
      </c>
      <c r="K2617" s="30">
        <v>353.21</v>
      </c>
    </row>
    <row r="2618" spans="1:11" x14ac:dyDescent="0.3">
      <c r="A2618" s="9" t="s">
        <v>73</v>
      </c>
      <c r="B2618" s="10">
        <v>2023</v>
      </c>
      <c r="C2618" s="10" t="s">
        <v>42</v>
      </c>
      <c r="D2618" s="10" t="s">
        <v>60</v>
      </c>
      <c r="E2618" s="10" t="s">
        <v>62</v>
      </c>
      <c r="F2618" s="10" t="s">
        <v>63</v>
      </c>
      <c r="G2618" s="10" t="s">
        <v>59</v>
      </c>
      <c r="H2618" s="10" t="s">
        <v>61</v>
      </c>
      <c r="I2618" s="10" t="s">
        <v>64</v>
      </c>
      <c r="J2618" s="24">
        <v>217</v>
      </c>
      <c r="K2618" s="29">
        <v>310.31</v>
      </c>
    </row>
    <row r="2619" spans="1:11" x14ac:dyDescent="0.3">
      <c r="A2619" s="12" t="s">
        <v>75</v>
      </c>
      <c r="B2619" s="13">
        <v>2023</v>
      </c>
      <c r="C2619" s="13" t="s">
        <v>42</v>
      </c>
      <c r="D2619" s="13" t="s">
        <v>60</v>
      </c>
      <c r="E2619" s="13" t="s">
        <v>62</v>
      </c>
      <c r="F2619" s="13" t="s">
        <v>63</v>
      </c>
      <c r="G2619" s="13" t="s">
        <v>59</v>
      </c>
      <c r="H2619" s="13" t="s">
        <v>61</v>
      </c>
      <c r="I2619" s="13" t="s">
        <v>64</v>
      </c>
      <c r="J2619" s="25">
        <v>807</v>
      </c>
      <c r="K2619" s="30">
        <v>1154.01</v>
      </c>
    </row>
    <row r="2620" spans="1:11" x14ac:dyDescent="0.3">
      <c r="A2620" s="9" t="s">
        <v>73</v>
      </c>
      <c r="B2620" s="10">
        <v>2023</v>
      </c>
      <c r="C2620" s="10" t="s">
        <v>42</v>
      </c>
      <c r="D2620" s="10" t="s">
        <v>60</v>
      </c>
      <c r="E2620" s="10" t="s">
        <v>62</v>
      </c>
      <c r="F2620" s="10" t="s">
        <v>63</v>
      </c>
      <c r="G2620" s="10" t="s">
        <v>59</v>
      </c>
      <c r="H2620" s="10" t="s">
        <v>61</v>
      </c>
      <c r="I2620" s="10" t="s">
        <v>64</v>
      </c>
      <c r="J2620" s="24">
        <v>221</v>
      </c>
      <c r="K2620" s="29">
        <v>316.02999999999997</v>
      </c>
    </row>
    <row r="2621" spans="1:11" x14ac:dyDescent="0.3">
      <c r="A2621" s="12" t="s">
        <v>73</v>
      </c>
      <c r="B2621" s="13">
        <v>2023</v>
      </c>
      <c r="C2621" s="13" t="s">
        <v>31</v>
      </c>
      <c r="D2621" s="13" t="s">
        <v>60</v>
      </c>
      <c r="E2621" s="13" t="s">
        <v>62</v>
      </c>
      <c r="F2621" s="13" t="s">
        <v>63</v>
      </c>
      <c r="G2621" s="13" t="s">
        <v>59</v>
      </c>
      <c r="H2621" s="13" t="s">
        <v>61</v>
      </c>
      <c r="I2621" s="13" t="s">
        <v>64</v>
      </c>
      <c r="J2621" s="25">
        <v>272</v>
      </c>
      <c r="K2621" s="30">
        <v>388.96</v>
      </c>
    </row>
    <row r="2622" spans="1:11" x14ac:dyDescent="0.3">
      <c r="A2622" s="9" t="s">
        <v>73</v>
      </c>
      <c r="B2622" s="10">
        <v>2023</v>
      </c>
      <c r="C2622" s="10" t="s">
        <v>31</v>
      </c>
      <c r="D2622" s="10" t="s">
        <v>60</v>
      </c>
      <c r="E2622" s="10" t="s">
        <v>62</v>
      </c>
      <c r="F2622" s="10" t="s">
        <v>63</v>
      </c>
      <c r="G2622" s="10" t="s">
        <v>59</v>
      </c>
      <c r="H2622" s="10" t="s">
        <v>61</v>
      </c>
      <c r="I2622" s="10" t="s">
        <v>64</v>
      </c>
      <c r="J2622" s="24">
        <v>298</v>
      </c>
      <c r="K2622" s="29">
        <v>426.14</v>
      </c>
    </row>
    <row r="2623" spans="1:11" x14ac:dyDescent="0.3">
      <c r="A2623" s="12" t="s">
        <v>72</v>
      </c>
      <c r="B2623" s="13">
        <v>2023</v>
      </c>
      <c r="C2623" s="13" t="s">
        <v>31</v>
      </c>
      <c r="D2623" s="13" t="s">
        <v>60</v>
      </c>
      <c r="E2623" s="13" t="s">
        <v>62</v>
      </c>
      <c r="F2623" s="13" t="s">
        <v>63</v>
      </c>
      <c r="G2623" s="13" t="s">
        <v>59</v>
      </c>
      <c r="H2623" s="13" t="s">
        <v>61</v>
      </c>
      <c r="I2623" s="13" t="s">
        <v>64</v>
      </c>
      <c r="J2623" s="25">
        <v>226</v>
      </c>
      <c r="K2623" s="30">
        <v>323.18</v>
      </c>
    </row>
    <row r="2624" spans="1:11" x14ac:dyDescent="0.3">
      <c r="A2624" s="9" t="s">
        <v>73</v>
      </c>
      <c r="B2624" s="10">
        <v>2023</v>
      </c>
      <c r="C2624" s="10" t="s">
        <v>31</v>
      </c>
      <c r="D2624" s="10" t="s">
        <v>60</v>
      </c>
      <c r="E2624" s="10" t="s">
        <v>62</v>
      </c>
      <c r="F2624" s="10" t="s">
        <v>63</v>
      </c>
      <c r="G2624" s="10" t="s">
        <v>59</v>
      </c>
      <c r="H2624" s="10" t="s">
        <v>61</v>
      </c>
      <c r="I2624" s="10" t="s">
        <v>64</v>
      </c>
      <c r="J2624" s="24">
        <v>274</v>
      </c>
      <c r="K2624" s="29">
        <v>391.82</v>
      </c>
    </row>
    <row r="2625" spans="1:11" x14ac:dyDescent="0.3">
      <c r="A2625" s="12" t="s">
        <v>73</v>
      </c>
      <c r="B2625" s="13">
        <v>2023</v>
      </c>
      <c r="C2625" s="13" t="s">
        <v>31</v>
      </c>
      <c r="D2625" s="13" t="s">
        <v>60</v>
      </c>
      <c r="E2625" s="13" t="s">
        <v>62</v>
      </c>
      <c r="F2625" s="13" t="s">
        <v>63</v>
      </c>
      <c r="G2625" s="13" t="s">
        <v>59</v>
      </c>
      <c r="H2625" s="13" t="s">
        <v>61</v>
      </c>
      <c r="I2625" s="13" t="s">
        <v>64</v>
      </c>
      <c r="J2625" s="25">
        <v>789</v>
      </c>
      <c r="K2625" s="30">
        <v>1128.27</v>
      </c>
    </row>
    <row r="2626" spans="1:11" x14ac:dyDescent="0.3">
      <c r="A2626" s="9" t="s">
        <v>74</v>
      </c>
      <c r="B2626" s="10">
        <v>2023</v>
      </c>
      <c r="C2626" s="10" t="s">
        <v>31</v>
      </c>
      <c r="D2626" s="10" t="s">
        <v>60</v>
      </c>
      <c r="E2626" s="10" t="s">
        <v>62</v>
      </c>
      <c r="F2626" s="10" t="s">
        <v>63</v>
      </c>
      <c r="G2626" s="10" t="s">
        <v>59</v>
      </c>
      <c r="H2626" s="10" t="s">
        <v>61</v>
      </c>
      <c r="I2626" s="10" t="s">
        <v>64</v>
      </c>
      <c r="J2626" s="24">
        <v>876</v>
      </c>
      <c r="K2626" s="29">
        <v>1252.68</v>
      </c>
    </row>
    <row r="2627" spans="1:11" x14ac:dyDescent="0.3">
      <c r="A2627" s="12" t="s">
        <v>72</v>
      </c>
      <c r="B2627" s="13">
        <v>2023</v>
      </c>
      <c r="C2627" s="13" t="s">
        <v>31</v>
      </c>
      <c r="D2627" s="13" t="s">
        <v>60</v>
      </c>
      <c r="E2627" s="13" t="s">
        <v>62</v>
      </c>
      <c r="F2627" s="13" t="s">
        <v>63</v>
      </c>
      <c r="G2627" s="13" t="s">
        <v>59</v>
      </c>
      <c r="H2627" s="13" t="s">
        <v>61</v>
      </c>
      <c r="I2627" s="13" t="s">
        <v>64</v>
      </c>
      <c r="J2627" s="25">
        <v>958</v>
      </c>
      <c r="K2627" s="30">
        <v>1369.94</v>
      </c>
    </row>
    <row r="2628" spans="1:11" x14ac:dyDescent="0.3">
      <c r="A2628" s="9" t="s">
        <v>74</v>
      </c>
      <c r="B2628" s="10">
        <v>2023</v>
      </c>
      <c r="C2628" s="10" t="s">
        <v>31</v>
      </c>
      <c r="D2628" s="10" t="s">
        <v>60</v>
      </c>
      <c r="E2628" s="10" t="s">
        <v>62</v>
      </c>
      <c r="F2628" s="10" t="s">
        <v>63</v>
      </c>
      <c r="G2628" s="10" t="s">
        <v>59</v>
      </c>
      <c r="H2628" s="10" t="s">
        <v>61</v>
      </c>
      <c r="I2628" s="10" t="s">
        <v>64</v>
      </c>
      <c r="J2628" s="24">
        <v>829</v>
      </c>
      <c r="K2628" s="29">
        <v>526.24</v>
      </c>
    </row>
    <row r="2629" spans="1:11" x14ac:dyDescent="0.3">
      <c r="A2629" s="12" t="s">
        <v>73</v>
      </c>
      <c r="B2629" s="13">
        <v>2023</v>
      </c>
      <c r="C2629" s="13" t="s">
        <v>31</v>
      </c>
      <c r="D2629" s="13" t="s">
        <v>60</v>
      </c>
      <c r="E2629" s="13" t="s">
        <v>62</v>
      </c>
      <c r="F2629" s="13" t="s">
        <v>63</v>
      </c>
      <c r="G2629" s="13" t="s">
        <v>59</v>
      </c>
      <c r="H2629" s="13" t="s">
        <v>61</v>
      </c>
      <c r="I2629" s="13" t="s">
        <v>64</v>
      </c>
      <c r="J2629" s="25">
        <v>273</v>
      </c>
      <c r="K2629" s="30">
        <v>390.39</v>
      </c>
    </row>
    <row r="2630" spans="1:11" x14ac:dyDescent="0.3">
      <c r="A2630" s="9" t="s">
        <v>72</v>
      </c>
      <c r="B2630" s="10">
        <v>2023</v>
      </c>
      <c r="C2630" s="10" t="s">
        <v>31</v>
      </c>
      <c r="D2630" s="10" t="s">
        <v>60</v>
      </c>
      <c r="E2630" s="10" t="s">
        <v>62</v>
      </c>
      <c r="F2630" s="10" t="s">
        <v>63</v>
      </c>
      <c r="G2630" s="10" t="s">
        <v>59</v>
      </c>
      <c r="H2630" s="10" t="s">
        <v>61</v>
      </c>
      <c r="I2630" s="10" t="s">
        <v>64</v>
      </c>
      <c r="J2630" s="24">
        <v>267</v>
      </c>
      <c r="K2630" s="29">
        <v>381.81</v>
      </c>
    </row>
    <row r="2631" spans="1:11" x14ac:dyDescent="0.3">
      <c r="A2631" s="12" t="s">
        <v>73</v>
      </c>
      <c r="B2631" s="13">
        <v>2023</v>
      </c>
      <c r="C2631" s="13" t="s">
        <v>31</v>
      </c>
      <c r="D2631" s="13" t="s">
        <v>60</v>
      </c>
      <c r="E2631" s="13" t="s">
        <v>62</v>
      </c>
      <c r="F2631" s="13" t="s">
        <v>63</v>
      </c>
      <c r="G2631" s="13" t="s">
        <v>59</v>
      </c>
      <c r="H2631" s="13" t="s">
        <v>61</v>
      </c>
      <c r="I2631" s="13" t="s">
        <v>64</v>
      </c>
      <c r="J2631" s="25">
        <v>301</v>
      </c>
      <c r="K2631" s="30">
        <v>430.43</v>
      </c>
    </row>
    <row r="2632" spans="1:11" x14ac:dyDescent="0.3">
      <c r="A2632" s="9" t="s">
        <v>73</v>
      </c>
      <c r="B2632" s="10">
        <v>2023</v>
      </c>
      <c r="C2632" s="10" t="s">
        <v>31</v>
      </c>
      <c r="D2632" s="10" t="s">
        <v>60</v>
      </c>
      <c r="E2632" s="10" t="s">
        <v>62</v>
      </c>
      <c r="F2632" s="10" t="s">
        <v>63</v>
      </c>
      <c r="G2632" s="10" t="s">
        <v>59</v>
      </c>
      <c r="H2632" s="10" t="s">
        <v>61</v>
      </c>
      <c r="I2632" s="10" t="s">
        <v>64</v>
      </c>
      <c r="J2632" s="24">
        <v>271</v>
      </c>
      <c r="K2632" s="29">
        <v>387.53</v>
      </c>
    </row>
    <row r="2633" spans="1:11" x14ac:dyDescent="0.3">
      <c r="A2633" s="12" t="s">
        <v>73</v>
      </c>
      <c r="B2633" s="13">
        <v>2023</v>
      </c>
      <c r="C2633" s="13" t="s">
        <v>31</v>
      </c>
      <c r="D2633" s="13" t="s">
        <v>60</v>
      </c>
      <c r="E2633" s="13" t="s">
        <v>62</v>
      </c>
      <c r="F2633" s="13" t="s">
        <v>63</v>
      </c>
      <c r="G2633" s="13" t="s">
        <v>59</v>
      </c>
      <c r="H2633" s="13" t="s">
        <v>61</v>
      </c>
      <c r="I2633" s="13" t="s">
        <v>64</v>
      </c>
      <c r="J2633" s="25">
        <v>798</v>
      </c>
      <c r="K2633" s="30">
        <v>1141.1399999999999</v>
      </c>
    </row>
    <row r="2634" spans="1:11" x14ac:dyDescent="0.3">
      <c r="A2634" s="9" t="s">
        <v>72</v>
      </c>
      <c r="B2634" s="10">
        <v>2023</v>
      </c>
      <c r="C2634" s="10" t="s">
        <v>31</v>
      </c>
      <c r="D2634" s="10" t="s">
        <v>60</v>
      </c>
      <c r="E2634" s="10" t="s">
        <v>62</v>
      </c>
      <c r="F2634" s="10" t="s">
        <v>63</v>
      </c>
      <c r="G2634" s="10" t="s">
        <v>59</v>
      </c>
      <c r="H2634" s="10" t="s">
        <v>61</v>
      </c>
      <c r="I2634" s="10" t="s">
        <v>64</v>
      </c>
      <c r="J2634" s="24">
        <v>851</v>
      </c>
      <c r="K2634" s="29">
        <v>1216.93</v>
      </c>
    </row>
    <row r="2635" spans="1:11" x14ac:dyDescent="0.3">
      <c r="A2635" s="12" t="s">
        <v>72</v>
      </c>
      <c r="B2635" s="13">
        <v>2023</v>
      </c>
      <c r="C2635" s="13" t="s">
        <v>9</v>
      </c>
      <c r="D2635" s="13" t="s">
        <v>60</v>
      </c>
      <c r="E2635" s="13" t="s">
        <v>62</v>
      </c>
      <c r="F2635" s="13" t="s">
        <v>63</v>
      </c>
      <c r="G2635" s="13" t="s">
        <v>59</v>
      </c>
      <c r="H2635" s="13" t="s">
        <v>61</v>
      </c>
      <c r="I2635" s="13" t="s">
        <v>64</v>
      </c>
      <c r="J2635" s="25">
        <v>302</v>
      </c>
      <c r="K2635" s="30">
        <v>431.86</v>
      </c>
    </row>
    <row r="2636" spans="1:11" x14ac:dyDescent="0.3">
      <c r="A2636" s="9" t="s">
        <v>73</v>
      </c>
      <c r="B2636" s="10">
        <v>2023</v>
      </c>
      <c r="C2636" s="10" t="s">
        <v>9</v>
      </c>
      <c r="D2636" s="10" t="s">
        <v>60</v>
      </c>
      <c r="E2636" s="10" t="s">
        <v>62</v>
      </c>
      <c r="F2636" s="10" t="s">
        <v>63</v>
      </c>
      <c r="G2636" s="10" t="s">
        <v>59</v>
      </c>
      <c r="H2636" s="10" t="s">
        <v>61</v>
      </c>
      <c r="I2636" s="10" t="s">
        <v>64</v>
      </c>
      <c r="J2636" s="24">
        <v>230</v>
      </c>
      <c r="K2636" s="29">
        <v>328.9</v>
      </c>
    </row>
    <row r="2637" spans="1:11" x14ac:dyDescent="0.3">
      <c r="A2637" s="12" t="s">
        <v>74</v>
      </c>
      <c r="B2637" s="13">
        <v>2023</v>
      </c>
      <c r="C2637" s="13" t="s">
        <v>9</v>
      </c>
      <c r="D2637" s="13" t="s">
        <v>60</v>
      </c>
      <c r="E2637" s="13" t="s">
        <v>62</v>
      </c>
      <c r="F2637" s="13" t="s">
        <v>63</v>
      </c>
      <c r="G2637" s="13" t="s">
        <v>59</v>
      </c>
      <c r="H2637" s="13" t="s">
        <v>61</v>
      </c>
      <c r="I2637" s="13" t="s">
        <v>64</v>
      </c>
      <c r="J2637" s="25">
        <v>278</v>
      </c>
      <c r="K2637" s="30">
        <v>397.53999999999996</v>
      </c>
    </row>
    <row r="2638" spans="1:11" x14ac:dyDescent="0.3">
      <c r="A2638" s="9" t="s">
        <v>72</v>
      </c>
      <c r="B2638" s="10">
        <v>2023</v>
      </c>
      <c r="C2638" s="10" t="s">
        <v>9</v>
      </c>
      <c r="D2638" s="10" t="s">
        <v>60</v>
      </c>
      <c r="E2638" s="10" t="s">
        <v>62</v>
      </c>
      <c r="F2638" s="10" t="s">
        <v>63</v>
      </c>
      <c r="G2638" s="10" t="s">
        <v>59</v>
      </c>
      <c r="H2638" s="10" t="s">
        <v>61</v>
      </c>
      <c r="I2638" s="10" t="s">
        <v>64</v>
      </c>
      <c r="J2638" s="24">
        <v>304</v>
      </c>
      <c r="K2638" s="29">
        <v>434.72</v>
      </c>
    </row>
    <row r="2639" spans="1:11" x14ac:dyDescent="0.3">
      <c r="A2639" s="12" t="s">
        <v>72</v>
      </c>
      <c r="B2639" s="13">
        <v>2023</v>
      </c>
      <c r="C2639" s="13" t="s">
        <v>9</v>
      </c>
      <c r="D2639" s="13" t="s">
        <v>60</v>
      </c>
      <c r="E2639" s="13" t="s">
        <v>62</v>
      </c>
      <c r="F2639" s="13" t="s">
        <v>63</v>
      </c>
      <c r="G2639" s="13" t="s">
        <v>59</v>
      </c>
      <c r="H2639" s="13" t="s">
        <v>61</v>
      </c>
      <c r="I2639" s="13" t="s">
        <v>64</v>
      </c>
      <c r="J2639" s="25">
        <v>232</v>
      </c>
      <c r="K2639" s="30">
        <v>331.76</v>
      </c>
    </row>
    <row r="2640" spans="1:11" x14ac:dyDescent="0.3">
      <c r="A2640" s="9" t="s">
        <v>73</v>
      </c>
      <c r="B2640" s="10">
        <v>2023</v>
      </c>
      <c r="C2640" s="10" t="s">
        <v>9</v>
      </c>
      <c r="D2640" s="10" t="s">
        <v>60</v>
      </c>
      <c r="E2640" s="10" t="s">
        <v>62</v>
      </c>
      <c r="F2640" s="10" t="s">
        <v>63</v>
      </c>
      <c r="G2640" s="10" t="s">
        <v>59</v>
      </c>
      <c r="H2640" s="10" t="s">
        <v>61</v>
      </c>
      <c r="I2640" s="10" t="s">
        <v>64</v>
      </c>
      <c r="J2640" s="24">
        <v>788</v>
      </c>
      <c r="K2640" s="29">
        <v>1126.8399999999999</v>
      </c>
    </row>
    <row r="2641" spans="1:11" x14ac:dyDescent="0.3">
      <c r="A2641" s="12" t="s">
        <v>73</v>
      </c>
      <c r="B2641" s="13">
        <v>2023</v>
      </c>
      <c r="C2641" s="13" t="s">
        <v>9</v>
      </c>
      <c r="D2641" s="13" t="s">
        <v>60</v>
      </c>
      <c r="E2641" s="13" t="s">
        <v>62</v>
      </c>
      <c r="F2641" s="13" t="s">
        <v>63</v>
      </c>
      <c r="G2641" s="13" t="s">
        <v>59</v>
      </c>
      <c r="H2641" s="13" t="s">
        <v>61</v>
      </c>
      <c r="I2641" s="13" t="s">
        <v>64</v>
      </c>
      <c r="J2641" s="25">
        <v>842</v>
      </c>
      <c r="K2641" s="30">
        <v>1204.06</v>
      </c>
    </row>
    <row r="2642" spans="1:11" x14ac:dyDescent="0.3">
      <c r="A2642" s="9" t="s">
        <v>72</v>
      </c>
      <c r="B2642" s="10">
        <v>2023</v>
      </c>
      <c r="C2642" s="10" t="s">
        <v>9</v>
      </c>
      <c r="D2642" s="10" t="s">
        <v>60</v>
      </c>
      <c r="E2642" s="10" t="s">
        <v>62</v>
      </c>
      <c r="F2642" s="10" t="s">
        <v>63</v>
      </c>
      <c r="G2642" s="10" t="s">
        <v>59</v>
      </c>
      <c r="H2642" s="10" t="s">
        <v>61</v>
      </c>
      <c r="I2642" s="10" t="s">
        <v>64</v>
      </c>
      <c r="J2642" s="24">
        <v>875</v>
      </c>
      <c r="K2642" s="29">
        <v>1251.25</v>
      </c>
    </row>
    <row r="2643" spans="1:11" x14ac:dyDescent="0.3">
      <c r="A2643" s="12" t="s">
        <v>75</v>
      </c>
      <c r="B2643" s="13">
        <v>2023</v>
      </c>
      <c r="C2643" s="13" t="s">
        <v>9</v>
      </c>
      <c r="D2643" s="13" t="s">
        <v>60</v>
      </c>
      <c r="E2643" s="13" t="s">
        <v>62</v>
      </c>
      <c r="F2643" s="13" t="s">
        <v>63</v>
      </c>
      <c r="G2643" s="13" t="s">
        <v>59</v>
      </c>
      <c r="H2643" s="13" t="s">
        <v>61</v>
      </c>
      <c r="I2643" s="13" t="s">
        <v>64</v>
      </c>
      <c r="J2643" s="25">
        <v>955</v>
      </c>
      <c r="K2643" s="30">
        <v>1365.65</v>
      </c>
    </row>
    <row r="2644" spans="1:11" x14ac:dyDescent="0.3">
      <c r="A2644" s="9" t="s">
        <v>73</v>
      </c>
      <c r="B2644" s="10">
        <v>2023</v>
      </c>
      <c r="C2644" s="10" t="s">
        <v>9</v>
      </c>
      <c r="D2644" s="10" t="s">
        <v>60</v>
      </c>
      <c r="E2644" s="10" t="s">
        <v>62</v>
      </c>
      <c r="F2644" s="10" t="s">
        <v>63</v>
      </c>
      <c r="G2644" s="10" t="s">
        <v>59</v>
      </c>
      <c r="H2644" s="10" t="s">
        <v>61</v>
      </c>
      <c r="I2644" s="10" t="s">
        <v>64</v>
      </c>
      <c r="J2644" s="24">
        <v>956</v>
      </c>
      <c r="K2644" s="29">
        <v>1367.08</v>
      </c>
    </row>
    <row r="2645" spans="1:11" x14ac:dyDescent="0.3">
      <c r="A2645" s="12" t="s">
        <v>73</v>
      </c>
      <c r="B2645" s="13">
        <v>2023</v>
      </c>
      <c r="C2645" s="13" t="s">
        <v>9</v>
      </c>
      <c r="D2645" s="13" t="s">
        <v>60</v>
      </c>
      <c r="E2645" s="13" t="s">
        <v>62</v>
      </c>
      <c r="F2645" s="13" t="s">
        <v>63</v>
      </c>
      <c r="G2645" s="13" t="s">
        <v>59</v>
      </c>
      <c r="H2645" s="13" t="s">
        <v>61</v>
      </c>
      <c r="I2645" s="13" t="s">
        <v>64</v>
      </c>
      <c r="J2645" s="25">
        <v>957</v>
      </c>
      <c r="K2645" s="30">
        <v>1368.51</v>
      </c>
    </row>
    <row r="2646" spans="1:11" x14ac:dyDescent="0.3">
      <c r="A2646" s="9" t="s">
        <v>72</v>
      </c>
      <c r="B2646" s="10">
        <v>2023</v>
      </c>
      <c r="C2646" s="10" t="s">
        <v>9</v>
      </c>
      <c r="D2646" s="10" t="s">
        <v>60</v>
      </c>
      <c r="E2646" s="10" t="s">
        <v>62</v>
      </c>
      <c r="F2646" s="10" t="s">
        <v>63</v>
      </c>
      <c r="G2646" s="10" t="s">
        <v>59</v>
      </c>
      <c r="H2646" s="10" t="s">
        <v>61</v>
      </c>
      <c r="I2646" s="10" t="s">
        <v>64</v>
      </c>
      <c r="J2646" s="24">
        <v>828</v>
      </c>
      <c r="K2646" s="29">
        <v>526.24</v>
      </c>
    </row>
    <row r="2647" spans="1:11" x14ac:dyDescent="0.3">
      <c r="A2647" s="12" t="s">
        <v>73</v>
      </c>
      <c r="B2647" s="13">
        <v>2023</v>
      </c>
      <c r="C2647" s="13" t="s">
        <v>9</v>
      </c>
      <c r="D2647" s="13" t="s">
        <v>60</v>
      </c>
      <c r="E2647" s="13" t="s">
        <v>62</v>
      </c>
      <c r="F2647" s="13" t="s">
        <v>63</v>
      </c>
      <c r="G2647" s="13" t="s">
        <v>59</v>
      </c>
      <c r="H2647" s="13" t="s">
        <v>61</v>
      </c>
      <c r="I2647" s="13" t="s">
        <v>64</v>
      </c>
      <c r="J2647" s="25">
        <v>881</v>
      </c>
      <c r="K2647" s="30">
        <v>526.24</v>
      </c>
    </row>
    <row r="2648" spans="1:11" x14ac:dyDescent="0.3">
      <c r="A2648" s="9" t="s">
        <v>73</v>
      </c>
      <c r="B2648" s="10">
        <v>2023</v>
      </c>
      <c r="C2648" s="10" t="s">
        <v>9</v>
      </c>
      <c r="D2648" s="10" t="s">
        <v>60</v>
      </c>
      <c r="E2648" s="10" t="s">
        <v>62</v>
      </c>
      <c r="F2648" s="10" t="s">
        <v>63</v>
      </c>
      <c r="G2648" s="10" t="s">
        <v>59</v>
      </c>
      <c r="H2648" s="10" t="s">
        <v>61</v>
      </c>
      <c r="I2648" s="10" t="s">
        <v>64</v>
      </c>
      <c r="J2648" s="24">
        <v>279</v>
      </c>
      <c r="K2648" s="29">
        <v>398.97</v>
      </c>
    </row>
    <row r="2649" spans="1:11" x14ac:dyDescent="0.3">
      <c r="A2649" s="12" t="s">
        <v>72</v>
      </c>
      <c r="B2649" s="13">
        <v>2023</v>
      </c>
      <c r="C2649" s="13" t="s">
        <v>9</v>
      </c>
      <c r="D2649" s="13" t="s">
        <v>60</v>
      </c>
      <c r="E2649" s="13" t="s">
        <v>62</v>
      </c>
      <c r="F2649" s="13" t="s">
        <v>63</v>
      </c>
      <c r="G2649" s="13" t="s">
        <v>59</v>
      </c>
      <c r="H2649" s="13" t="s">
        <v>61</v>
      </c>
      <c r="I2649" s="13" t="s">
        <v>64</v>
      </c>
      <c r="J2649" s="25">
        <v>285</v>
      </c>
      <c r="K2649" s="30">
        <v>407.55</v>
      </c>
    </row>
    <row r="2650" spans="1:11" x14ac:dyDescent="0.3">
      <c r="A2650" s="9" t="s">
        <v>73</v>
      </c>
      <c r="B2650" s="10">
        <v>2023</v>
      </c>
      <c r="C2650" s="10" t="s">
        <v>9</v>
      </c>
      <c r="D2650" s="10" t="s">
        <v>60</v>
      </c>
      <c r="E2650" s="10" t="s">
        <v>62</v>
      </c>
      <c r="F2650" s="10" t="s">
        <v>63</v>
      </c>
      <c r="G2650" s="10" t="s">
        <v>59</v>
      </c>
      <c r="H2650" s="10" t="s">
        <v>61</v>
      </c>
      <c r="I2650" s="10" t="s">
        <v>64</v>
      </c>
      <c r="J2650" s="24">
        <v>279</v>
      </c>
      <c r="K2650" s="29">
        <v>398.97</v>
      </c>
    </row>
    <row r="2651" spans="1:11" x14ac:dyDescent="0.3">
      <c r="A2651" s="12" t="s">
        <v>73</v>
      </c>
      <c r="B2651" s="13">
        <v>2023</v>
      </c>
      <c r="C2651" s="13" t="s">
        <v>9</v>
      </c>
      <c r="D2651" s="13" t="s">
        <v>60</v>
      </c>
      <c r="E2651" s="13" t="s">
        <v>62</v>
      </c>
      <c r="F2651" s="13" t="s">
        <v>63</v>
      </c>
      <c r="G2651" s="13" t="s">
        <v>59</v>
      </c>
      <c r="H2651" s="13" t="s">
        <v>61</v>
      </c>
      <c r="I2651" s="13" t="s">
        <v>64</v>
      </c>
      <c r="J2651" s="25">
        <v>273</v>
      </c>
      <c r="K2651" s="30">
        <v>390.39</v>
      </c>
    </row>
    <row r="2652" spans="1:11" x14ac:dyDescent="0.3">
      <c r="A2652" s="9" t="s">
        <v>73</v>
      </c>
      <c r="B2652" s="10">
        <v>2023</v>
      </c>
      <c r="C2652" s="10" t="s">
        <v>9</v>
      </c>
      <c r="D2652" s="10" t="s">
        <v>60</v>
      </c>
      <c r="E2652" s="10" t="s">
        <v>62</v>
      </c>
      <c r="F2652" s="10" t="s">
        <v>63</v>
      </c>
      <c r="G2652" s="10" t="s">
        <v>59</v>
      </c>
      <c r="H2652" s="10" t="s">
        <v>61</v>
      </c>
      <c r="I2652" s="10" t="s">
        <v>64</v>
      </c>
      <c r="J2652" s="24">
        <v>229</v>
      </c>
      <c r="K2652" s="29">
        <v>327.47000000000003</v>
      </c>
    </row>
    <row r="2653" spans="1:11" x14ac:dyDescent="0.3">
      <c r="A2653" s="12" t="s">
        <v>72</v>
      </c>
      <c r="B2653" s="13">
        <v>2023</v>
      </c>
      <c r="C2653" s="13" t="s">
        <v>9</v>
      </c>
      <c r="D2653" s="13" t="s">
        <v>60</v>
      </c>
      <c r="E2653" s="13" t="s">
        <v>62</v>
      </c>
      <c r="F2653" s="13" t="s">
        <v>63</v>
      </c>
      <c r="G2653" s="13" t="s">
        <v>59</v>
      </c>
      <c r="H2653" s="13" t="s">
        <v>61</v>
      </c>
      <c r="I2653" s="13" t="s">
        <v>64</v>
      </c>
      <c r="J2653" s="25">
        <v>277</v>
      </c>
      <c r="K2653" s="30">
        <v>396.11</v>
      </c>
    </row>
    <row r="2654" spans="1:11" x14ac:dyDescent="0.3">
      <c r="A2654" s="9" t="s">
        <v>74</v>
      </c>
      <c r="B2654" s="10">
        <v>2023</v>
      </c>
      <c r="C2654" s="10" t="s">
        <v>9</v>
      </c>
      <c r="D2654" s="10" t="s">
        <v>60</v>
      </c>
      <c r="E2654" s="10" t="s">
        <v>62</v>
      </c>
      <c r="F2654" s="10" t="s">
        <v>63</v>
      </c>
      <c r="G2654" s="10" t="s">
        <v>59</v>
      </c>
      <c r="H2654" s="10" t="s">
        <v>61</v>
      </c>
      <c r="I2654" s="10" t="s">
        <v>64</v>
      </c>
      <c r="J2654" s="24">
        <v>797</v>
      </c>
      <c r="K2654" s="29">
        <v>1139.71</v>
      </c>
    </row>
    <row r="2655" spans="1:11" x14ac:dyDescent="0.3">
      <c r="A2655" s="12" t="s">
        <v>75</v>
      </c>
      <c r="B2655" s="13">
        <v>2023</v>
      </c>
      <c r="C2655" s="13" t="s">
        <v>9</v>
      </c>
      <c r="D2655" s="13" t="s">
        <v>60</v>
      </c>
      <c r="E2655" s="13" t="s">
        <v>62</v>
      </c>
      <c r="F2655" s="13" t="s">
        <v>63</v>
      </c>
      <c r="G2655" s="13" t="s">
        <v>59</v>
      </c>
      <c r="H2655" s="13" t="s">
        <v>61</v>
      </c>
      <c r="I2655" s="13" t="s">
        <v>64</v>
      </c>
      <c r="J2655" s="25">
        <v>850</v>
      </c>
      <c r="K2655" s="30">
        <v>1215.5</v>
      </c>
    </row>
    <row r="2656" spans="1:11" x14ac:dyDescent="0.3">
      <c r="A2656" s="9" t="s">
        <v>72</v>
      </c>
      <c r="B2656" s="10">
        <v>2023</v>
      </c>
      <c r="C2656" s="10" t="s">
        <v>9</v>
      </c>
      <c r="D2656" s="10" t="s">
        <v>60</v>
      </c>
      <c r="E2656" s="10" t="s">
        <v>62</v>
      </c>
      <c r="F2656" s="10" t="s">
        <v>63</v>
      </c>
      <c r="G2656" s="10" t="s">
        <v>59</v>
      </c>
      <c r="H2656" s="10" t="s">
        <v>61</v>
      </c>
      <c r="I2656" s="10" t="s">
        <v>64</v>
      </c>
      <c r="J2656" s="24">
        <v>884</v>
      </c>
      <c r="K2656" s="29">
        <v>1264.1199999999999</v>
      </c>
    </row>
    <row r="2657" spans="1:11" x14ac:dyDescent="0.3">
      <c r="A2657" s="12" t="s">
        <v>74</v>
      </c>
      <c r="B2657" s="13">
        <v>2023</v>
      </c>
      <c r="C2657" s="13" t="s">
        <v>37</v>
      </c>
      <c r="D2657" s="13" t="s">
        <v>60</v>
      </c>
      <c r="E2657" s="13" t="s">
        <v>62</v>
      </c>
      <c r="F2657" s="13" t="s">
        <v>63</v>
      </c>
      <c r="G2657" s="13" t="s">
        <v>59</v>
      </c>
      <c r="H2657" s="13" t="s">
        <v>61</v>
      </c>
      <c r="I2657" s="13" t="s">
        <v>64</v>
      </c>
      <c r="J2657" s="25">
        <v>272</v>
      </c>
      <c r="K2657" s="30">
        <v>388.96</v>
      </c>
    </row>
    <row r="2658" spans="1:11" x14ac:dyDescent="0.3">
      <c r="A2658" s="9" t="s">
        <v>74</v>
      </c>
      <c r="B2658" s="10">
        <v>2023</v>
      </c>
      <c r="C2658" s="10" t="s">
        <v>37</v>
      </c>
      <c r="D2658" s="10" t="s">
        <v>60</v>
      </c>
      <c r="E2658" s="10" t="s">
        <v>62</v>
      </c>
      <c r="F2658" s="10" t="s">
        <v>63</v>
      </c>
      <c r="G2658" s="10" t="s">
        <v>59</v>
      </c>
      <c r="H2658" s="10" t="s">
        <v>61</v>
      </c>
      <c r="I2658" s="10" t="s">
        <v>64</v>
      </c>
      <c r="J2658" s="24">
        <v>274</v>
      </c>
      <c r="K2658" s="29">
        <v>391.82</v>
      </c>
    </row>
    <row r="2659" spans="1:11" x14ac:dyDescent="0.3">
      <c r="A2659" s="12" t="s">
        <v>74</v>
      </c>
      <c r="B2659" s="13">
        <v>2023</v>
      </c>
      <c r="C2659" s="13" t="s">
        <v>37</v>
      </c>
      <c r="D2659" s="13" t="s">
        <v>60</v>
      </c>
      <c r="E2659" s="13" t="s">
        <v>62</v>
      </c>
      <c r="F2659" s="13" t="s">
        <v>63</v>
      </c>
      <c r="G2659" s="13" t="s">
        <v>59</v>
      </c>
      <c r="H2659" s="13" t="s">
        <v>61</v>
      </c>
      <c r="I2659" s="13" t="s">
        <v>64</v>
      </c>
      <c r="J2659" s="25">
        <v>244</v>
      </c>
      <c r="K2659" s="30">
        <v>348.92</v>
      </c>
    </row>
    <row r="2660" spans="1:11" x14ac:dyDescent="0.3">
      <c r="A2660" s="9" t="s">
        <v>73</v>
      </c>
      <c r="B2660" s="10">
        <v>2023</v>
      </c>
      <c r="C2660" s="10" t="s">
        <v>37</v>
      </c>
      <c r="D2660" s="10" t="s">
        <v>60</v>
      </c>
      <c r="E2660" s="10" t="s">
        <v>62</v>
      </c>
      <c r="F2660" s="10" t="s">
        <v>63</v>
      </c>
      <c r="G2660" s="10" t="s">
        <v>59</v>
      </c>
      <c r="H2660" s="10" t="s">
        <v>61</v>
      </c>
      <c r="I2660" s="10" t="s">
        <v>64</v>
      </c>
      <c r="J2660" s="24">
        <v>794</v>
      </c>
      <c r="K2660" s="29">
        <v>1135.42</v>
      </c>
    </row>
    <row r="2661" spans="1:11" x14ac:dyDescent="0.3">
      <c r="A2661" s="12" t="s">
        <v>73</v>
      </c>
      <c r="B2661" s="13">
        <v>2023</v>
      </c>
      <c r="C2661" s="13" t="s">
        <v>37</v>
      </c>
      <c r="D2661" s="13" t="s">
        <v>60</v>
      </c>
      <c r="E2661" s="13" t="s">
        <v>62</v>
      </c>
      <c r="F2661" s="13" t="s">
        <v>63</v>
      </c>
      <c r="G2661" s="13" t="s">
        <v>59</v>
      </c>
      <c r="H2661" s="13" t="s">
        <v>61</v>
      </c>
      <c r="I2661" s="13" t="s">
        <v>64</v>
      </c>
      <c r="J2661" s="25">
        <v>880</v>
      </c>
      <c r="K2661" s="30">
        <v>1258.4000000000001</v>
      </c>
    </row>
    <row r="2662" spans="1:11" x14ac:dyDescent="0.3">
      <c r="A2662" s="9" t="s">
        <v>73</v>
      </c>
      <c r="B2662" s="10">
        <v>2023</v>
      </c>
      <c r="C2662" s="10" t="s">
        <v>37</v>
      </c>
      <c r="D2662" s="10" t="s">
        <v>60</v>
      </c>
      <c r="E2662" s="10" t="s">
        <v>62</v>
      </c>
      <c r="F2662" s="10" t="s">
        <v>63</v>
      </c>
      <c r="G2662" s="10" t="s">
        <v>59</v>
      </c>
      <c r="H2662" s="10" t="s">
        <v>61</v>
      </c>
      <c r="I2662" s="10" t="s">
        <v>64</v>
      </c>
      <c r="J2662" s="24">
        <v>833</v>
      </c>
      <c r="K2662" s="29">
        <v>526.24</v>
      </c>
    </row>
    <row r="2663" spans="1:11" x14ac:dyDescent="0.3">
      <c r="A2663" s="12" t="s">
        <v>73</v>
      </c>
      <c r="B2663" s="13">
        <v>2023</v>
      </c>
      <c r="C2663" s="13" t="s">
        <v>37</v>
      </c>
      <c r="D2663" s="13" t="s">
        <v>60</v>
      </c>
      <c r="E2663" s="13" t="s">
        <v>62</v>
      </c>
      <c r="F2663" s="13" t="s">
        <v>63</v>
      </c>
      <c r="G2663" s="13" t="s">
        <v>59</v>
      </c>
      <c r="H2663" s="13" t="s">
        <v>61</v>
      </c>
      <c r="I2663" s="13" t="s">
        <v>64</v>
      </c>
      <c r="J2663" s="25">
        <v>243</v>
      </c>
      <c r="K2663" s="30">
        <v>347.49</v>
      </c>
    </row>
    <row r="2664" spans="1:11" x14ac:dyDescent="0.3">
      <c r="A2664" s="9" t="s">
        <v>74</v>
      </c>
      <c r="B2664" s="10">
        <v>2023</v>
      </c>
      <c r="C2664" s="10" t="s">
        <v>37</v>
      </c>
      <c r="D2664" s="10" t="s">
        <v>60</v>
      </c>
      <c r="E2664" s="10" t="s">
        <v>62</v>
      </c>
      <c r="F2664" s="10" t="s">
        <v>63</v>
      </c>
      <c r="G2664" s="10" t="s">
        <v>59</v>
      </c>
      <c r="H2664" s="10" t="s">
        <v>61</v>
      </c>
      <c r="I2664" s="10" t="s">
        <v>64</v>
      </c>
      <c r="J2664" s="24">
        <v>271</v>
      </c>
      <c r="K2664" s="29">
        <v>387.53</v>
      </c>
    </row>
    <row r="2665" spans="1:11" x14ac:dyDescent="0.3">
      <c r="A2665" s="12" t="s">
        <v>74</v>
      </c>
      <c r="B2665" s="13">
        <v>2023</v>
      </c>
      <c r="C2665" s="13" t="s">
        <v>37</v>
      </c>
      <c r="D2665" s="13" t="s">
        <v>60</v>
      </c>
      <c r="E2665" s="13" t="s">
        <v>62</v>
      </c>
      <c r="F2665" s="13" t="s">
        <v>63</v>
      </c>
      <c r="G2665" s="13" t="s">
        <v>59</v>
      </c>
      <c r="H2665" s="13" t="s">
        <v>61</v>
      </c>
      <c r="I2665" s="13" t="s">
        <v>64</v>
      </c>
      <c r="J2665" s="25">
        <v>247</v>
      </c>
      <c r="K2665" s="30">
        <v>353.21</v>
      </c>
    </row>
    <row r="2666" spans="1:11" x14ac:dyDescent="0.3">
      <c r="A2666" s="9" t="s">
        <v>74</v>
      </c>
      <c r="B2666" s="10">
        <v>2023</v>
      </c>
      <c r="C2666" s="10" t="s">
        <v>37</v>
      </c>
      <c r="D2666" s="10" t="s">
        <v>60</v>
      </c>
      <c r="E2666" s="10" t="s">
        <v>62</v>
      </c>
      <c r="F2666" s="10" t="s">
        <v>63</v>
      </c>
      <c r="G2666" s="10" t="s">
        <v>59</v>
      </c>
      <c r="H2666" s="10" t="s">
        <v>61</v>
      </c>
      <c r="I2666" s="10" t="s">
        <v>64</v>
      </c>
      <c r="J2666" s="24">
        <v>245</v>
      </c>
      <c r="K2666" s="29">
        <v>350.35</v>
      </c>
    </row>
    <row r="2667" spans="1:11" x14ac:dyDescent="0.3">
      <c r="A2667" s="12" t="s">
        <v>76</v>
      </c>
      <c r="B2667" s="13">
        <v>2023</v>
      </c>
      <c r="C2667" s="13" t="s">
        <v>36</v>
      </c>
      <c r="D2667" s="13" t="s">
        <v>60</v>
      </c>
      <c r="E2667" s="13" t="s">
        <v>62</v>
      </c>
      <c r="F2667" s="13" t="s">
        <v>63</v>
      </c>
      <c r="G2667" s="13" t="s">
        <v>59</v>
      </c>
      <c r="H2667" s="13" t="s">
        <v>61</v>
      </c>
      <c r="I2667" s="13" t="s">
        <v>64</v>
      </c>
      <c r="J2667" s="25">
        <v>278</v>
      </c>
      <c r="K2667" s="30">
        <v>397.53999999999996</v>
      </c>
    </row>
    <row r="2668" spans="1:11" x14ac:dyDescent="0.3">
      <c r="A2668" s="9" t="s">
        <v>72</v>
      </c>
      <c r="B2668" s="10">
        <v>2023</v>
      </c>
      <c r="C2668" s="10" t="s">
        <v>36</v>
      </c>
      <c r="D2668" s="10" t="s">
        <v>60</v>
      </c>
      <c r="E2668" s="10" t="s">
        <v>62</v>
      </c>
      <c r="F2668" s="10" t="s">
        <v>63</v>
      </c>
      <c r="G2668" s="10" t="s">
        <v>59</v>
      </c>
      <c r="H2668" s="10" t="s">
        <v>61</v>
      </c>
      <c r="I2668" s="10" t="s">
        <v>64</v>
      </c>
      <c r="J2668" s="24">
        <v>248</v>
      </c>
      <c r="K2668" s="29">
        <v>354.64</v>
      </c>
    </row>
    <row r="2669" spans="1:11" x14ac:dyDescent="0.3">
      <c r="A2669" s="12" t="s">
        <v>74</v>
      </c>
      <c r="B2669" s="13">
        <v>2023</v>
      </c>
      <c r="C2669" s="13" t="s">
        <v>36</v>
      </c>
      <c r="D2669" s="13" t="s">
        <v>60</v>
      </c>
      <c r="E2669" s="13" t="s">
        <v>62</v>
      </c>
      <c r="F2669" s="13" t="s">
        <v>63</v>
      </c>
      <c r="G2669" s="13" t="s">
        <v>59</v>
      </c>
      <c r="H2669" s="13" t="s">
        <v>61</v>
      </c>
      <c r="I2669" s="13" t="s">
        <v>64</v>
      </c>
      <c r="J2669" s="25">
        <v>280</v>
      </c>
      <c r="K2669" s="30">
        <v>400.4</v>
      </c>
    </row>
    <row r="2670" spans="1:11" x14ac:dyDescent="0.3">
      <c r="A2670" s="9" t="s">
        <v>72</v>
      </c>
      <c r="B2670" s="10">
        <v>2023</v>
      </c>
      <c r="C2670" s="10" t="s">
        <v>36</v>
      </c>
      <c r="D2670" s="10" t="s">
        <v>60</v>
      </c>
      <c r="E2670" s="10" t="s">
        <v>62</v>
      </c>
      <c r="F2670" s="10" t="s">
        <v>63</v>
      </c>
      <c r="G2670" s="10" t="s">
        <v>59</v>
      </c>
      <c r="H2670" s="10" t="s">
        <v>61</v>
      </c>
      <c r="I2670" s="10" t="s">
        <v>64</v>
      </c>
      <c r="J2670" s="24">
        <v>250</v>
      </c>
      <c r="K2670" s="29">
        <v>357.5</v>
      </c>
    </row>
    <row r="2671" spans="1:11" x14ac:dyDescent="0.3">
      <c r="A2671" s="12" t="s">
        <v>73</v>
      </c>
      <c r="B2671" s="13">
        <v>2023</v>
      </c>
      <c r="C2671" s="13" t="s">
        <v>36</v>
      </c>
      <c r="D2671" s="13" t="s">
        <v>60</v>
      </c>
      <c r="E2671" s="13" t="s">
        <v>62</v>
      </c>
      <c r="F2671" s="13" t="s">
        <v>63</v>
      </c>
      <c r="G2671" s="13" t="s">
        <v>59</v>
      </c>
      <c r="H2671" s="13" t="s">
        <v>61</v>
      </c>
      <c r="I2671" s="13" t="s">
        <v>64</v>
      </c>
      <c r="J2671" s="25">
        <v>793</v>
      </c>
      <c r="K2671" s="30">
        <v>1133.99</v>
      </c>
    </row>
    <row r="2672" spans="1:11" x14ac:dyDescent="0.3">
      <c r="A2672" s="9" t="s">
        <v>72</v>
      </c>
      <c r="B2672" s="10">
        <v>2023</v>
      </c>
      <c r="C2672" s="10" t="s">
        <v>36</v>
      </c>
      <c r="D2672" s="10" t="s">
        <v>60</v>
      </c>
      <c r="E2672" s="10" t="s">
        <v>62</v>
      </c>
      <c r="F2672" s="10" t="s">
        <v>63</v>
      </c>
      <c r="G2672" s="10" t="s">
        <v>59</v>
      </c>
      <c r="H2672" s="10" t="s">
        <v>61</v>
      </c>
      <c r="I2672" s="10" t="s">
        <v>64</v>
      </c>
      <c r="J2672" s="24">
        <v>879</v>
      </c>
      <c r="K2672" s="29">
        <v>1256.97</v>
      </c>
    </row>
    <row r="2673" spans="1:11" x14ac:dyDescent="0.3">
      <c r="A2673" s="12" t="s">
        <v>72</v>
      </c>
      <c r="B2673" s="13">
        <v>2023</v>
      </c>
      <c r="C2673" s="13" t="s">
        <v>36</v>
      </c>
      <c r="D2673" s="13" t="s">
        <v>60</v>
      </c>
      <c r="E2673" s="13" t="s">
        <v>62</v>
      </c>
      <c r="F2673" s="13" t="s">
        <v>63</v>
      </c>
      <c r="G2673" s="13" t="s">
        <v>59</v>
      </c>
      <c r="H2673" s="13" t="s">
        <v>61</v>
      </c>
      <c r="I2673" s="13" t="s">
        <v>64</v>
      </c>
      <c r="J2673" s="25">
        <v>832</v>
      </c>
      <c r="K2673" s="30">
        <v>526.24</v>
      </c>
    </row>
    <row r="2674" spans="1:11" x14ac:dyDescent="0.3">
      <c r="A2674" s="9" t="s">
        <v>73</v>
      </c>
      <c r="B2674" s="10">
        <v>2023</v>
      </c>
      <c r="C2674" s="10" t="s">
        <v>36</v>
      </c>
      <c r="D2674" s="10" t="s">
        <v>60</v>
      </c>
      <c r="E2674" s="10" t="s">
        <v>62</v>
      </c>
      <c r="F2674" s="10" t="s">
        <v>63</v>
      </c>
      <c r="G2674" s="10" t="s">
        <v>59</v>
      </c>
      <c r="H2674" s="10" t="s">
        <v>61</v>
      </c>
      <c r="I2674" s="10" t="s">
        <v>64</v>
      </c>
      <c r="J2674" s="24">
        <v>249</v>
      </c>
      <c r="K2674" s="29">
        <v>356.07</v>
      </c>
    </row>
    <row r="2675" spans="1:11" x14ac:dyDescent="0.3">
      <c r="A2675" s="12" t="s">
        <v>72</v>
      </c>
      <c r="B2675" s="13">
        <v>2023</v>
      </c>
      <c r="C2675" s="13" t="s">
        <v>36</v>
      </c>
      <c r="D2675" s="13" t="s">
        <v>60</v>
      </c>
      <c r="E2675" s="13" t="s">
        <v>62</v>
      </c>
      <c r="F2675" s="13" t="s">
        <v>63</v>
      </c>
      <c r="G2675" s="13" t="s">
        <v>59</v>
      </c>
      <c r="H2675" s="13" t="s">
        <v>61</v>
      </c>
      <c r="I2675" s="13" t="s">
        <v>64</v>
      </c>
      <c r="J2675" s="25">
        <v>277</v>
      </c>
      <c r="K2675" s="30">
        <v>396.11</v>
      </c>
    </row>
    <row r="2676" spans="1:11" x14ac:dyDescent="0.3">
      <c r="A2676" s="9" t="s">
        <v>74</v>
      </c>
      <c r="B2676" s="10">
        <v>2023</v>
      </c>
      <c r="C2676" s="10" t="s">
        <v>36</v>
      </c>
      <c r="D2676" s="10" t="s">
        <v>60</v>
      </c>
      <c r="E2676" s="10" t="s">
        <v>62</v>
      </c>
      <c r="F2676" s="10" t="s">
        <v>63</v>
      </c>
      <c r="G2676" s="10" t="s">
        <v>59</v>
      </c>
      <c r="H2676" s="10" t="s">
        <v>61</v>
      </c>
      <c r="I2676" s="10" t="s">
        <v>64</v>
      </c>
      <c r="J2676" s="24">
        <v>253</v>
      </c>
      <c r="K2676" s="29">
        <v>361.78999999999996</v>
      </c>
    </row>
    <row r="2677" spans="1:11" x14ac:dyDescent="0.3">
      <c r="A2677" s="12" t="s">
        <v>72</v>
      </c>
      <c r="B2677" s="13">
        <v>2023</v>
      </c>
      <c r="C2677" s="13" t="s">
        <v>36</v>
      </c>
      <c r="D2677" s="13" t="s">
        <v>60</v>
      </c>
      <c r="E2677" s="13" t="s">
        <v>62</v>
      </c>
      <c r="F2677" s="13" t="s">
        <v>63</v>
      </c>
      <c r="G2677" s="13" t="s">
        <v>59</v>
      </c>
      <c r="H2677" s="13" t="s">
        <v>61</v>
      </c>
      <c r="I2677" s="13" t="s">
        <v>64</v>
      </c>
      <c r="J2677" s="25">
        <v>802</v>
      </c>
      <c r="K2677" s="30">
        <v>1146.8600000000001</v>
      </c>
    </row>
    <row r="2678" spans="1:11" x14ac:dyDescent="0.3">
      <c r="A2678" s="9" t="s">
        <v>76</v>
      </c>
      <c r="B2678" s="10">
        <v>2023</v>
      </c>
      <c r="C2678" s="10" t="s">
        <v>36</v>
      </c>
      <c r="D2678" s="10" t="s">
        <v>60</v>
      </c>
      <c r="E2678" s="10" t="s">
        <v>62</v>
      </c>
      <c r="F2678" s="10" t="s">
        <v>63</v>
      </c>
      <c r="G2678" s="10" t="s">
        <v>59</v>
      </c>
      <c r="H2678" s="10" t="s">
        <v>61</v>
      </c>
      <c r="I2678" s="10" t="s">
        <v>64</v>
      </c>
      <c r="J2678" s="24">
        <v>251</v>
      </c>
      <c r="K2678" s="29">
        <v>358.93</v>
      </c>
    </row>
    <row r="2679" spans="1:11" x14ac:dyDescent="0.3">
      <c r="A2679" s="12" t="s">
        <v>74</v>
      </c>
      <c r="B2679" s="13">
        <v>2023</v>
      </c>
      <c r="C2679" s="13" t="s">
        <v>32</v>
      </c>
      <c r="D2679" s="13" t="s">
        <v>60</v>
      </c>
      <c r="E2679" s="13" t="s">
        <v>62</v>
      </c>
      <c r="F2679" s="13" t="s">
        <v>63</v>
      </c>
      <c r="G2679" s="13" t="s">
        <v>59</v>
      </c>
      <c r="H2679" s="13" t="s">
        <v>61</v>
      </c>
      <c r="I2679" s="13" t="s">
        <v>64</v>
      </c>
      <c r="J2679" s="25">
        <v>296</v>
      </c>
      <c r="K2679" s="30">
        <v>423.28</v>
      </c>
    </row>
    <row r="2680" spans="1:11" x14ac:dyDescent="0.3">
      <c r="A2680" s="9" t="s">
        <v>74</v>
      </c>
      <c r="B2680" s="10">
        <v>2023</v>
      </c>
      <c r="C2680" s="10" t="s">
        <v>32</v>
      </c>
      <c r="D2680" s="10" t="s">
        <v>60</v>
      </c>
      <c r="E2680" s="10" t="s">
        <v>62</v>
      </c>
      <c r="F2680" s="10" t="s">
        <v>63</v>
      </c>
      <c r="G2680" s="10" t="s">
        <v>59</v>
      </c>
      <c r="H2680" s="10" t="s">
        <v>61</v>
      </c>
      <c r="I2680" s="10" t="s">
        <v>64</v>
      </c>
      <c r="J2680" s="24">
        <v>266</v>
      </c>
      <c r="K2680" s="29">
        <v>380.38</v>
      </c>
    </row>
    <row r="2681" spans="1:11" x14ac:dyDescent="0.3">
      <c r="A2681" s="12" t="s">
        <v>73</v>
      </c>
      <c r="B2681" s="13">
        <v>2023</v>
      </c>
      <c r="C2681" s="13" t="s">
        <v>32</v>
      </c>
      <c r="D2681" s="13" t="s">
        <v>60</v>
      </c>
      <c r="E2681" s="13" t="s">
        <v>62</v>
      </c>
      <c r="F2681" s="13" t="s">
        <v>63</v>
      </c>
      <c r="G2681" s="13" t="s">
        <v>59</v>
      </c>
      <c r="H2681" s="13" t="s">
        <v>61</v>
      </c>
      <c r="I2681" s="13" t="s">
        <v>64</v>
      </c>
      <c r="J2681" s="25">
        <v>292</v>
      </c>
      <c r="K2681" s="30">
        <v>417.56</v>
      </c>
    </row>
    <row r="2682" spans="1:11" x14ac:dyDescent="0.3">
      <c r="A2682" s="9" t="s">
        <v>74</v>
      </c>
      <c r="B2682" s="10">
        <v>2023</v>
      </c>
      <c r="C2682" s="10" t="s">
        <v>32</v>
      </c>
      <c r="D2682" s="10" t="s">
        <v>60</v>
      </c>
      <c r="E2682" s="10" t="s">
        <v>62</v>
      </c>
      <c r="F2682" s="10" t="s">
        <v>63</v>
      </c>
      <c r="G2682" s="10" t="s">
        <v>59</v>
      </c>
      <c r="H2682" s="10" t="s">
        <v>61</v>
      </c>
      <c r="I2682" s="10" t="s">
        <v>64</v>
      </c>
      <c r="J2682" s="24">
        <v>268</v>
      </c>
      <c r="K2682" s="29">
        <v>383.24</v>
      </c>
    </row>
    <row r="2683" spans="1:11" x14ac:dyDescent="0.3">
      <c r="A2683" s="12" t="s">
        <v>74</v>
      </c>
      <c r="B2683" s="13">
        <v>2023</v>
      </c>
      <c r="C2683" s="13" t="s">
        <v>32</v>
      </c>
      <c r="D2683" s="13" t="s">
        <v>60</v>
      </c>
      <c r="E2683" s="13" t="s">
        <v>62</v>
      </c>
      <c r="F2683" s="13" t="s">
        <v>63</v>
      </c>
      <c r="G2683" s="13" t="s">
        <v>59</v>
      </c>
      <c r="H2683" s="13" t="s">
        <v>61</v>
      </c>
      <c r="I2683" s="13" t="s">
        <v>64</v>
      </c>
      <c r="J2683" s="25">
        <v>790</v>
      </c>
      <c r="K2683" s="30">
        <v>1129.7</v>
      </c>
    </row>
    <row r="2684" spans="1:11" x14ac:dyDescent="0.3">
      <c r="A2684" s="9" t="s">
        <v>73</v>
      </c>
      <c r="B2684" s="10">
        <v>2023</v>
      </c>
      <c r="C2684" s="10" t="s">
        <v>32</v>
      </c>
      <c r="D2684" s="10" t="s">
        <v>60</v>
      </c>
      <c r="E2684" s="10" t="s">
        <v>62</v>
      </c>
      <c r="F2684" s="10" t="s">
        <v>63</v>
      </c>
      <c r="G2684" s="10" t="s">
        <v>59</v>
      </c>
      <c r="H2684" s="10" t="s">
        <v>61</v>
      </c>
      <c r="I2684" s="10" t="s">
        <v>64</v>
      </c>
      <c r="J2684" s="24">
        <v>877</v>
      </c>
      <c r="K2684" s="29">
        <v>1254.1100000000001</v>
      </c>
    </row>
    <row r="2685" spans="1:11" x14ac:dyDescent="0.3">
      <c r="A2685" s="12" t="s">
        <v>73</v>
      </c>
      <c r="B2685" s="13">
        <v>2023</v>
      </c>
      <c r="C2685" s="13" t="s">
        <v>32</v>
      </c>
      <c r="D2685" s="13" t="s">
        <v>60</v>
      </c>
      <c r="E2685" s="13" t="s">
        <v>62</v>
      </c>
      <c r="F2685" s="13" t="s">
        <v>63</v>
      </c>
      <c r="G2685" s="13" t="s">
        <v>59</v>
      </c>
      <c r="H2685" s="13" t="s">
        <v>61</v>
      </c>
      <c r="I2685" s="13" t="s">
        <v>64</v>
      </c>
      <c r="J2685" s="25">
        <v>830</v>
      </c>
      <c r="K2685" s="30">
        <v>526.24</v>
      </c>
    </row>
    <row r="2686" spans="1:11" x14ac:dyDescent="0.3">
      <c r="A2686" s="9" t="s">
        <v>74</v>
      </c>
      <c r="B2686" s="10">
        <v>2023</v>
      </c>
      <c r="C2686" s="10" t="s">
        <v>32</v>
      </c>
      <c r="D2686" s="10" t="s">
        <v>60</v>
      </c>
      <c r="E2686" s="10" t="s">
        <v>62</v>
      </c>
      <c r="F2686" s="10" t="s">
        <v>63</v>
      </c>
      <c r="G2686" s="10" t="s">
        <v>59</v>
      </c>
      <c r="H2686" s="10" t="s">
        <v>61</v>
      </c>
      <c r="I2686" s="10" t="s">
        <v>64</v>
      </c>
      <c r="J2686" s="24">
        <v>267</v>
      </c>
      <c r="K2686" s="29">
        <v>381.81</v>
      </c>
    </row>
    <row r="2687" spans="1:11" x14ac:dyDescent="0.3">
      <c r="A2687" s="12" t="s">
        <v>74</v>
      </c>
      <c r="B2687" s="13">
        <v>2023</v>
      </c>
      <c r="C2687" s="13" t="s">
        <v>32</v>
      </c>
      <c r="D2687" s="13" t="s">
        <v>60</v>
      </c>
      <c r="E2687" s="13" t="s">
        <v>62</v>
      </c>
      <c r="F2687" s="13" t="s">
        <v>63</v>
      </c>
      <c r="G2687" s="13" t="s">
        <v>59</v>
      </c>
      <c r="H2687" s="13" t="s">
        <v>61</v>
      </c>
      <c r="I2687" s="13" t="s">
        <v>64</v>
      </c>
      <c r="J2687" s="25">
        <v>295</v>
      </c>
      <c r="K2687" s="30">
        <v>421.85</v>
      </c>
    </row>
    <row r="2688" spans="1:11" x14ac:dyDescent="0.3">
      <c r="A2688" s="9" t="s">
        <v>73</v>
      </c>
      <c r="B2688" s="10">
        <v>2023</v>
      </c>
      <c r="C2688" s="10" t="s">
        <v>32</v>
      </c>
      <c r="D2688" s="10" t="s">
        <v>60</v>
      </c>
      <c r="E2688" s="10" t="s">
        <v>62</v>
      </c>
      <c r="F2688" s="10" t="s">
        <v>63</v>
      </c>
      <c r="G2688" s="10" t="s">
        <v>59</v>
      </c>
      <c r="H2688" s="10" t="s">
        <v>61</v>
      </c>
      <c r="I2688" s="10" t="s">
        <v>64</v>
      </c>
      <c r="J2688" s="24">
        <v>265</v>
      </c>
      <c r="K2688" s="29">
        <v>378.95</v>
      </c>
    </row>
    <row r="2689" spans="1:11" x14ac:dyDescent="0.3">
      <c r="A2689" s="12" t="s">
        <v>74</v>
      </c>
      <c r="B2689" s="13">
        <v>2023</v>
      </c>
      <c r="C2689" s="13" t="s">
        <v>32</v>
      </c>
      <c r="D2689" s="13" t="s">
        <v>60</v>
      </c>
      <c r="E2689" s="13" t="s">
        <v>62</v>
      </c>
      <c r="F2689" s="13" t="s">
        <v>63</v>
      </c>
      <c r="G2689" s="13" t="s">
        <v>59</v>
      </c>
      <c r="H2689" s="13" t="s">
        <v>61</v>
      </c>
      <c r="I2689" s="13" t="s">
        <v>64</v>
      </c>
      <c r="J2689" s="25">
        <v>799</v>
      </c>
      <c r="K2689" s="30">
        <v>1142.57</v>
      </c>
    </row>
    <row r="2690" spans="1:11" x14ac:dyDescent="0.3">
      <c r="A2690" s="9" t="s">
        <v>74</v>
      </c>
      <c r="B2690" s="10">
        <v>2023</v>
      </c>
      <c r="C2690" s="10" t="s">
        <v>32</v>
      </c>
      <c r="D2690" s="10" t="s">
        <v>60</v>
      </c>
      <c r="E2690" s="10" t="s">
        <v>62</v>
      </c>
      <c r="F2690" s="10" t="s">
        <v>63</v>
      </c>
      <c r="G2690" s="10" t="s">
        <v>59</v>
      </c>
      <c r="H2690" s="10" t="s">
        <v>61</v>
      </c>
      <c r="I2690" s="10" t="s">
        <v>64</v>
      </c>
      <c r="J2690" s="24">
        <v>885</v>
      </c>
      <c r="K2690" s="29">
        <v>1265.55</v>
      </c>
    </row>
    <row r="2691" spans="1:11" x14ac:dyDescent="0.3">
      <c r="A2691" s="12" t="s">
        <v>73</v>
      </c>
      <c r="B2691" s="13">
        <v>2023</v>
      </c>
      <c r="C2691" s="13" t="s">
        <v>35</v>
      </c>
      <c r="D2691" s="13" t="s">
        <v>60</v>
      </c>
      <c r="E2691" s="13" t="s">
        <v>62</v>
      </c>
      <c r="F2691" s="13" t="s">
        <v>63</v>
      </c>
      <c r="G2691" s="13" t="s">
        <v>59</v>
      </c>
      <c r="H2691" s="13" t="s">
        <v>61</v>
      </c>
      <c r="I2691" s="13" t="s">
        <v>64</v>
      </c>
      <c r="J2691" s="25">
        <v>284</v>
      </c>
      <c r="K2691" s="30">
        <v>406.12</v>
      </c>
    </row>
    <row r="2692" spans="1:11" x14ac:dyDescent="0.3">
      <c r="A2692" s="9" t="s">
        <v>74</v>
      </c>
      <c r="B2692" s="10">
        <v>2023</v>
      </c>
      <c r="C2692" s="10" t="s">
        <v>35</v>
      </c>
      <c r="D2692" s="10" t="s">
        <v>60</v>
      </c>
      <c r="E2692" s="10" t="s">
        <v>62</v>
      </c>
      <c r="F2692" s="10" t="s">
        <v>63</v>
      </c>
      <c r="G2692" s="10" t="s">
        <v>59</v>
      </c>
      <c r="H2692" s="10" t="s">
        <v>61</v>
      </c>
      <c r="I2692" s="10" t="s">
        <v>64</v>
      </c>
      <c r="J2692" s="24">
        <v>254</v>
      </c>
      <c r="K2692" s="29">
        <v>363.22</v>
      </c>
    </row>
    <row r="2693" spans="1:11" x14ac:dyDescent="0.3">
      <c r="A2693" s="12" t="s">
        <v>73</v>
      </c>
      <c r="B2693" s="13">
        <v>2023</v>
      </c>
      <c r="C2693" s="13" t="s">
        <v>35</v>
      </c>
      <c r="D2693" s="13" t="s">
        <v>60</v>
      </c>
      <c r="E2693" s="13" t="s">
        <v>62</v>
      </c>
      <c r="F2693" s="13" t="s">
        <v>63</v>
      </c>
      <c r="G2693" s="13" t="s">
        <v>59</v>
      </c>
      <c r="H2693" s="13" t="s">
        <v>61</v>
      </c>
      <c r="I2693" s="13" t="s">
        <v>64</v>
      </c>
      <c r="J2693" s="25">
        <v>256</v>
      </c>
      <c r="K2693" s="30">
        <v>366.08</v>
      </c>
    </row>
    <row r="2694" spans="1:11" x14ac:dyDescent="0.3">
      <c r="A2694" s="9" t="s">
        <v>73</v>
      </c>
      <c r="B2694" s="10">
        <v>2023</v>
      </c>
      <c r="C2694" s="10" t="s">
        <v>35</v>
      </c>
      <c r="D2694" s="10" t="s">
        <v>60</v>
      </c>
      <c r="E2694" s="10" t="s">
        <v>62</v>
      </c>
      <c r="F2694" s="10" t="s">
        <v>63</v>
      </c>
      <c r="G2694" s="10" t="s">
        <v>59</v>
      </c>
      <c r="H2694" s="10" t="s">
        <v>61</v>
      </c>
      <c r="I2694" s="10" t="s">
        <v>64</v>
      </c>
      <c r="J2694" s="24">
        <v>792</v>
      </c>
      <c r="K2694" s="29">
        <v>1132.56</v>
      </c>
    </row>
    <row r="2695" spans="1:11" x14ac:dyDescent="0.3">
      <c r="A2695" s="12" t="s">
        <v>73</v>
      </c>
      <c r="B2695" s="13">
        <v>2023</v>
      </c>
      <c r="C2695" s="13" t="s">
        <v>35</v>
      </c>
      <c r="D2695" s="13" t="s">
        <v>60</v>
      </c>
      <c r="E2695" s="13" t="s">
        <v>62</v>
      </c>
      <c r="F2695" s="13" t="s">
        <v>63</v>
      </c>
      <c r="G2695" s="13" t="s">
        <v>59</v>
      </c>
      <c r="H2695" s="13" t="s">
        <v>61</v>
      </c>
      <c r="I2695" s="13" t="s">
        <v>64</v>
      </c>
      <c r="J2695" s="25">
        <v>878</v>
      </c>
      <c r="K2695" s="30">
        <v>1255.54</v>
      </c>
    </row>
    <row r="2696" spans="1:11" x14ac:dyDescent="0.3">
      <c r="A2696" s="9" t="s">
        <v>73</v>
      </c>
      <c r="B2696" s="10">
        <v>2023</v>
      </c>
      <c r="C2696" s="10" t="s">
        <v>35</v>
      </c>
      <c r="D2696" s="10" t="s">
        <v>60</v>
      </c>
      <c r="E2696" s="10" t="s">
        <v>62</v>
      </c>
      <c r="F2696" s="10" t="s">
        <v>63</v>
      </c>
      <c r="G2696" s="10" t="s">
        <v>59</v>
      </c>
      <c r="H2696" s="10" t="s">
        <v>61</v>
      </c>
      <c r="I2696" s="10" t="s">
        <v>64</v>
      </c>
      <c r="J2696" s="24">
        <v>831</v>
      </c>
      <c r="K2696" s="29">
        <v>526.24</v>
      </c>
    </row>
    <row r="2697" spans="1:11" x14ac:dyDescent="0.3">
      <c r="A2697" s="12" t="s">
        <v>73</v>
      </c>
      <c r="B2697" s="13">
        <v>2023</v>
      </c>
      <c r="C2697" s="13" t="s">
        <v>35</v>
      </c>
      <c r="D2697" s="13" t="s">
        <v>60</v>
      </c>
      <c r="E2697" s="13" t="s">
        <v>62</v>
      </c>
      <c r="F2697" s="13" t="s">
        <v>63</v>
      </c>
      <c r="G2697" s="13" t="s">
        <v>59</v>
      </c>
      <c r="H2697" s="13" t="s">
        <v>61</v>
      </c>
      <c r="I2697" s="13" t="s">
        <v>64</v>
      </c>
      <c r="J2697" s="25">
        <v>255</v>
      </c>
      <c r="K2697" s="30">
        <v>364.65</v>
      </c>
    </row>
    <row r="2698" spans="1:11" x14ac:dyDescent="0.3">
      <c r="A2698" s="9" t="s">
        <v>73</v>
      </c>
      <c r="B2698" s="10">
        <v>2023</v>
      </c>
      <c r="C2698" s="10" t="s">
        <v>35</v>
      </c>
      <c r="D2698" s="10" t="s">
        <v>60</v>
      </c>
      <c r="E2698" s="10" t="s">
        <v>62</v>
      </c>
      <c r="F2698" s="10" t="s">
        <v>63</v>
      </c>
      <c r="G2698" s="10" t="s">
        <v>59</v>
      </c>
      <c r="H2698" s="10" t="s">
        <v>61</v>
      </c>
      <c r="I2698" s="10" t="s">
        <v>64</v>
      </c>
      <c r="J2698" s="24">
        <v>283</v>
      </c>
      <c r="K2698" s="29">
        <v>404.69</v>
      </c>
    </row>
    <row r="2699" spans="1:11" x14ac:dyDescent="0.3">
      <c r="A2699" s="12" t="s">
        <v>74</v>
      </c>
      <c r="B2699" s="13">
        <v>2023</v>
      </c>
      <c r="C2699" s="13" t="s">
        <v>35</v>
      </c>
      <c r="D2699" s="13" t="s">
        <v>60</v>
      </c>
      <c r="E2699" s="13" t="s">
        <v>62</v>
      </c>
      <c r="F2699" s="13" t="s">
        <v>63</v>
      </c>
      <c r="G2699" s="13" t="s">
        <v>59</v>
      </c>
      <c r="H2699" s="13" t="s">
        <v>61</v>
      </c>
      <c r="I2699" s="13" t="s">
        <v>64</v>
      </c>
      <c r="J2699" s="25">
        <v>801</v>
      </c>
      <c r="K2699" s="30">
        <v>1145.43</v>
      </c>
    </row>
    <row r="2700" spans="1:11" x14ac:dyDescent="0.3">
      <c r="A2700" s="9" t="s">
        <v>73</v>
      </c>
      <c r="B2700" s="10">
        <v>2023</v>
      </c>
      <c r="C2700" s="10" t="s">
        <v>35</v>
      </c>
      <c r="D2700" s="10" t="s">
        <v>60</v>
      </c>
      <c r="E2700" s="10" t="s">
        <v>62</v>
      </c>
      <c r="F2700" s="10" t="s">
        <v>63</v>
      </c>
      <c r="G2700" s="10" t="s">
        <v>59</v>
      </c>
      <c r="H2700" s="10" t="s">
        <v>61</v>
      </c>
      <c r="I2700" s="10" t="s">
        <v>64</v>
      </c>
      <c r="J2700" s="24">
        <v>257</v>
      </c>
      <c r="K2700" s="29">
        <v>367.51</v>
      </c>
    </row>
    <row r="2701" spans="1:11" x14ac:dyDescent="0.3">
      <c r="A2701" s="12" t="s">
        <v>72</v>
      </c>
      <c r="B2701" s="13">
        <v>2023</v>
      </c>
      <c r="C2701" s="13" t="s">
        <v>41</v>
      </c>
      <c r="D2701" s="13" t="s">
        <v>60</v>
      </c>
      <c r="E2701" s="13" t="s">
        <v>62</v>
      </c>
      <c r="F2701" s="13" t="s">
        <v>63</v>
      </c>
      <c r="G2701" s="13" t="s">
        <v>59</v>
      </c>
      <c r="H2701" s="13" t="s">
        <v>61</v>
      </c>
      <c r="I2701" s="13" t="s">
        <v>64</v>
      </c>
      <c r="J2701" s="25">
        <v>224</v>
      </c>
      <c r="K2701" s="30">
        <v>320.32</v>
      </c>
    </row>
    <row r="2702" spans="1:11" x14ac:dyDescent="0.3">
      <c r="A2702" s="9" t="s">
        <v>72</v>
      </c>
      <c r="B2702" s="10">
        <v>2023</v>
      </c>
      <c r="C2702" s="10" t="s">
        <v>41</v>
      </c>
      <c r="D2702" s="10" t="s">
        <v>60</v>
      </c>
      <c r="E2702" s="10" t="s">
        <v>62</v>
      </c>
      <c r="F2702" s="10" t="s">
        <v>63</v>
      </c>
      <c r="G2702" s="10" t="s">
        <v>59</v>
      </c>
      <c r="H2702" s="10" t="s">
        <v>61</v>
      </c>
      <c r="I2702" s="10" t="s">
        <v>64</v>
      </c>
      <c r="J2702" s="24">
        <v>250</v>
      </c>
      <c r="K2702" s="29">
        <v>357.5</v>
      </c>
    </row>
    <row r="2703" spans="1:11" x14ac:dyDescent="0.3">
      <c r="A2703" s="12" t="s">
        <v>72</v>
      </c>
      <c r="B2703" s="13">
        <v>2023</v>
      </c>
      <c r="C2703" s="13" t="s">
        <v>41</v>
      </c>
      <c r="D2703" s="13" t="s">
        <v>60</v>
      </c>
      <c r="E2703" s="13" t="s">
        <v>62</v>
      </c>
      <c r="F2703" s="13" t="s">
        <v>63</v>
      </c>
      <c r="G2703" s="13" t="s">
        <v>59</v>
      </c>
      <c r="H2703" s="13" t="s">
        <v>61</v>
      </c>
      <c r="I2703" s="13" t="s">
        <v>64</v>
      </c>
      <c r="J2703" s="25">
        <v>226</v>
      </c>
      <c r="K2703" s="30">
        <v>323.18</v>
      </c>
    </row>
    <row r="2704" spans="1:11" x14ac:dyDescent="0.3">
      <c r="A2704" s="9" t="s">
        <v>72</v>
      </c>
      <c r="B2704" s="10">
        <v>2023</v>
      </c>
      <c r="C2704" s="10" t="s">
        <v>41</v>
      </c>
      <c r="D2704" s="10" t="s">
        <v>60</v>
      </c>
      <c r="E2704" s="10" t="s">
        <v>62</v>
      </c>
      <c r="F2704" s="10" t="s">
        <v>63</v>
      </c>
      <c r="G2704" s="10" t="s">
        <v>59</v>
      </c>
      <c r="H2704" s="10" t="s">
        <v>61</v>
      </c>
      <c r="I2704" s="10" t="s">
        <v>64</v>
      </c>
      <c r="J2704" s="24">
        <v>797</v>
      </c>
      <c r="K2704" s="29">
        <v>1139.71</v>
      </c>
    </row>
    <row r="2705" spans="1:11" x14ac:dyDescent="0.3">
      <c r="A2705" s="12" t="s">
        <v>72</v>
      </c>
      <c r="B2705" s="13">
        <v>2023</v>
      </c>
      <c r="C2705" s="13" t="s">
        <v>41</v>
      </c>
      <c r="D2705" s="13" t="s">
        <v>60</v>
      </c>
      <c r="E2705" s="13" t="s">
        <v>62</v>
      </c>
      <c r="F2705" s="13" t="s">
        <v>63</v>
      </c>
      <c r="G2705" s="13" t="s">
        <v>59</v>
      </c>
      <c r="H2705" s="13" t="s">
        <v>61</v>
      </c>
      <c r="I2705" s="13" t="s">
        <v>64</v>
      </c>
      <c r="J2705" s="25">
        <v>884</v>
      </c>
      <c r="K2705" s="30">
        <v>1264.1199999999999</v>
      </c>
    </row>
    <row r="2706" spans="1:11" x14ac:dyDescent="0.3">
      <c r="A2706" s="9" t="s">
        <v>72</v>
      </c>
      <c r="B2706" s="10">
        <v>2023</v>
      </c>
      <c r="C2706" s="10" t="s">
        <v>41</v>
      </c>
      <c r="D2706" s="10" t="s">
        <v>60</v>
      </c>
      <c r="E2706" s="10" t="s">
        <v>62</v>
      </c>
      <c r="F2706" s="10" t="s">
        <v>63</v>
      </c>
      <c r="G2706" s="10" t="s">
        <v>59</v>
      </c>
      <c r="H2706" s="10" t="s">
        <v>61</v>
      </c>
      <c r="I2706" s="10" t="s">
        <v>64</v>
      </c>
      <c r="J2706" s="24">
        <v>837</v>
      </c>
      <c r="K2706" s="29">
        <v>526.24</v>
      </c>
    </row>
    <row r="2707" spans="1:11" x14ac:dyDescent="0.3">
      <c r="A2707" s="12" t="s">
        <v>72</v>
      </c>
      <c r="B2707" s="13">
        <v>2023</v>
      </c>
      <c r="C2707" s="13" t="s">
        <v>41</v>
      </c>
      <c r="D2707" s="13" t="s">
        <v>60</v>
      </c>
      <c r="E2707" s="13" t="s">
        <v>62</v>
      </c>
      <c r="F2707" s="13" t="s">
        <v>63</v>
      </c>
      <c r="G2707" s="13" t="s">
        <v>59</v>
      </c>
      <c r="H2707" s="13" t="s">
        <v>61</v>
      </c>
      <c r="I2707" s="13" t="s">
        <v>64</v>
      </c>
      <c r="J2707" s="25">
        <v>225</v>
      </c>
      <c r="K2707" s="30">
        <v>321.75</v>
      </c>
    </row>
    <row r="2708" spans="1:11" x14ac:dyDescent="0.3">
      <c r="A2708" s="9" t="s">
        <v>72</v>
      </c>
      <c r="B2708" s="10">
        <v>2023</v>
      </c>
      <c r="C2708" s="10" t="s">
        <v>41</v>
      </c>
      <c r="D2708" s="10" t="s">
        <v>60</v>
      </c>
      <c r="E2708" s="10" t="s">
        <v>62</v>
      </c>
      <c r="F2708" s="10" t="s">
        <v>63</v>
      </c>
      <c r="G2708" s="10" t="s">
        <v>59</v>
      </c>
      <c r="H2708" s="10" t="s">
        <v>61</v>
      </c>
      <c r="I2708" s="10" t="s">
        <v>64</v>
      </c>
      <c r="J2708" s="24">
        <v>253</v>
      </c>
      <c r="K2708" s="29">
        <v>361.78999999999996</v>
      </c>
    </row>
    <row r="2709" spans="1:11" x14ac:dyDescent="0.3">
      <c r="A2709" s="12" t="s">
        <v>72</v>
      </c>
      <c r="B2709" s="13">
        <v>2023</v>
      </c>
      <c r="C2709" s="13" t="s">
        <v>41</v>
      </c>
      <c r="D2709" s="13" t="s">
        <v>60</v>
      </c>
      <c r="E2709" s="13" t="s">
        <v>62</v>
      </c>
      <c r="F2709" s="13" t="s">
        <v>63</v>
      </c>
      <c r="G2709" s="13" t="s">
        <v>59</v>
      </c>
      <c r="H2709" s="13" t="s">
        <v>61</v>
      </c>
      <c r="I2709" s="13" t="s">
        <v>64</v>
      </c>
      <c r="J2709" s="25">
        <v>223</v>
      </c>
      <c r="K2709" s="30">
        <v>318.89</v>
      </c>
    </row>
    <row r="2710" spans="1:11" x14ac:dyDescent="0.3">
      <c r="A2710" s="9" t="s">
        <v>72</v>
      </c>
      <c r="B2710" s="10">
        <v>2023</v>
      </c>
      <c r="C2710" s="10" t="s">
        <v>41</v>
      </c>
      <c r="D2710" s="10" t="s">
        <v>60</v>
      </c>
      <c r="E2710" s="10" t="s">
        <v>62</v>
      </c>
      <c r="F2710" s="10" t="s">
        <v>63</v>
      </c>
      <c r="G2710" s="10" t="s">
        <v>59</v>
      </c>
      <c r="H2710" s="10" t="s">
        <v>61</v>
      </c>
      <c r="I2710" s="10" t="s">
        <v>64</v>
      </c>
      <c r="J2710" s="24">
        <v>806</v>
      </c>
      <c r="K2710" s="29">
        <v>1152.58</v>
      </c>
    </row>
    <row r="2711" spans="1:11" x14ac:dyDescent="0.3">
      <c r="A2711" s="12" t="s">
        <v>73</v>
      </c>
      <c r="B2711" s="13">
        <v>2023</v>
      </c>
      <c r="C2711" s="13" t="s">
        <v>40</v>
      </c>
      <c r="D2711" s="13" t="s">
        <v>60</v>
      </c>
      <c r="E2711" s="13" t="s">
        <v>62</v>
      </c>
      <c r="F2711" s="13" t="s">
        <v>63</v>
      </c>
      <c r="G2711" s="13" t="s">
        <v>59</v>
      </c>
      <c r="H2711" s="13" t="s">
        <v>61</v>
      </c>
      <c r="I2711" s="13" t="s">
        <v>64</v>
      </c>
      <c r="J2711" s="25">
        <v>254</v>
      </c>
      <c r="K2711" s="30">
        <v>363.22</v>
      </c>
    </row>
    <row r="2712" spans="1:11" x14ac:dyDescent="0.3">
      <c r="A2712" s="9" t="s">
        <v>73</v>
      </c>
      <c r="B2712" s="10">
        <v>2023</v>
      </c>
      <c r="C2712" s="10" t="s">
        <v>40</v>
      </c>
      <c r="D2712" s="10" t="s">
        <v>60</v>
      </c>
      <c r="E2712" s="10" t="s">
        <v>62</v>
      </c>
      <c r="F2712" s="10" t="s">
        <v>63</v>
      </c>
      <c r="G2712" s="10" t="s">
        <v>59</v>
      </c>
      <c r="H2712" s="10" t="s">
        <v>61</v>
      </c>
      <c r="I2712" s="10" t="s">
        <v>64</v>
      </c>
      <c r="J2712" s="24">
        <v>230</v>
      </c>
      <c r="K2712" s="29">
        <v>328.9</v>
      </c>
    </row>
    <row r="2713" spans="1:11" x14ac:dyDescent="0.3">
      <c r="A2713" s="12" t="s">
        <v>73</v>
      </c>
      <c r="B2713" s="13">
        <v>2023</v>
      </c>
      <c r="C2713" s="13" t="s">
        <v>40</v>
      </c>
      <c r="D2713" s="13" t="s">
        <v>60</v>
      </c>
      <c r="E2713" s="13" t="s">
        <v>62</v>
      </c>
      <c r="F2713" s="13" t="s">
        <v>63</v>
      </c>
      <c r="G2713" s="13" t="s">
        <v>59</v>
      </c>
      <c r="H2713" s="13" t="s">
        <v>61</v>
      </c>
      <c r="I2713" s="13" t="s">
        <v>64</v>
      </c>
      <c r="J2713" s="25">
        <v>256</v>
      </c>
      <c r="K2713" s="30">
        <v>366.08</v>
      </c>
    </row>
    <row r="2714" spans="1:11" x14ac:dyDescent="0.3">
      <c r="A2714" s="9" t="s">
        <v>73</v>
      </c>
      <c r="B2714" s="10">
        <v>2023</v>
      </c>
      <c r="C2714" s="10" t="s">
        <v>40</v>
      </c>
      <c r="D2714" s="10" t="s">
        <v>60</v>
      </c>
      <c r="E2714" s="10" t="s">
        <v>62</v>
      </c>
      <c r="F2714" s="10" t="s">
        <v>63</v>
      </c>
      <c r="G2714" s="10" t="s">
        <v>59</v>
      </c>
      <c r="H2714" s="10" t="s">
        <v>61</v>
      </c>
      <c r="I2714" s="10" t="s">
        <v>64</v>
      </c>
      <c r="J2714" s="24">
        <v>796</v>
      </c>
      <c r="K2714" s="29">
        <v>1138.28</v>
      </c>
    </row>
    <row r="2715" spans="1:11" x14ac:dyDescent="0.3">
      <c r="A2715" s="12" t="s">
        <v>72</v>
      </c>
      <c r="B2715" s="13">
        <v>2023</v>
      </c>
      <c r="C2715" s="13" t="s">
        <v>40</v>
      </c>
      <c r="D2715" s="13" t="s">
        <v>60</v>
      </c>
      <c r="E2715" s="13" t="s">
        <v>62</v>
      </c>
      <c r="F2715" s="13" t="s">
        <v>63</v>
      </c>
      <c r="G2715" s="13" t="s">
        <v>59</v>
      </c>
      <c r="H2715" s="13" t="s">
        <v>61</v>
      </c>
      <c r="I2715" s="13" t="s">
        <v>64</v>
      </c>
      <c r="J2715" s="25">
        <v>883</v>
      </c>
      <c r="K2715" s="30">
        <v>1262.69</v>
      </c>
    </row>
    <row r="2716" spans="1:11" x14ac:dyDescent="0.3">
      <c r="A2716" s="9" t="s">
        <v>72</v>
      </c>
      <c r="B2716" s="10">
        <v>2023</v>
      </c>
      <c r="C2716" s="10" t="s">
        <v>40</v>
      </c>
      <c r="D2716" s="10" t="s">
        <v>60</v>
      </c>
      <c r="E2716" s="10" t="s">
        <v>62</v>
      </c>
      <c r="F2716" s="10" t="s">
        <v>63</v>
      </c>
      <c r="G2716" s="10" t="s">
        <v>59</v>
      </c>
      <c r="H2716" s="10" t="s">
        <v>61</v>
      </c>
      <c r="I2716" s="10" t="s">
        <v>64</v>
      </c>
      <c r="J2716" s="24">
        <v>836</v>
      </c>
      <c r="K2716" s="29">
        <v>526.24</v>
      </c>
    </row>
    <row r="2717" spans="1:11" x14ac:dyDescent="0.3">
      <c r="A2717" s="12" t="s">
        <v>73</v>
      </c>
      <c r="B2717" s="13">
        <v>2023</v>
      </c>
      <c r="C2717" s="13" t="s">
        <v>40</v>
      </c>
      <c r="D2717" s="13" t="s">
        <v>60</v>
      </c>
      <c r="E2717" s="13" t="s">
        <v>62</v>
      </c>
      <c r="F2717" s="13" t="s">
        <v>63</v>
      </c>
      <c r="G2717" s="13" t="s">
        <v>59</v>
      </c>
      <c r="H2717" s="13" t="s">
        <v>61</v>
      </c>
      <c r="I2717" s="13" t="s">
        <v>64</v>
      </c>
      <c r="J2717" s="25">
        <v>231</v>
      </c>
      <c r="K2717" s="30">
        <v>330.33</v>
      </c>
    </row>
    <row r="2718" spans="1:11" x14ac:dyDescent="0.3">
      <c r="A2718" s="9" t="s">
        <v>73</v>
      </c>
      <c r="B2718" s="10">
        <v>2023</v>
      </c>
      <c r="C2718" s="10" t="s">
        <v>40</v>
      </c>
      <c r="D2718" s="10" t="s">
        <v>60</v>
      </c>
      <c r="E2718" s="10" t="s">
        <v>62</v>
      </c>
      <c r="F2718" s="10" t="s">
        <v>63</v>
      </c>
      <c r="G2718" s="10" t="s">
        <v>59</v>
      </c>
      <c r="H2718" s="10" t="s">
        <v>61</v>
      </c>
      <c r="I2718" s="10" t="s">
        <v>64</v>
      </c>
      <c r="J2718" s="24">
        <v>229</v>
      </c>
      <c r="K2718" s="29">
        <v>327.47000000000003</v>
      </c>
    </row>
    <row r="2719" spans="1:11" x14ac:dyDescent="0.3">
      <c r="A2719" s="12" t="s">
        <v>73</v>
      </c>
      <c r="B2719" s="13">
        <v>2023</v>
      </c>
      <c r="C2719" s="13" t="s">
        <v>40</v>
      </c>
      <c r="D2719" s="13" t="s">
        <v>60</v>
      </c>
      <c r="E2719" s="13" t="s">
        <v>62</v>
      </c>
      <c r="F2719" s="13" t="s">
        <v>63</v>
      </c>
      <c r="G2719" s="13" t="s">
        <v>59</v>
      </c>
      <c r="H2719" s="13" t="s">
        <v>61</v>
      </c>
      <c r="I2719" s="13" t="s">
        <v>64</v>
      </c>
      <c r="J2719" s="25">
        <v>805</v>
      </c>
      <c r="K2719" s="30">
        <v>1151.1500000000001</v>
      </c>
    </row>
    <row r="2720" spans="1:11" x14ac:dyDescent="0.3">
      <c r="A2720" s="9" t="s">
        <v>73</v>
      </c>
      <c r="B2720" s="10">
        <v>2023</v>
      </c>
      <c r="C2720" s="10" t="s">
        <v>40</v>
      </c>
      <c r="D2720" s="10" t="s">
        <v>60</v>
      </c>
      <c r="E2720" s="10" t="s">
        <v>62</v>
      </c>
      <c r="F2720" s="10" t="s">
        <v>63</v>
      </c>
      <c r="G2720" s="10" t="s">
        <v>59</v>
      </c>
      <c r="H2720" s="10" t="s">
        <v>61</v>
      </c>
      <c r="I2720" s="10" t="s">
        <v>64</v>
      </c>
      <c r="J2720" s="24">
        <v>227</v>
      </c>
      <c r="K2720" s="29">
        <v>324.61</v>
      </c>
    </row>
    <row r="2721" spans="1:11" x14ac:dyDescent="0.3">
      <c r="A2721" s="12" t="s">
        <v>74</v>
      </c>
      <c r="B2721" s="13">
        <v>2023</v>
      </c>
      <c r="C2721" s="13" t="s">
        <v>39</v>
      </c>
      <c r="D2721" s="13" t="s">
        <v>60</v>
      </c>
      <c r="E2721" s="13" t="s">
        <v>62</v>
      </c>
      <c r="F2721" s="13" t="s">
        <v>63</v>
      </c>
      <c r="G2721" s="13" t="s">
        <v>59</v>
      </c>
      <c r="H2721" s="13" t="s">
        <v>61</v>
      </c>
      <c r="I2721" s="13" t="s">
        <v>64</v>
      </c>
      <c r="J2721" s="25">
        <v>260</v>
      </c>
      <c r="K2721" s="30">
        <v>371.8</v>
      </c>
    </row>
    <row r="2722" spans="1:11" x14ac:dyDescent="0.3">
      <c r="A2722" s="9" t="s">
        <v>72</v>
      </c>
      <c r="B2722" s="10">
        <v>2023</v>
      </c>
      <c r="C2722" s="10" t="s">
        <v>39</v>
      </c>
      <c r="D2722" s="10" t="s">
        <v>60</v>
      </c>
      <c r="E2722" s="10" t="s">
        <v>62</v>
      </c>
      <c r="F2722" s="10" t="s">
        <v>63</v>
      </c>
      <c r="G2722" s="10" t="s">
        <v>59</v>
      </c>
      <c r="H2722" s="10" t="s">
        <v>61</v>
      </c>
      <c r="I2722" s="10" t="s">
        <v>64</v>
      </c>
      <c r="J2722" s="24">
        <v>236</v>
      </c>
      <c r="K2722" s="29">
        <v>337.48</v>
      </c>
    </row>
    <row r="2723" spans="1:11" x14ac:dyDescent="0.3">
      <c r="A2723" s="12" t="s">
        <v>73</v>
      </c>
      <c r="B2723" s="13">
        <v>2023</v>
      </c>
      <c r="C2723" s="13" t="s">
        <v>39</v>
      </c>
      <c r="D2723" s="13" t="s">
        <v>60</v>
      </c>
      <c r="E2723" s="13" t="s">
        <v>62</v>
      </c>
      <c r="F2723" s="13" t="s">
        <v>63</v>
      </c>
      <c r="G2723" s="13" t="s">
        <v>59</v>
      </c>
      <c r="H2723" s="13" t="s">
        <v>61</v>
      </c>
      <c r="I2723" s="13" t="s">
        <v>64</v>
      </c>
      <c r="J2723" s="25">
        <v>262</v>
      </c>
      <c r="K2723" s="30">
        <v>374.65999999999997</v>
      </c>
    </row>
    <row r="2724" spans="1:11" x14ac:dyDescent="0.3">
      <c r="A2724" s="9" t="s">
        <v>76</v>
      </c>
      <c r="B2724" s="10">
        <v>2023</v>
      </c>
      <c r="C2724" s="10" t="s">
        <v>39</v>
      </c>
      <c r="D2724" s="10" t="s">
        <v>60</v>
      </c>
      <c r="E2724" s="10" t="s">
        <v>62</v>
      </c>
      <c r="F2724" s="10" t="s">
        <v>63</v>
      </c>
      <c r="G2724" s="10" t="s">
        <v>59</v>
      </c>
      <c r="H2724" s="10" t="s">
        <v>61</v>
      </c>
      <c r="I2724" s="10" t="s">
        <v>64</v>
      </c>
      <c r="J2724" s="24">
        <v>232</v>
      </c>
      <c r="K2724" s="29">
        <v>331.76</v>
      </c>
    </row>
    <row r="2725" spans="1:11" x14ac:dyDescent="0.3">
      <c r="A2725" s="12" t="s">
        <v>72</v>
      </c>
      <c r="B2725" s="13">
        <v>2023</v>
      </c>
      <c r="C2725" s="13" t="s">
        <v>39</v>
      </c>
      <c r="D2725" s="13" t="s">
        <v>60</v>
      </c>
      <c r="E2725" s="13" t="s">
        <v>62</v>
      </c>
      <c r="F2725" s="13" t="s">
        <v>63</v>
      </c>
      <c r="G2725" s="13" t="s">
        <v>59</v>
      </c>
      <c r="H2725" s="13" t="s">
        <v>61</v>
      </c>
      <c r="I2725" s="13" t="s">
        <v>64</v>
      </c>
      <c r="J2725" s="25">
        <v>795</v>
      </c>
      <c r="K2725" s="30">
        <v>1136.8499999999999</v>
      </c>
    </row>
    <row r="2726" spans="1:11" x14ac:dyDescent="0.3">
      <c r="A2726" s="9" t="s">
        <v>73</v>
      </c>
      <c r="B2726" s="10">
        <v>2023</v>
      </c>
      <c r="C2726" s="10" t="s">
        <v>39</v>
      </c>
      <c r="D2726" s="10" t="s">
        <v>60</v>
      </c>
      <c r="E2726" s="10" t="s">
        <v>62</v>
      </c>
      <c r="F2726" s="10" t="s">
        <v>63</v>
      </c>
      <c r="G2726" s="10" t="s">
        <v>59</v>
      </c>
      <c r="H2726" s="10" t="s">
        <v>61</v>
      </c>
      <c r="I2726" s="10" t="s">
        <v>64</v>
      </c>
      <c r="J2726" s="24">
        <v>882</v>
      </c>
      <c r="K2726" s="29">
        <v>1261.26</v>
      </c>
    </row>
    <row r="2727" spans="1:11" x14ac:dyDescent="0.3">
      <c r="A2727" s="12" t="s">
        <v>73</v>
      </c>
      <c r="B2727" s="13">
        <v>2023</v>
      </c>
      <c r="C2727" s="13" t="s">
        <v>39</v>
      </c>
      <c r="D2727" s="13" t="s">
        <v>60</v>
      </c>
      <c r="E2727" s="13" t="s">
        <v>62</v>
      </c>
      <c r="F2727" s="13" t="s">
        <v>63</v>
      </c>
      <c r="G2727" s="13" t="s">
        <v>59</v>
      </c>
      <c r="H2727" s="13" t="s">
        <v>61</v>
      </c>
      <c r="I2727" s="13" t="s">
        <v>64</v>
      </c>
      <c r="J2727" s="25">
        <v>835</v>
      </c>
      <c r="K2727" s="30">
        <v>526.24</v>
      </c>
    </row>
    <row r="2728" spans="1:11" x14ac:dyDescent="0.3">
      <c r="A2728" s="9" t="s">
        <v>72</v>
      </c>
      <c r="B2728" s="10">
        <v>2023</v>
      </c>
      <c r="C2728" s="10" t="s">
        <v>39</v>
      </c>
      <c r="D2728" s="10" t="s">
        <v>60</v>
      </c>
      <c r="E2728" s="10" t="s">
        <v>62</v>
      </c>
      <c r="F2728" s="10" t="s">
        <v>63</v>
      </c>
      <c r="G2728" s="10" t="s">
        <v>59</v>
      </c>
      <c r="H2728" s="10" t="s">
        <v>61</v>
      </c>
      <c r="I2728" s="10" t="s">
        <v>64</v>
      </c>
      <c r="J2728" s="24">
        <v>237</v>
      </c>
      <c r="K2728" s="29">
        <v>338.90999999999997</v>
      </c>
    </row>
    <row r="2729" spans="1:11" x14ac:dyDescent="0.3">
      <c r="A2729" s="12" t="s">
        <v>76</v>
      </c>
      <c r="B2729" s="13">
        <v>2023</v>
      </c>
      <c r="C2729" s="13" t="s">
        <v>39</v>
      </c>
      <c r="D2729" s="13" t="s">
        <v>60</v>
      </c>
      <c r="E2729" s="13" t="s">
        <v>62</v>
      </c>
      <c r="F2729" s="13" t="s">
        <v>63</v>
      </c>
      <c r="G2729" s="13" t="s">
        <v>59</v>
      </c>
      <c r="H2729" s="13" t="s">
        <v>61</v>
      </c>
      <c r="I2729" s="13" t="s">
        <v>64</v>
      </c>
      <c r="J2729" s="25">
        <v>259</v>
      </c>
      <c r="K2729" s="30">
        <v>370.37</v>
      </c>
    </row>
    <row r="2730" spans="1:11" x14ac:dyDescent="0.3">
      <c r="A2730" s="9" t="s">
        <v>73</v>
      </c>
      <c r="B2730" s="10">
        <v>2023</v>
      </c>
      <c r="C2730" s="10" t="s">
        <v>39</v>
      </c>
      <c r="D2730" s="10" t="s">
        <v>60</v>
      </c>
      <c r="E2730" s="10" t="s">
        <v>62</v>
      </c>
      <c r="F2730" s="10" t="s">
        <v>63</v>
      </c>
      <c r="G2730" s="10" t="s">
        <v>59</v>
      </c>
      <c r="H2730" s="10" t="s">
        <v>61</v>
      </c>
      <c r="I2730" s="10" t="s">
        <v>64</v>
      </c>
      <c r="J2730" s="24">
        <v>235</v>
      </c>
      <c r="K2730" s="29">
        <v>336.05</v>
      </c>
    </row>
    <row r="2731" spans="1:11" x14ac:dyDescent="0.3">
      <c r="A2731" s="12" t="s">
        <v>72</v>
      </c>
      <c r="B2731" s="13">
        <v>2023</v>
      </c>
      <c r="C2731" s="13" t="s">
        <v>39</v>
      </c>
      <c r="D2731" s="13" t="s">
        <v>60</v>
      </c>
      <c r="E2731" s="13" t="s">
        <v>62</v>
      </c>
      <c r="F2731" s="13" t="s">
        <v>63</v>
      </c>
      <c r="G2731" s="13" t="s">
        <v>59</v>
      </c>
      <c r="H2731" s="13" t="s">
        <v>61</v>
      </c>
      <c r="I2731" s="13" t="s">
        <v>64</v>
      </c>
      <c r="J2731" s="25">
        <v>804</v>
      </c>
      <c r="K2731" s="30">
        <v>1149.72</v>
      </c>
    </row>
    <row r="2732" spans="1:11" x14ac:dyDescent="0.3">
      <c r="A2732" s="9" t="s">
        <v>74</v>
      </c>
      <c r="B2732" s="10">
        <v>2023</v>
      </c>
      <c r="C2732" s="10" t="s">
        <v>39</v>
      </c>
      <c r="D2732" s="10" t="s">
        <v>60</v>
      </c>
      <c r="E2732" s="10" t="s">
        <v>62</v>
      </c>
      <c r="F2732" s="10" t="s">
        <v>63</v>
      </c>
      <c r="G2732" s="10" t="s">
        <v>59</v>
      </c>
      <c r="H2732" s="10" t="s">
        <v>61</v>
      </c>
      <c r="I2732" s="10" t="s">
        <v>64</v>
      </c>
      <c r="J2732" s="24">
        <v>233</v>
      </c>
      <c r="K2732" s="29">
        <v>333.19</v>
      </c>
    </row>
    <row r="2733" spans="1:11" x14ac:dyDescent="0.3">
      <c r="A2733" s="12" t="s">
        <v>73</v>
      </c>
      <c r="B2733" s="13">
        <v>2024</v>
      </c>
      <c r="C2733" s="13" t="s">
        <v>34</v>
      </c>
      <c r="D2733" s="13" t="s">
        <v>52</v>
      </c>
      <c r="E2733" s="13" t="s">
        <v>53</v>
      </c>
      <c r="F2733" s="13" t="s">
        <v>54</v>
      </c>
      <c r="G2733" s="13" t="s">
        <v>55</v>
      </c>
      <c r="H2733" s="13" t="s">
        <v>56</v>
      </c>
      <c r="I2733" s="13" t="s">
        <v>58</v>
      </c>
      <c r="J2733" s="25">
        <v>302</v>
      </c>
      <c r="K2733" s="30">
        <v>462.06</v>
      </c>
    </row>
    <row r="2734" spans="1:11" x14ac:dyDescent="0.3">
      <c r="A2734" s="9" t="s">
        <v>72</v>
      </c>
      <c r="B2734" s="10">
        <v>2024</v>
      </c>
      <c r="C2734" s="10" t="s">
        <v>34</v>
      </c>
      <c r="D2734" s="10" t="s">
        <v>52</v>
      </c>
      <c r="E2734" s="10" t="s">
        <v>53</v>
      </c>
      <c r="F2734" s="10" t="s">
        <v>54</v>
      </c>
      <c r="G2734" s="10" t="s">
        <v>55</v>
      </c>
      <c r="H2734" s="10" t="s">
        <v>56</v>
      </c>
      <c r="I2734" s="10" t="s">
        <v>58</v>
      </c>
      <c r="J2734" s="24">
        <v>272</v>
      </c>
      <c r="K2734" s="29">
        <v>388.96</v>
      </c>
    </row>
    <row r="2735" spans="1:11" x14ac:dyDescent="0.3">
      <c r="A2735" s="12" t="s">
        <v>73</v>
      </c>
      <c r="B2735" s="13">
        <v>2024</v>
      </c>
      <c r="C2735" s="13" t="s">
        <v>34</v>
      </c>
      <c r="D2735" s="13" t="s">
        <v>52</v>
      </c>
      <c r="E2735" s="13" t="s">
        <v>53</v>
      </c>
      <c r="F2735" s="13" t="s">
        <v>54</v>
      </c>
      <c r="G2735" s="13" t="s">
        <v>55</v>
      </c>
      <c r="H2735" s="13" t="s">
        <v>56</v>
      </c>
      <c r="I2735" s="13" t="s">
        <v>58</v>
      </c>
      <c r="J2735" s="25">
        <v>298</v>
      </c>
      <c r="K2735" s="30">
        <v>426.14</v>
      </c>
    </row>
    <row r="2736" spans="1:11" x14ac:dyDescent="0.3">
      <c r="A2736" s="9" t="s">
        <v>73</v>
      </c>
      <c r="B2736" s="10">
        <v>2024</v>
      </c>
      <c r="C2736" s="10" t="s">
        <v>34</v>
      </c>
      <c r="D2736" s="10" t="s">
        <v>52</v>
      </c>
      <c r="E2736" s="10" t="s">
        <v>53</v>
      </c>
      <c r="F2736" s="10" t="s">
        <v>54</v>
      </c>
      <c r="G2736" s="10" t="s">
        <v>55</v>
      </c>
      <c r="H2736" s="10" t="s">
        <v>56</v>
      </c>
      <c r="I2736" s="10" t="s">
        <v>58</v>
      </c>
      <c r="J2736" s="24">
        <v>274</v>
      </c>
      <c r="K2736" s="29">
        <v>391.82</v>
      </c>
    </row>
    <row r="2737" spans="1:11" x14ac:dyDescent="0.3">
      <c r="A2737" s="12" t="s">
        <v>72</v>
      </c>
      <c r="B2737" s="13">
        <v>2024</v>
      </c>
      <c r="C2737" s="13" t="s">
        <v>34</v>
      </c>
      <c r="D2737" s="13" t="s">
        <v>52</v>
      </c>
      <c r="E2737" s="13" t="s">
        <v>53</v>
      </c>
      <c r="F2737" s="13" t="s">
        <v>54</v>
      </c>
      <c r="G2737" s="13" t="s">
        <v>55</v>
      </c>
      <c r="H2737" s="13" t="s">
        <v>56</v>
      </c>
      <c r="I2737" s="13" t="s">
        <v>58</v>
      </c>
      <c r="J2737" s="25">
        <v>666</v>
      </c>
      <c r="K2737" s="30">
        <v>952.38</v>
      </c>
    </row>
    <row r="2738" spans="1:11" x14ac:dyDescent="0.3">
      <c r="A2738" s="9" t="s">
        <v>74</v>
      </c>
      <c r="B2738" s="10">
        <v>2024</v>
      </c>
      <c r="C2738" s="10" t="s">
        <v>34</v>
      </c>
      <c r="D2738" s="10" t="s">
        <v>52</v>
      </c>
      <c r="E2738" s="10" t="s">
        <v>53</v>
      </c>
      <c r="F2738" s="10" t="s">
        <v>54</v>
      </c>
      <c r="G2738" s="10" t="s">
        <v>55</v>
      </c>
      <c r="H2738" s="10" t="s">
        <v>56</v>
      </c>
      <c r="I2738" s="10" t="s">
        <v>58</v>
      </c>
      <c r="J2738" s="24">
        <v>753</v>
      </c>
      <c r="K2738" s="29">
        <v>1076.79</v>
      </c>
    </row>
    <row r="2739" spans="1:11" x14ac:dyDescent="0.3">
      <c r="A2739" s="12" t="s">
        <v>74</v>
      </c>
      <c r="B2739" s="13">
        <v>2024</v>
      </c>
      <c r="C2739" s="13" t="s">
        <v>34</v>
      </c>
      <c r="D2739" s="13" t="s">
        <v>52</v>
      </c>
      <c r="E2739" s="13" t="s">
        <v>53</v>
      </c>
      <c r="F2739" s="13" t="s">
        <v>54</v>
      </c>
      <c r="G2739" s="13" t="s">
        <v>55</v>
      </c>
      <c r="H2739" s="13" t="s">
        <v>56</v>
      </c>
      <c r="I2739" s="13" t="s">
        <v>58</v>
      </c>
      <c r="J2739" s="25">
        <v>297</v>
      </c>
      <c r="K2739" s="30">
        <v>424.71</v>
      </c>
    </row>
    <row r="2740" spans="1:11" x14ac:dyDescent="0.3">
      <c r="A2740" s="9" t="s">
        <v>72</v>
      </c>
      <c r="B2740" s="10">
        <v>2024</v>
      </c>
      <c r="C2740" s="10" t="s">
        <v>34</v>
      </c>
      <c r="D2740" s="10" t="s">
        <v>52</v>
      </c>
      <c r="E2740" s="10" t="s">
        <v>53</v>
      </c>
      <c r="F2740" s="10" t="s">
        <v>54</v>
      </c>
      <c r="G2740" s="10" t="s">
        <v>55</v>
      </c>
      <c r="H2740" s="10" t="s">
        <v>56</v>
      </c>
      <c r="I2740" s="10" t="s">
        <v>58</v>
      </c>
      <c r="J2740" s="24">
        <v>792</v>
      </c>
      <c r="K2740" s="29">
        <v>526.24</v>
      </c>
    </row>
    <row r="2741" spans="1:11" x14ac:dyDescent="0.3">
      <c r="A2741" s="12" t="s">
        <v>73</v>
      </c>
      <c r="B2741" s="13">
        <v>2024</v>
      </c>
      <c r="C2741" s="13" t="s">
        <v>34</v>
      </c>
      <c r="D2741" s="13" t="s">
        <v>52</v>
      </c>
      <c r="E2741" s="13" t="s">
        <v>53</v>
      </c>
      <c r="F2741" s="13" t="s">
        <v>54</v>
      </c>
      <c r="G2741" s="13" t="s">
        <v>55</v>
      </c>
      <c r="H2741" s="13" t="s">
        <v>56</v>
      </c>
      <c r="I2741" s="13" t="s">
        <v>58</v>
      </c>
      <c r="J2741" s="25">
        <v>301</v>
      </c>
      <c r="K2741" s="30">
        <v>430.43</v>
      </c>
    </row>
    <row r="2742" spans="1:11" x14ac:dyDescent="0.3">
      <c r="A2742" s="9" t="s">
        <v>73</v>
      </c>
      <c r="B2742" s="10">
        <v>2024</v>
      </c>
      <c r="C2742" s="10" t="s">
        <v>34</v>
      </c>
      <c r="D2742" s="10" t="s">
        <v>52</v>
      </c>
      <c r="E2742" s="10" t="s">
        <v>53</v>
      </c>
      <c r="F2742" s="10" t="s">
        <v>54</v>
      </c>
      <c r="G2742" s="10" t="s">
        <v>55</v>
      </c>
      <c r="H2742" s="10" t="s">
        <v>56</v>
      </c>
      <c r="I2742" s="10" t="s">
        <v>58</v>
      </c>
      <c r="J2742" s="24">
        <v>271</v>
      </c>
      <c r="K2742" s="29">
        <v>387.53</v>
      </c>
    </row>
    <row r="2743" spans="1:11" x14ac:dyDescent="0.3">
      <c r="A2743" s="12" t="s">
        <v>72</v>
      </c>
      <c r="B2743" s="13">
        <v>2024</v>
      </c>
      <c r="C2743" s="13" t="s">
        <v>34</v>
      </c>
      <c r="D2743" s="13" t="s">
        <v>52</v>
      </c>
      <c r="E2743" s="13" t="s">
        <v>53</v>
      </c>
      <c r="F2743" s="13" t="s">
        <v>54</v>
      </c>
      <c r="G2743" s="13" t="s">
        <v>55</v>
      </c>
      <c r="H2743" s="13" t="s">
        <v>56</v>
      </c>
      <c r="I2743" s="13" t="s">
        <v>58</v>
      </c>
      <c r="J2743" s="25">
        <v>299</v>
      </c>
      <c r="K2743" s="30">
        <v>427.57</v>
      </c>
    </row>
    <row r="2744" spans="1:11" x14ac:dyDescent="0.3">
      <c r="A2744" s="9" t="s">
        <v>73</v>
      </c>
      <c r="B2744" s="10">
        <v>2024</v>
      </c>
      <c r="C2744" s="10" t="s">
        <v>34</v>
      </c>
      <c r="D2744" s="10" t="s">
        <v>52</v>
      </c>
      <c r="E2744" s="10" t="s">
        <v>53</v>
      </c>
      <c r="F2744" s="10" t="s">
        <v>54</v>
      </c>
      <c r="G2744" s="10" t="s">
        <v>55</v>
      </c>
      <c r="H2744" s="10" t="s">
        <v>56</v>
      </c>
      <c r="I2744" s="10" t="s">
        <v>58</v>
      </c>
      <c r="J2744" s="24">
        <v>761</v>
      </c>
      <c r="K2744" s="29">
        <v>1088.23</v>
      </c>
    </row>
    <row r="2745" spans="1:11" x14ac:dyDescent="0.3">
      <c r="A2745" s="12" t="s">
        <v>72</v>
      </c>
      <c r="B2745" s="13">
        <v>2024</v>
      </c>
      <c r="C2745" s="13" t="s">
        <v>38</v>
      </c>
      <c r="D2745" s="13" t="s">
        <v>52</v>
      </c>
      <c r="E2745" s="13" t="s">
        <v>53</v>
      </c>
      <c r="F2745" s="13" t="s">
        <v>54</v>
      </c>
      <c r="G2745" s="13" t="s">
        <v>55</v>
      </c>
      <c r="H2745" s="13" t="s">
        <v>56</v>
      </c>
      <c r="I2745" s="13" t="s">
        <v>58</v>
      </c>
      <c r="J2745" s="25">
        <v>278</v>
      </c>
      <c r="K2745" s="30">
        <v>425.34000000000003</v>
      </c>
    </row>
    <row r="2746" spans="1:11" x14ac:dyDescent="0.3">
      <c r="A2746" s="9" t="s">
        <v>73</v>
      </c>
      <c r="B2746" s="10">
        <v>2024</v>
      </c>
      <c r="C2746" s="10" t="s">
        <v>38</v>
      </c>
      <c r="D2746" s="10" t="s">
        <v>52</v>
      </c>
      <c r="E2746" s="10" t="s">
        <v>53</v>
      </c>
      <c r="F2746" s="10" t="s">
        <v>54</v>
      </c>
      <c r="G2746" s="10" t="s">
        <v>55</v>
      </c>
      <c r="H2746" s="10" t="s">
        <v>56</v>
      </c>
      <c r="I2746" s="10" t="s">
        <v>58</v>
      </c>
      <c r="J2746" s="24">
        <v>280</v>
      </c>
      <c r="K2746" s="29">
        <v>400.4</v>
      </c>
    </row>
    <row r="2747" spans="1:11" x14ac:dyDescent="0.3">
      <c r="A2747" s="12" t="s">
        <v>72</v>
      </c>
      <c r="B2747" s="13">
        <v>2024</v>
      </c>
      <c r="C2747" s="13" t="s">
        <v>38</v>
      </c>
      <c r="D2747" s="13" t="s">
        <v>52</v>
      </c>
      <c r="E2747" s="13" t="s">
        <v>53</v>
      </c>
      <c r="F2747" s="13" t="s">
        <v>54</v>
      </c>
      <c r="G2747" s="13" t="s">
        <v>55</v>
      </c>
      <c r="H2747" s="13" t="s">
        <v>56</v>
      </c>
      <c r="I2747" s="13" t="s">
        <v>58</v>
      </c>
      <c r="J2747" s="25">
        <v>250</v>
      </c>
      <c r="K2747" s="30">
        <v>357.5</v>
      </c>
    </row>
    <row r="2748" spans="1:11" x14ac:dyDescent="0.3">
      <c r="A2748" s="9" t="s">
        <v>73</v>
      </c>
      <c r="B2748" s="10">
        <v>2024</v>
      </c>
      <c r="C2748" s="10" t="s">
        <v>38</v>
      </c>
      <c r="D2748" s="10" t="s">
        <v>52</v>
      </c>
      <c r="E2748" s="10" t="s">
        <v>53</v>
      </c>
      <c r="F2748" s="10" t="s">
        <v>54</v>
      </c>
      <c r="G2748" s="10" t="s">
        <v>55</v>
      </c>
      <c r="H2748" s="10" t="s">
        <v>56</v>
      </c>
      <c r="I2748" s="10" t="s">
        <v>58</v>
      </c>
      <c r="J2748" s="24">
        <v>670</v>
      </c>
      <c r="K2748" s="29">
        <v>958.1</v>
      </c>
    </row>
    <row r="2749" spans="1:11" x14ac:dyDescent="0.3">
      <c r="A2749" s="12" t="s">
        <v>72</v>
      </c>
      <c r="B2749" s="13">
        <v>2024</v>
      </c>
      <c r="C2749" s="13" t="s">
        <v>38</v>
      </c>
      <c r="D2749" s="13" t="s">
        <v>52</v>
      </c>
      <c r="E2749" s="13" t="s">
        <v>53</v>
      </c>
      <c r="F2749" s="13" t="s">
        <v>54</v>
      </c>
      <c r="G2749" s="13" t="s">
        <v>55</v>
      </c>
      <c r="H2749" s="13" t="s">
        <v>56</v>
      </c>
      <c r="I2749" s="13" t="s">
        <v>58</v>
      </c>
      <c r="J2749" s="25">
        <v>756</v>
      </c>
      <c r="K2749" s="30">
        <v>1081.08</v>
      </c>
    </row>
    <row r="2750" spans="1:11" x14ac:dyDescent="0.3">
      <c r="A2750" s="9" t="s">
        <v>72</v>
      </c>
      <c r="B2750" s="10">
        <v>2024</v>
      </c>
      <c r="C2750" s="10" t="s">
        <v>38</v>
      </c>
      <c r="D2750" s="10" t="s">
        <v>52</v>
      </c>
      <c r="E2750" s="10" t="s">
        <v>53</v>
      </c>
      <c r="F2750" s="10" t="s">
        <v>54</v>
      </c>
      <c r="G2750" s="10" t="s">
        <v>55</v>
      </c>
      <c r="H2750" s="10" t="s">
        <v>56</v>
      </c>
      <c r="I2750" s="10" t="s">
        <v>58</v>
      </c>
      <c r="J2750" s="24">
        <v>279</v>
      </c>
      <c r="K2750" s="29">
        <v>398.97</v>
      </c>
    </row>
    <row r="2751" spans="1:11" x14ac:dyDescent="0.3">
      <c r="A2751" s="12" t="s">
        <v>73</v>
      </c>
      <c r="B2751" s="13">
        <v>2024</v>
      </c>
      <c r="C2751" s="13" t="s">
        <v>38</v>
      </c>
      <c r="D2751" s="13" t="s">
        <v>52</v>
      </c>
      <c r="E2751" s="13" t="s">
        <v>53</v>
      </c>
      <c r="F2751" s="13" t="s">
        <v>54</v>
      </c>
      <c r="G2751" s="13" t="s">
        <v>55</v>
      </c>
      <c r="H2751" s="13" t="s">
        <v>56</v>
      </c>
      <c r="I2751" s="13" t="s">
        <v>58</v>
      </c>
      <c r="J2751" s="25">
        <v>796</v>
      </c>
      <c r="K2751" s="30">
        <v>526.24</v>
      </c>
    </row>
    <row r="2752" spans="1:11" x14ac:dyDescent="0.3">
      <c r="A2752" s="9" t="s">
        <v>72</v>
      </c>
      <c r="B2752" s="10">
        <v>2024</v>
      </c>
      <c r="C2752" s="10" t="s">
        <v>38</v>
      </c>
      <c r="D2752" s="10" t="s">
        <v>52</v>
      </c>
      <c r="E2752" s="10" t="s">
        <v>53</v>
      </c>
      <c r="F2752" s="10" t="s">
        <v>54</v>
      </c>
      <c r="G2752" s="10" t="s">
        <v>55</v>
      </c>
      <c r="H2752" s="10" t="s">
        <v>56</v>
      </c>
      <c r="I2752" s="10" t="s">
        <v>58</v>
      </c>
      <c r="J2752" s="24">
        <v>277</v>
      </c>
      <c r="K2752" s="29">
        <v>396.11</v>
      </c>
    </row>
    <row r="2753" spans="1:11" x14ac:dyDescent="0.3">
      <c r="A2753" s="12" t="s">
        <v>73</v>
      </c>
      <c r="B2753" s="13">
        <v>2024</v>
      </c>
      <c r="C2753" s="13" t="s">
        <v>38</v>
      </c>
      <c r="D2753" s="13" t="s">
        <v>52</v>
      </c>
      <c r="E2753" s="13" t="s">
        <v>53</v>
      </c>
      <c r="F2753" s="13" t="s">
        <v>54</v>
      </c>
      <c r="G2753" s="13" t="s">
        <v>55</v>
      </c>
      <c r="H2753" s="13" t="s">
        <v>56</v>
      </c>
      <c r="I2753" s="13" t="s">
        <v>58</v>
      </c>
      <c r="J2753" s="25">
        <v>253</v>
      </c>
      <c r="K2753" s="30">
        <v>361.78999999999996</v>
      </c>
    </row>
    <row r="2754" spans="1:11" x14ac:dyDescent="0.3">
      <c r="A2754" s="9" t="s">
        <v>72</v>
      </c>
      <c r="B2754" s="10">
        <v>2024</v>
      </c>
      <c r="C2754" s="10" t="s">
        <v>38</v>
      </c>
      <c r="D2754" s="10" t="s">
        <v>52</v>
      </c>
      <c r="E2754" s="10" t="s">
        <v>53</v>
      </c>
      <c r="F2754" s="10" t="s">
        <v>54</v>
      </c>
      <c r="G2754" s="10" t="s">
        <v>55</v>
      </c>
      <c r="H2754" s="10" t="s">
        <v>56</v>
      </c>
      <c r="I2754" s="10" t="s">
        <v>58</v>
      </c>
      <c r="J2754" s="24">
        <v>765</v>
      </c>
      <c r="K2754" s="29">
        <v>1093.95</v>
      </c>
    </row>
    <row r="2755" spans="1:11" x14ac:dyDescent="0.3">
      <c r="A2755" s="12" t="s">
        <v>72</v>
      </c>
      <c r="B2755" s="13">
        <v>2024</v>
      </c>
      <c r="C2755" s="13" t="s">
        <v>42</v>
      </c>
      <c r="D2755" s="13" t="s">
        <v>52</v>
      </c>
      <c r="E2755" s="13" t="s">
        <v>53</v>
      </c>
      <c r="F2755" s="13" t="s">
        <v>54</v>
      </c>
      <c r="G2755" s="13" t="s">
        <v>55</v>
      </c>
      <c r="H2755" s="13" t="s">
        <v>56</v>
      </c>
      <c r="I2755" s="13" t="s">
        <v>58</v>
      </c>
      <c r="J2755" s="25">
        <v>230</v>
      </c>
      <c r="K2755" s="30">
        <v>328.9</v>
      </c>
    </row>
    <row r="2756" spans="1:11" x14ac:dyDescent="0.3">
      <c r="A2756" s="9" t="s">
        <v>73</v>
      </c>
      <c r="B2756" s="10">
        <v>2024</v>
      </c>
      <c r="C2756" s="10" t="s">
        <v>42</v>
      </c>
      <c r="D2756" s="10" t="s">
        <v>52</v>
      </c>
      <c r="E2756" s="10" t="s">
        <v>53</v>
      </c>
      <c r="F2756" s="10" t="s">
        <v>54</v>
      </c>
      <c r="G2756" s="10" t="s">
        <v>55</v>
      </c>
      <c r="H2756" s="10" t="s">
        <v>56</v>
      </c>
      <c r="I2756" s="10" t="s">
        <v>58</v>
      </c>
      <c r="J2756" s="24">
        <v>256</v>
      </c>
      <c r="K2756" s="29">
        <v>366.08</v>
      </c>
    </row>
    <row r="2757" spans="1:11" x14ac:dyDescent="0.3">
      <c r="A2757" s="12" t="s">
        <v>75</v>
      </c>
      <c r="B2757" s="13">
        <v>2024</v>
      </c>
      <c r="C2757" s="13" t="s">
        <v>42</v>
      </c>
      <c r="D2757" s="13" t="s">
        <v>52</v>
      </c>
      <c r="E2757" s="13" t="s">
        <v>53</v>
      </c>
      <c r="F2757" s="13" t="s">
        <v>54</v>
      </c>
      <c r="G2757" s="13" t="s">
        <v>55</v>
      </c>
      <c r="H2757" s="13" t="s">
        <v>56</v>
      </c>
      <c r="I2757" s="13" t="s">
        <v>58</v>
      </c>
      <c r="J2757" s="25">
        <v>232</v>
      </c>
      <c r="K2757" s="30">
        <v>331.76</v>
      </c>
    </row>
    <row r="2758" spans="1:11" x14ac:dyDescent="0.3">
      <c r="A2758" s="9" t="s">
        <v>74</v>
      </c>
      <c r="B2758" s="10">
        <v>2024</v>
      </c>
      <c r="C2758" s="10" t="s">
        <v>42</v>
      </c>
      <c r="D2758" s="10" t="s">
        <v>52</v>
      </c>
      <c r="E2758" s="10" t="s">
        <v>53</v>
      </c>
      <c r="F2758" s="10" t="s">
        <v>54</v>
      </c>
      <c r="G2758" s="10" t="s">
        <v>55</v>
      </c>
      <c r="H2758" s="10" t="s">
        <v>56</v>
      </c>
      <c r="I2758" s="10" t="s">
        <v>58</v>
      </c>
      <c r="J2758" s="24">
        <v>673</v>
      </c>
      <c r="K2758" s="29">
        <v>962.39</v>
      </c>
    </row>
    <row r="2759" spans="1:11" x14ac:dyDescent="0.3">
      <c r="A2759" s="12" t="s">
        <v>73</v>
      </c>
      <c r="B2759" s="13">
        <v>2024</v>
      </c>
      <c r="C2759" s="13" t="s">
        <v>42</v>
      </c>
      <c r="D2759" s="13" t="s">
        <v>52</v>
      </c>
      <c r="E2759" s="13" t="s">
        <v>53</v>
      </c>
      <c r="F2759" s="13" t="s">
        <v>54</v>
      </c>
      <c r="G2759" s="13" t="s">
        <v>55</v>
      </c>
      <c r="H2759" s="13" t="s">
        <v>56</v>
      </c>
      <c r="I2759" s="13" t="s">
        <v>58</v>
      </c>
      <c r="J2759" s="25">
        <v>760</v>
      </c>
      <c r="K2759" s="30">
        <v>1086.8</v>
      </c>
    </row>
    <row r="2760" spans="1:11" x14ac:dyDescent="0.3">
      <c r="A2760" s="9" t="s">
        <v>73</v>
      </c>
      <c r="B2760" s="10">
        <v>2024</v>
      </c>
      <c r="C2760" s="10" t="s">
        <v>42</v>
      </c>
      <c r="D2760" s="10" t="s">
        <v>52</v>
      </c>
      <c r="E2760" s="10" t="s">
        <v>53</v>
      </c>
      <c r="F2760" s="10" t="s">
        <v>54</v>
      </c>
      <c r="G2760" s="10" t="s">
        <v>55</v>
      </c>
      <c r="H2760" s="10" t="s">
        <v>56</v>
      </c>
      <c r="I2760" s="10" t="s">
        <v>58</v>
      </c>
      <c r="J2760" s="24">
        <v>255</v>
      </c>
      <c r="K2760" s="29">
        <v>364.65</v>
      </c>
    </row>
    <row r="2761" spans="1:11" x14ac:dyDescent="0.3">
      <c r="A2761" s="12" t="s">
        <v>74</v>
      </c>
      <c r="B2761" s="13">
        <v>2024</v>
      </c>
      <c r="C2761" s="13" t="s">
        <v>42</v>
      </c>
      <c r="D2761" s="13" t="s">
        <v>52</v>
      </c>
      <c r="E2761" s="13" t="s">
        <v>53</v>
      </c>
      <c r="F2761" s="13" t="s">
        <v>54</v>
      </c>
      <c r="G2761" s="13" t="s">
        <v>55</v>
      </c>
      <c r="H2761" s="13" t="s">
        <v>56</v>
      </c>
      <c r="I2761" s="13" t="s">
        <v>58</v>
      </c>
      <c r="J2761" s="25">
        <v>799</v>
      </c>
      <c r="K2761" s="30">
        <v>526.24</v>
      </c>
    </row>
    <row r="2762" spans="1:11" x14ac:dyDescent="0.3">
      <c r="A2762" s="9" t="s">
        <v>75</v>
      </c>
      <c r="B2762" s="10">
        <v>2024</v>
      </c>
      <c r="C2762" s="10" t="s">
        <v>42</v>
      </c>
      <c r="D2762" s="10" t="s">
        <v>52</v>
      </c>
      <c r="E2762" s="10" t="s">
        <v>53</v>
      </c>
      <c r="F2762" s="10" t="s">
        <v>54</v>
      </c>
      <c r="G2762" s="10" t="s">
        <v>55</v>
      </c>
      <c r="H2762" s="10" t="s">
        <v>56</v>
      </c>
      <c r="I2762" s="10" t="s">
        <v>58</v>
      </c>
      <c r="J2762" s="24">
        <v>259</v>
      </c>
      <c r="K2762" s="29">
        <v>370.37</v>
      </c>
    </row>
    <row r="2763" spans="1:11" x14ac:dyDescent="0.3">
      <c r="A2763" s="12" t="s">
        <v>73</v>
      </c>
      <c r="B2763" s="13">
        <v>2024</v>
      </c>
      <c r="C2763" s="13" t="s">
        <v>42</v>
      </c>
      <c r="D2763" s="13" t="s">
        <v>52</v>
      </c>
      <c r="E2763" s="13" t="s">
        <v>53</v>
      </c>
      <c r="F2763" s="13" t="s">
        <v>54</v>
      </c>
      <c r="G2763" s="13" t="s">
        <v>55</v>
      </c>
      <c r="H2763" s="13" t="s">
        <v>56</v>
      </c>
      <c r="I2763" s="13" t="s">
        <v>58</v>
      </c>
      <c r="J2763" s="25">
        <v>229</v>
      </c>
      <c r="K2763" s="30">
        <v>327.47000000000003</v>
      </c>
    </row>
    <row r="2764" spans="1:11" x14ac:dyDescent="0.3">
      <c r="A2764" s="9" t="s">
        <v>72</v>
      </c>
      <c r="B2764" s="10">
        <v>2024</v>
      </c>
      <c r="C2764" s="10" t="s">
        <v>42</v>
      </c>
      <c r="D2764" s="10" t="s">
        <v>52</v>
      </c>
      <c r="E2764" s="10" t="s">
        <v>53</v>
      </c>
      <c r="F2764" s="10" t="s">
        <v>54</v>
      </c>
      <c r="G2764" s="10" t="s">
        <v>55</v>
      </c>
      <c r="H2764" s="10" t="s">
        <v>56</v>
      </c>
      <c r="I2764" s="10" t="s">
        <v>58</v>
      </c>
      <c r="J2764" s="24">
        <v>257</v>
      </c>
      <c r="K2764" s="29">
        <v>367.51</v>
      </c>
    </row>
    <row r="2765" spans="1:11" x14ac:dyDescent="0.3">
      <c r="A2765" s="12" t="s">
        <v>74</v>
      </c>
      <c r="B2765" s="13">
        <v>2024</v>
      </c>
      <c r="C2765" s="13" t="s">
        <v>31</v>
      </c>
      <c r="D2765" s="13" t="s">
        <v>52</v>
      </c>
      <c r="E2765" s="13" t="s">
        <v>53</v>
      </c>
      <c r="F2765" s="13" t="s">
        <v>54</v>
      </c>
      <c r="G2765" s="13" t="s">
        <v>55</v>
      </c>
      <c r="H2765" s="13" t="s">
        <v>56</v>
      </c>
      <c r="I2765" s="13" t="s">
        <v>58</v>
      </c>
      <c r="J2765" s="25">
        <v>308</v>
      </c>
      <c r="K2765" s="30">
        <v>471.24</v>
      </c>
    </row>
    <row r="2766" spans="1:11" x14ac:dyDescent="0.3">
      <c r="A2766" s="9" t="s">
        <v>72</v>
      </c>
      <c r="B2766" s="10">
        <v>2024</v>
      </c>
      <c r="C2766" s="10" t="s">
        <v>31</v>
      </c>
      <c r="D2766" s="10" t="s">
        <v>52</v>
      </c>
      <c r="E2766" s="10" t="s">
        <v>53</v>
      </c>
      <c r="F2766" s="10" t="s">
        <v>54</v>
      </c>
      <c r="G2766" s="10" t="s">
        <v>55</v>
      </c>
      <c r="H2766" s="10" t="s">
        <v>56</v>
      </c>
      <c r="I2766" s="10" t="s">
        <v>58</v>
      </c>
      <c r="J2766" s="24">
        <v>284</v>
      </c>
      <c r="K2766" s="29">
        <v>406.12</v>
      </c>
    </row>
    <row r="2767" spans="1:11" x14ac:dyDescent="0.3">
      <c r="A2767" s="12" t="s">
        <v>72</v>
      </c>
      <c r="B2767" s="13">
        <v>2024</v>
      </c>
      <c r="C2767" s="13" t="s">
        <v>31</v>
      </c>
      <c r="D2767" s="13" t="s">
        <v>52</v>
      </c>
      <c r="E2767" s="13" t="s">
        <v>53</v>
      </c>
      <c r="F2767" s="13" t="s">
        <v>54</v>
      </c>
      <c r="G2767" s="13" t="s">
        <v>55</v>
      </c>
      <c r="H2767" s="13" t="s">
        <v>56</v>
      </c>
      <c r="I2767" s="13" t="s">
        <v>58</v>
      </c>
      <c r="J2767" s="25">
        <v>310</v>
      </c>
      <c r="K2767" s="30">
        <v>443.3</v>
      </c>
    </row>
    <row r="2768" spans="1:11" x14ac:dyDescent="0.3">
      <c r="A2768" s="9" t="s">
        <v>73</v>
      </c>
      <c r="B2768" s="10">
        <v>2024</v>
      </c>
      <c r="C2768" s="10" t="s">
        <v>31</v>
      </c>
      <c r="D2768" s="10" t="s">
        <v>52</v>
      </c>
      <c r="E2768" s="10" t="s">
        <v>53</v>
      </c>
      <c r="F2768" s="10" t="s">
        <v>54</v>
      </c>
      <c r="G2768" s="10" t="s">
        <v>55</v>
      </c>
      <c r="H2768" s="10" t="s">
        <v>56</v>
      </c>
      <c r="I2768" s="10" t="s">
        <v>58</v>
      </c>
      <c r="J2768" s="24">
        <v>664</v>
      </c>
      <c r="K2768" s="29">
        <v>949.52</v>
      </c>
    </row>
    <row r="2769" spans="1:11" x14ac:dyDescent="0.3">
      <c r="A2769" s="12" t="s">
        <v>72</v>
      </c>
      <c r="B2769" s="13">
        <v>2024</v>
      </c>
      <c r="C2769" s="13" t="s">
        <v>31</v>
      </c>
      <c r="D2769" s="13" t="s">
        <v>52</v>
      </c>
      <c r="E2769" s="13" t="s">
        <v>53</v>
      </c>
      <c r="F2769" s="13" t="s">
        <v>54</v>
      </c>
      <c r="G2769" s="13" t="s">
        <v>55</v>
      </c>
      <c r="H2769" s="13" t="s">
        <v>56</v>
      </c>
      <c r="I2769" s="13" t="s">
        <v>58</v>
      </c>
      <c r="J2769" s="25">
        <v>751</v>
      </c>
      <c r="K2769" s="30">
        <v>1073.93</v>
      </c>
    </row>
    <row r="2770" spans="1:11" x14ac:dyDescent="0.3">
      <c r="A2770" s="9" t="s">
        <v>72</v>
      </c>
      <c r="B2770" s="10">
        <v>2024</v>
      </c>
      <c r="C2770" s="10" t="s">
        <v>31</v>
      </c>
      <c r="D2770" s="10" t="s">
        <v>52</v>
      </c>
      <c r="E2770" s="10" t="s">
        <v>53</v>
      </c>
      <c r="F2770" s="10" t="s">
        <v>54</v>
      </c>
      <c r="G2770" s="10" t="s">
        <v>55</v>
      </c>
      <c r="H2770" s="10" t="s">
        <v>56</v>
      </c>
      <c r="I2770" s="10" t="s">
        <v>58</v>
      </c>
      <c r="J2770" s="24">
        <v>309</v>
      </c>
      <c r="K2770" s="29">
        <v>441.87</v>
      </c>
    </row>
    <row r="2771" spans="1:11" x14ac:dyDescent="0.3">
      <c r="A2771" s="12" t="s">
        <v>73</v>
      </c>
      <c r="B2771" s="13">
        <v>2024</v>
      </c>
      <c r="C2771" s="13" t="s">
        <v>31</v>
      </c>
      <c r="D2771" s="13" t="s">
        <v>52</v>
      </c>
      <c r="E2771" s="13" t="s">
        <v>53</v>
      </c>
      <c r="F2771" s="13" t="s">
        <v>54</v>
      </c>
      <c r="G2771" s="13" t="s">
        <v>55</v>
      </c>
      <c r="H2771" s="13" t="s">
        <v>56</v>
      </c>
      <c r="I2771" s="13" t="s">
        <v>58</v>
      </c>
      <c r="J2771" s="25">
        <v>790</v>
      </c>
      <c r="K2771" s="30">
        <v>526.24</v>
      </c>
    </row>
    <row r="2772" spans="1:11" x14ac:dyDescent="0.3">
      <c r="A2772" s="9" t="s">
        <v>72</v>
      </c>
      <c r="B2772" s="10">
        <v>2024</v>
      </c>
      <c r="C2772" s="10" t="s">
        <v>31</v>
      </c>
      <c r="D2772" s="10" t="s">
        <v>52</v>
      </c>
      <c r="E2772" s="10" t="s">
        <v>53</v>
      </c>
      <c r="F2772" s="10" t="s">
        <v>54</v>
      </c>
      <c r="G2772" s="10" t="s">
        <v>55</v>
      </c>
      <c r="H2772" s="10" t="s">
        <v>56</v>
      </c>
      <c r="I2772" s="10" t="s">
        <v>58</v>
      </c>
      <c r="J2772" s="24">
        <v>283</v>
      </c>
      <c r="K2772" s="29">
        <v>404.69</v>
      </c>
    </row>
    <row r="2773" spans="1:11" x14ac:dyDescent="0.3">
      <c r="A2773" s="12" t="s">
        <v>72</v>
      </c>
      <c r="B2773" s="13">
        <v>2024</v>
      </c>
      <c r="C2773" s="13" t="s">
        <v>31</v>
      </c>
      <c r="D2773" s="13" t="s">
        <v>52</v>
      </c>
      <c r="E2773" s="13" t="s">
        <v>53</v>
      </c>
      <c r="F2773" s="13" t="s">
        <v>54</v>
      </c>
      <c r="G2773" s="13" t="s">
        <v>55</v>
      </c>
      <c r="H2773" s="13" t="s">
        <v>56</v>
      </c>
      <c r="I2773" s="13" t="s">
        <v>58</v>
      </c>
      <c r="J2773" s="25">
        <v>311</v>
      </c>
      <c r="K2773" s="30">
        <v>444.73</v>
      </c>
    </row>
    <row r="2774" spans="1:11" x14ac:dyDescent="0.3">
      <c r="A2774" s="9" t="s">
        <v>74</v>
      </c>
      <c r="B2774" s="10">
        <v>2024</v>
      </c>
      <c r="C2774" s="10" t="s">
        <v>31</v>
      </c>
      <c r="D2774" s="10" t="s">
        <v>52</v>
      </c>
      <c r="E2774" s="10" t="s">
        <v>53</v>
      </c>
      <c r="F2774" s="10" t="s">
        <v>54</v>
      </c>
      <c r="G2774" s="10" t="s">
        <v>55</v>
      </c>
      <c r="H2774" s="10" t="s">
        <v>56</v>
      </c>
      <c r="I2774" s="10" t="s">
        <v>58</v>
      </c>
      <c r="J2774" s="24">
        <v>760</v>
      </c>
      <c r="K2774" s="29">
        <v>1086.8</v>
      </c>
    </row>
    <row r="2775" spans="1:11" x14ac:dyDescent="0.3">
      <c r="A2775" s="12" t="s">
        <v>73</v>
      </c>
      <c r="B2775" s="13">
        <v>2024</v>
      </c>
      <c r="C2775" s="13" t="s">
        <v>9</v>
      </c>
      <c r="D2775" s="13" t="s">
        <v>52</v>
      </c>
      <c r="E2775" s="13" t="s">
        <v>53</v>
      </c>
      <c r="F2775" s="13" t="s">
        <v>54</v>
      </c>
      <c r="G2775" s="13" t="s">
        <v>55</v>
      </c>
      <c r="H2775" s="13" t="s">
        <v>56</v>
      </c>
      <c r="I2775" s="13" t="s">
        <v>58</v>
      </c>
      <c r="J2775" s="25">
        <v>314</v>
      </c>
      <c r="K2775" s="30">
        <v>480.42</v>
      </c>
    </row>
    <row r="2776" spans="1:11" x14ac:dyDescent="0.3">
      <c r="A2776" s="9" t="s">
        <v>73</v>
      </c>
      <c r="B2776" s="10">
        <v>2024</v>
      </c>
      <c r="C2776" s="10" t="s">
        <v>9</v>
      </c>
      <c r="D2776" s="10" t="s">
        <v>52</v>
      </c>
      <c r="E2776" s="10" t="s">
        <v>53</v>
      </c>
      <c r="F2776" s="10" t="s">
        <v>54</v>
      </c>
      <c r="G2776" s="10" t="s">
        <v>55</v>
      </c>
      <c r="H2776" s="10" t="s">
        <v>56</v>
      </c>
      <c r="I2776" s="10" t="s">
        <v>58</v>
      </c>
      <c r="J2776" s="24">
        <v>290</v>
      </c>
      <c r="K2776" s="29">
        <v>414.7</v>
      </c>
    </row>
    <row r="2777" spans="1:11" x14ac:dyDescent="0.3">
      <c r="A2777" s="12" t="s">
        <v>73</v>
      </c>
      <c r="B2777" s="13">
        <v>2024</v>
      </c>
      <c r="C2777" s="13" t="s">
        <v>9</v>
      </c>
      <c r="D2777" s="13" t="s">
        <v>52</v>
      </c>
      <c r="E2777" s="13" t="s">
        <v>53</v>
      </c>
      <c r="F2777" s="13" t="s">
        <v>54</v>
      </c>
      <c r="G2777" s="13" t="s">
        <v>55</v>
      </c>
      <c r="H2777" s="13" t="s">
        <v>56</v>
      </c>
      <c r="I2777" s="13" t="s">
        <v>58</v>
      </c>
      <c r="J2777" s="25">
        <v>316</v>
      </c>
      <c r="K2777" s="30">
        <v>451.88</v>
      </c>
    </row>
    <row r="2778" spans="1:11" x14ac:dyDescent="0.3">
      <c r="A2778" s="9" t="s">
        <v>75</v>
      </c>
      <c r="B2778" s="10">
        <v>2024</v>
      </c>
      <c r="C2778" s="10" t="s">
        <v>9</v>
      </c>
      <c r="D2778" s="10" t="s">
        <v>52</v>
      </c>
      <c r="E2778" s="10" t="s">
        <v>53</v>
      </c>
      <c r="F2778" s="10" t="s">
        <v>54</v>
      </c>
      <c r="G2778" s="10" t="s">
        <v>55</v>
      </c>
      <c r="H2778" s="10" t="s">
        <v>56</v>
      </c>
      <c r="I2778" s="10" t="s">
        <v>58</v>
      </c>
      <c r="J2778" s="24">
        <v>286</v>
      </c>
      <c r="K2778" s="29">
        <v>408.98</v>
      </c>
    </row>
    <row r="2779" spans="1:11" x14ac:dyDescent="0.3">
      <c r="A2779" s="12" t="s">
        <v>73</v>
      </c>
      <c r="B2779" s="13">
        <v>2024</v>
      </c>
      <c r="C2779" s="13" t="s">
        <v>9</v>
      </c>
      <c r="D2779" s="13" t="s">
        <v>52</v>
      </c>
      <c r="E2779" s="13" t="s">
        <v>53</v>
      </c>
      <c r="F2779" s="13" t="s">
        <v>54</v>
      </c>
      <c r="G2779" s="13" t="s">
        <v>55</v>
      </c>
      <c r="H2779" s="13" t="s">
        <v>56</v>
      </c>
      <c r="I2779" s="13" t="s">
        <v>58</v>
      </c>
      <c r="J2779" s="25">
        <v>663</v>
      </c>
      <c r="K2779" s="30">
        <v>948.08999999999992</v>
      </c>
    </row>
    <row r="2780" spans="1:11" x14ac:dyDescent="0.3">
      <c r="A2780" s="9" t="s">
        <v>73</v>
      </c>
      <c r="B2780" s="10">
        <v>2024</v>
      </c>
      <c r="C2780" s="10" t="s">
        <v>9</v>
      </c>
      <c r="D2780" s="10" t="s">
        <v>52</v>
      </c>
      <c r="E2780" s="10" t="s">
        <v>53</v>
      </c>
      <c r="F2780" s="10" t="s">
        <v>54</v>
      </c>
      <c r="G2780" s="10" t="s">
        <v>55</v>
      </c>
      <c r="H2780" s="10" t="s">
        <v>56</v>
      </c>
      <c r="I2780" s="10" t="s">
        <v>58</v>
      </c>
      <c r="J2780" s="24">
        <v>750</v>
      </c>
      <c r="K2780" s="29">
        <v>1072.5</v>
      </c>
    </row>
    <row r="2781" spans="1:11" x14ac:dyDescent="0.3">
      <c r="A2781" s="12" t="s">
        <v>73</v>
      </c>
      <c r="B2781" s="13">
        <v>2024</v>
      </c>
      <c r="C2781" s="13" t="s">
        <v>9</v>
      </c>
      <c r="D2781" s="13" t="s">
        <v>52</v>
      </c>
      <c r="E2781" s="13" t="s">
        <v>53</v>
      </c>
      <c r="F2781" s="13" t="s">
        <v>54</v>
      </c>
      <c r="G2781" s="13" t="s">
        <v>55</v>
      </c>
      <c r="H2781" s="13" t="s">
        <v>56</v>
      </c>
      <c r="I2781" s="13" t="s">
        <v>58</v>
      </c>
      <c r="J2781" s="25">
        <v>315</v>
      </c>
      <c r="K2781" s="30">
        <v>450.45</v>
      </c>
    </row>
    <row r="2782" spans="1:11" x14ac:dyDescent="0.3">
      <c r="A2782" s="9" t="s">
        <v>73</v>
      </c>
      <c r="B2782" s="10">
        <v>2024</v>
      </c>
      <c r="C2782" s="10" t="s">
        <v>9</v>
      </c>
      <c r="D2782" s="10" t="s">
        <v>52</v>
      </c>
      <c r="E2782" s="10" t="s">
        <v>53</v>
      </c>
      <c r="F2782" s="10" t="s">
        <v>54</v>
      </c>
      <c r="G2782" s="10" t="s">
        <v>55</v>
      </c>
      <c r="H2782" s="10" t="s">
        <v>56</v>
      </c>
      <c r="I2782" s="10" t="s">
        <v>58</v>
      </c>
      <c r="J2782" s="24">
        <v>789</v>
      </c>
      <c r="K2782" s="29">
        <v>526.24</v>
      </c>
    </row>
    <row r="2783" spans="1:11" x14ac:dyDescent="0.3">
      <c r="A2783" s="12" t="s">
        <v>75</v>
      </c>
      <c r="B2783" s="13">
        <v>2024</v>
      </c>
      <c r="C2783" s="13" t="s">
        <v>9</v>
      </c>
      <c r="D2783" s="13" t="s">
        <v>52</v>
      </c>
      <c r="E2783" s="13" t="s">
        <v>53</v>
      </c>
      <c r="F2783" s="13" t="s">
        <v>54</v>
      </c>
      <c r="G2783" s="13" t="s">
        <v>55</v>
      </c>
      <c r="H2783" s="13" t="s">
        <v>56</v>
      </c>
      <c r="I2783" s="13" t="s">
        <v>58</v>
      </c>
      <c r="J2783" s="25">
        <v>313</v>
      </c>
      <c r="K2783" s="30">
        <v>447.59000000000003</v>
      </c>
    </row>
    <row r="2784" spans="1:11" x14ac:dyDescent="0.3">
      <c r="A2784" s="9" t="s">
        <v>73</v>
      </c>
      <c r="B2784" s="10">
        <v>2024</v>
      </c>
      <c r="C2784" s="10" t="s">
        <v>9</v>
      </c>
      <c r="D2784" s="10" t="s">
        <v>52</v>
      </c>
      <c r="E2784" s="10" t="s">
        <v>53</v>
      </c>
      <c r="F2784" s="10" t="s">
        <v>54</v>
      </c>
      <c r="G2784" s="10" t="s">
        <v>55</v>
      </c>
      <c r="H2784" s="10" t="s">
        <v>56</v>
      </c>
      <c r="I2784" s="10" t="s">
        <v>58</v>
      </c>
      <c r="J2784" s="24">
        <v>289</v>
      </c>
      <c r="K2784" s="29">
        <v>413.27</v>
      </c>
    </row>
    <row r="2785" spans="1:11" x14ac:dyDescent="0.3">
      <c r="A2785" s="12" t="s">
        <v>73</v>
      </c>
      <c r="B2785" s="13">
        <v>2024</v>
      </c>
      <c r="C2785" s="13" t="s">
        <v>9</v>
      </c>
      <c r="D2785" s="13" t="s">
        <v>52</v>
      </c>
      <c r="E2785" s="13" t="s">
        <v>53</v>
      </c>
      <c r="F2785" s="13" t="s">
        <v>54</v>
      </c>
      <c r="G2785" s="13" t="s">
        <v>55</v>
      </c>
      <c r="H2785" s="13" t="s">
        <v>56</v>
      </c>
      <c r="I2785" s="13" t="s">
        <v>58</v>
      </c>
      <c r="J2785" s="25">
        <v>317</v>
      </c>
      <c r="K2785" s="30">
        <v>453.31</v>
      </c>
    </row>
    <row r="2786" spans="1:11" x14ac:dyDescent="0.3">
      <c r="A2786" s="9" t="s">
        <v>73</v>
      </c>
      <c r="B2786" s="10">
        <v>2024</v>
      </c>
      <c r="C2786" s="10" t="s">
        <v>9</v>
      </c>
      <c r="D2786" s="10" t="s">
        <v>52</v>
      </c>
      <c r="E2786" s="10" t="s">
        <v>53</v>
      </c>
      <c r="F2786" s="10" t="s">
        <v>54</v>
      </c>
      <c r="G2786" s="10" t="s">
        <v>55</v>
      </c>
      <c r="H2786" s="10" t="s">
        <v>56</v>
      </c>
      <c r="I2786" s="10" t="s">
        <v>58</v>
      </c>
      <c r="J2786" s="24">
        <v>759</v>
      </c>
      <c r="K2786" s="29">
        <v>1085.3699999999999</v>
      </c>
    </row>
    <row r="2787" spans="1:11" x14ac:dyDescent="0.3">
      <c r="A2787" s="12" t="s">
        <v>73</v>
      </c>
      <c r="B2787" s="13">
        <v>2024</v>
      </c>
      <c r="C2787" s="13" t="s">
        <v>37</v>
      </c>
      <c r="D2787" s="13" t="s">
        <v>52</v>
      </c>
      <c r="E2787" s="13" t="s">
        <v>53</v>
      </c>
      <c r="F2787" s="13" t="s">
        <v>54</v>
      </c>
      <c r="G2787" s="13" t="s">
        <v>55</v>
      </c>
      <c r="H2787" s="13" t="s">
        <v>56</v>
      </c>
      <c r="I2787" s="13" t="s">
        <v>58</v>
      </c>
      <c r="J2787" s="25">
        <v>284</v>
      </c>
      <c r="K2787" s="30">
        <v>434.52</v>
      </c>
    </row>
    <row r="2788" spans="1:11" x14ac:dyDescent="0.3">
      <c r="A2788" s="9" t="s">
        <v>73</v>
      </c>
      <c r="B2788" s="10">
        <v>2024</v>
      </c>
      <c r="C2788" s="10" t="s">
        <v>37</v>
      </c>
      <c r="D2788" s="10" t="s">
        <v>52</v>
      </c>
      <c r="E2788" s="10" t="s">
        <v>53</v>
      </c>
      <c r="F2788" s="10" t="s">
        <v>54</v>
      </c>
      <c r="G2788" s="10" t="s">
        <v>55</v>
      </c>
      <c r="H2788" s="10" t="s">
        <v>56</v>
      </c>
      <c r="I2788" s="10" t="s">
        <v>58</v>
      </c>
      <c r="J2788" s="24">
        <v>254</v>
      </c>
      <c r="K2788" s="29">
        <v>363.22</v>
      </c>
    </row>
    <row r="2789" spans="1:11" x14ac:dyDescent="0.3">
      <c r="A2789" s="12" t="s">
        <v>73</v>
      </c>
      <c r="B2789" s="13">
        <v>2024</v>
      </c>
      <c r="C2789" s="13" t="s">
        <v>37</v>
      </c>
      <c r="D2789" s="13" t="s">
        <v>52</v>
      </c>
      <c r="E2789" s="13" t="s">
        <v>53</v>
      </c>
      <c r="F2789" s="13" t="s">
        <v>54</v>
      </c>
      <c r="G2789" s="13" t="s">
        <v>55</v>
      </c>
      <c r="H2789" s="13" t="s">
        <v>56</v>
      </c>
      <c r="I2789" s="13" t="s">
        <v>58</v>
      </c>
      <c r="J2789" s="25">
        <v>286</v>
      </c>
      <c r="K2789" s="30">
        <v>408.98</v>
      </c>
    </row>
    <row r="2790" spans="1:11" x14ac:dyDescent="0.3">
      <c r="A2790" s="9" t="s">
        <v>72</v>
      </c>
      <c r="B2790" s="10">
        <v>2024</v>
      </c>
      <c r="C2790" s="10" t="s">
        <v>37</v>
      </c>
      <c r="D2790" s="10" t="s">
        <v>52</v>
      </c>
      <c r="E2790" s="10" t="s">
        <v>53</v>
      </c>
      <c r="F2790" s="10" t="s">
        <v>54</v>
      </c>
      <c r="G2790" s="10" t="s">
        <v>55</v>
      </c>
      <c r="H2790" s="10" t="s">
        <v>56</v>
      </c>
      <c r="I2790" s="10" t="s">
        <v>58</v>
      </c>
      <c r="J2790" s="24">
        <v>256</v>
      </c>
      <c r="K2790" s="29">
        <v>366.08</v>
      </c>
    </row>
    <row r="2791" spans="1:11" x14ac:dyDescent="0.3">
      <c r="A2791" s="12" t="s">
        <v>73</v>
      </c>
      <c r="B2791" s="13">
        <v>2024</v>
      </c>
      <c r="C2791" s="13" t="s">
        <v>37</v>
      </c>
      <c r="D2791" s="13" t="s">
        <v>52</v>
      </c>
      <c r="E2791" s="13" t="s">
        <v>53</v>
      </c>
      <c r="F2791" s="13" t="s">
        <v>54</v>
      </c>
      <c r="G2791" s="13" t="s">
        <v>55</v>
      </c>
      <c r="H2791" s="13" t="s">
        <v>56</v>
      </c>
      <c r="I2791" s="13" t="s">
        <v>58</v>
      </c>
      <c r="J2791" s="25">
        <v>669</v>
      </c>
      <c r="K2791" s="30">
        <v>956.67000000000007</v>
      </c>
    </row>
    <row r="2792" spans="1:11" x14ac:dyDescent="0.3">
      <c r="A2792" s="9" t="s">
        <v>72</v>
      </c>
      <c r="B2792" s="10">
        <v>2024</v>
      </c>
      <c r="C2792" s="10" t="s">
        <v>37</v>
      </c>
      <c r="D2792" s="10" t="s">
        <v>52</v>
      </c>
      <c r="E2792" s="10" t="s">
        <v>53</v>
      </c>
      <c r="F2792" s="10" t="s">
        <v>54</v>
      </c>
      <c r="G2792" s="10" t="s">
        <v>55</v>
      </c>
      <c r="H2792" s="10" t="s">
        <v>56</v>
      </c>
      <c r="I2792" s="10" t="s">
        <v>58</v>
      </c>
      <c r="J2792" s="24">
        <v>755</v>
      </c>
      <c r="K2792" s="29">
        <v>1079.6500000000001</v>
      </c>
    </row>
    <row r="2793" spans="1:11" x14ac:dyDescent="0.3">
      <c r="A2793" s="12" t="s">
        <v>72</v>
      </c>
      <c r="B2793" s="13">
        <v>2024</v>
      </c>
      <c r="C2793" s="13" t="s">
        <v>37</v>
      </c>
      <c r="D2793" s="13" t="s">
        <v>52</v>
      </c>
      <c r="E2793" s="13" t="s">
        <v>53</v>
      </c>
      <c r="F2793" s="13" t="s">
        <v>54</v>
      </c>
      <c r="G2793" s="13" t="s">
        <v>55</v>
      </c>
      <c r="H2793" s="13" t="s">
        <v>56</v>
      </c>
      <c r="I2793" s="13" t="s">
        <v>58</v>
      </c>
      <c r="J2793" s="25">
        <v>285</v>
      </c>
      <c r="K2793" s="30">
        <v>407.55</v>
      </c>
    </row>
    <row r="2794" spans="1:11" x14ac:dyDescent="0.3">
      <c r="A2794" s="9" t="s">
        <v>73</v>
      </c>
      <c r="B2794" s="10">
        <v>2024</v>
      </c>
      <c r="C2794" s="10" t="s">
        <v>37</v>
      </c>
      <c r="D2794" s="10" t="s">
        <v>52</v>
      </c>
      <c r="E2794" s="10" t="s">
        <v>53</v>
      </c>
      <c r="F2794" s="10" t="s">
        <v>54</v>
      </c>
      <c r="G2794" s="10" t="s">
        <v>55</v>
      </c>
      <c r="H2794" s="10" t="s">
        <v>56</v>
      </c>
      <c r="I2794" s="10" t="s">
        <v>58</v>
      </c>
      <c r="J2794" s="24">
        <v>795</v>
      </c>
      <c r="K2794" s="29">
        <v>526.24</v>
      </c>
    </row>
    <row r="2795" spans="1:11" x14ac:dyDescent="0.3">
      <c r="A2795" s="12" t="s">
        <v>72</v>
      </c>
      <c r="B2795" s="13">
        <v>2024</v>
      </c>
      <c r="C2795" s="13" t="s">
        <v>37</v>
      </c>
      <c r="D2795" s="13" t="s">
        <v>52</v>
      </c>
      <c r="E2795" s="13" t="s">
        <v>53</v>
      </c>
      <c r="F2795" s="13" t="s">
        <v>54</v>
      </c>
      <c r="G2795" s="13" t="s">
        <v>55</v>
      </c>
      <c r="H2795" s="13" t="s">
        <v>56</v>
      </c>
      <c r="I2795" s="13" t="s">
        <v>58</v>
      </c>
      <c r="J2795" s="25">
        <v>283</v>
      </c>
      <c r="K2795" s="30">
        <v>404.69</v>
      </c>
    </row>
    <row r="2796" spans="1:11" x14ac:dyDescent="0.3">
      <c r="A2796" s="9" t="s">
        <v>73</v>
      </c>
      <c r="B2796" s="10">
        <v>2024</v>
      </c>
      <c r="C2796" s="10" t="s">
        <v>37</v>
      </c>
      <c r="D2796" s="10" t="s">
        <v>52</v>
      </c>
      <c r="E2796" s="10" t="s">
        <v>53</v>
      </c>
      <c r="F2796" s="10" t="s">
        <v>54</v>
      </c>
      <c r="G2796" s="10" t="s">
        <v>55</v>
      </c>
      <c r="H2796" s="10" t="s">
        <v>56</v>
      </c>
      <c r="I2796" s="10" t="s">
        <v>58</v>
      </c>
      <c r="J2796" s="24">
        <v>259</v>
      </c>
      <c r="K2796" s="29">
        <v>370.37</v>
      </c>
    </row>
    <row r="2797" spans="1:11" x14ac:dyDescent="0.3">
      <c r="A2797" s="12" t="s">
        <v>73</v>
      </c>
      <c r="B2797" s="13">
        <v>2024</v>
      </c>
      <c r="C2797" s="13" t="s">
        <v>37</v>
      </c>
      <c r="D2797" s="13" t="s">
        <v>52</v>
      </c>
      <c r="E2797" s="13" t="s">
        <v>53</v>
      </c>
      <c r="F2797" s="13" t="s">
        <v>54</v>
      </c>
      <c r="G2797" s="13" t="s">
        <v>55</v>
      </c>
      <c r="H2797" s="13" t="s">
        <v>56</v>
      </c>
      <c r="I2797" s="13" t="s">
        <v>58</v>
      </c>
      <c r="J2797" s="25">
        <v>281</v>
      </c>
      <c r="K2797" s="30">
        <v>401.83</v>
      </c>
    </row>
    <row r="2798" spans="1:11" x14ac:dyDescent="0.3">
      <c r="A2798" s="9" t="s">
        <v>73</v>
      </c>
      <c r="B2798" s="10">
        <v>2024</v>
      </c>
      <c r="C2798" s="10" t="s">
        <v>37</v>
      </c>
      <c r="D2798" s="10" t="s">
        <v>52</v>
      </c>
      <c r="E2798" s="10" t="s">
        <v>53</v>
      </c>
      <c r="F2798" s="10" t="s">
        <v>54</v>
      </c>
      <c r="G2798" s="10" t="s">
        <v>55</v>
      </c>
      <c r="H2798" s="10" t="s">
        <v>56</v>
      </c>
      <c r="I2798" s="10" t="s">
        <v>58</v>
      </c>
      <c r="J2798" s="24">
        <v>764</v>
      </c>
      <c r="K2798" s="29">
        <v>1092.52</v>
      </c>
    </row>
    <row r="2799" spans="1:11" x14ac:dyDescent="0.3">
      <c r="A2799" s="12" t="s">
        <v>74</v>
      </c>
      <c r="B2799" s="13">
        <v>2024</v>
      </c>
      <c r="C2799" s="13" t="s">
        <v>36</v>
      </c>
      <c r="D2799" s="13" t="s">
        <v>52</v>
      </c>
      <c r="E2799" s="13" t="s">
        <v>53</v>
      </c>
      <c r="F2799" s="13" t="s">
        <v>54</v>
      </c>
      <c r="G2799" s="13" t="s">
        <v>55</v>
      </c>
      <c r="H2799" s="13" t="s">
        <v>56</v>
      </c>
      <c r="I2799" s="13" t="s">
        <v>58</v>
      </c>
      <c r="J2799" s="25">
        <v>290</v>
      </c>
      <c r="K2799" s="30">
        <v>443.70000000000005</v>
      </c>
    </row>
    <row r="2800" spans="1:11" x14ac:dyDescent="0.3">
      <c r="A2800" s="9" t="s">
        <v>74</v>
      </c>
      <c r="B2800" s="10">
        <v>2024</v>
      </c>
      <c r="C2800" s="10" t="s">
        <v>36</v>
      </c>
      <c r="D2800" s="10" t="s">
        <v>52</v>
      </c>
      <c r="E2800" s="10" t="s">
        <v>53</v>
      </c>
      <c r="F2800" s="10" t="s">
        <v>54</v>
      </c>
      <c r="G2800" s="10" t="s">
        <v>55</v>
      </c>
      <c r="H2800" s="10" t="s">
        <v>56</v>
      </c>
      <c r="I2800" s="10" t="s">
        <v>58</v>
      </c>
      <c r="J2800" s="24">
        <v>260</v>
      </c>
      <c r="K2800" s="29">
        <v>371.8</v>
      </c>
    </row>
    <row r="2801" spans="1:11" x14ac:dyDescent="0.3">
      <c r="A2801" s="12" t="s">
        <v>73</v>
      </c>
      <c r="B2801" s="13">
        <v>2024</v>
      </c>
      <c r="C2801" s="13" t="s">
        <v>36</v>
      </c>
      <c r="D2801" s="13" t="s">
        <v>52</v>
      </c>
      <c r="E2801" s="13" t="s">
        <v>53</v>
      </c>
      <c r="F2801" s="13" t="s">
        <v>54</v>
      </c>
      <c r="G2801" s="13" t="s">
        <v>55</v>
      </c>
      <c r="H2801" s="13" t="s">
        <v>56</v>
      </c>
      <c r="I2801" s="13" t="s">
        <v>58</v>
      </c>
      <c r="J2801" s="25">
        <v>262</v>
      </c>
      <c r="K2801" s="30">
        <v>374.65999999999997</v>
      </c>
    </row>
    <row r="2802" spans="1:11" x14ac:dyDescent="0.3">
      <c r="A2802" s="9" t="s">
        <v>74</v>
      </c>
      <c r="B2802" s="10">
        <v>2024</v>
      </c>
      <c r="C2802" s="10" t="s">
        <v>36</v>
      </c>
      <c r="D2802" s="10" t="s">
        <v>52</v>
      </c>
      <c r="E2802" s="10" t="s">
        <v>53</v>
      </c>
      <c r="F2802" s="10" t="s">
        <v>54</v>
      </c>
      <c r="G2802" s="10" t="s">
        <v>55</v>
      </c>
      <c r="H2802" s="10" t="s">
        <v>56</v>
      </c>
      <c r="I2802" s="10" t="s">
        <v>58</v>
      </c>
      <c r="J2802" s="24">
        <v>668</v>
      </c>
      <c r="K2802" s="29">
        <v>955.24</v>
      </c>
    </row>
    <row r="2803" spans="1:11" x14ac:dyDescent="0.3">
      <c r="A2803" s="12" t="s">
        <v>74</v>
      </c>
      <c r="B2803" s="13">
        <v>2024</v>
      </c>
      <c r="C2803" s="13" t="s">
        <v>36</v>
      </c>
      <c r="D2803" s="13" t="s">
        <v>52</v>
      </c>
      <c r="E2803" s="13" t="s">
        <v>53</v>
      </c>
      <c r="F2803" s="13" t="s">
        <v>54</v>
      </c>
      <c r="G2803" s="13" t="s">
        <v>55</v>
      </c>
      <c r="H2803" s="13" t="s">
        <v>56</v>
      </c>
      <c r="I2803" s="13" t="s">
        <v>58</v>
      </c>
      <c r="J2803" s="25">
        <v>754</v>
      </c>
      <c r="K2803" s="30">
        <v>1078.22</v>
      </c>
    </row>
    <row r="2804" spans="1:11" x14ac:dyDescent="0.3">
      <c r="A2804" s="9" t="s">
        <v>74</v>
      </c>
      <c r="B2804" s="10">
        <v>2024</v>
      </c>
      <c r="C2804" s="10" t="s">
        <v>36</v>
      </c>
      <c r="D2804" s="10" t="s">
        <v>52</v>
      </c>
      <c r="E2804" s="10" t="s">
        <v>53</v>
      </c>
      <c r="F2804" s="10" t="s">
        <v>54</v>
      </c>
      <c r="G2804" s="10" t="s">
        <v>55</v>
      </c>
      <c r="H2804" s="10" t="s">
        <v>56</v>
      </c>
      <c r="I2804" s="10" t="s">
        <v>58</v>
      </c>
      <c r="J2804" s="24">
        <v>291</v>
      </c>
      <c r="K2804" s="29">
        <v>416.13</v>
      </c>
    </row>
    <row r="2805" spans="1:11" x14ac:dyDescent="0.3">
      <c r="A2805" s="12" t="s">
        <v>74</v>
      </c>
      <c r="B2805" s="13">
        <v>2024</v>
      </c>
      <c r="C2805" s="13" t="s">
        <v>36</v>
      </c>
      <c r="D2805" s="13" t="s">
        <v>52</v>
      </c>
      <c r="E2805" s="13" t="s">
        <v>53</v>
      </c>
      <c r="F2805" s="13" t="s">
        <v>54</v>
      </c>
      <c r="G2805" s="13" t="s">
        <v>55</v>
      </c>
      <c r="H2805" s="13" t="s">
        <v>56</v>
      </c>
      <c r="I2805" s="13" t="s">
        <v>58</v>
      </c>
      <c r="J2805" s="25">
        <v>794</v>
      </c>
      <c r="K2805" s="30">
        <v>526.24</v>
      </c>
    </row>
    <row r="2806" spans="1:11" x14ac:dyDescent="0.3">
      <c r="A2806" s="9" t="s">
        <v>73</v>
      </c>
      <c r="B2806" s="10">
        <v>2024</v>
      </c>
      <c r="C2806" s="10" t="s">
        <v>36</v>
      </c>
      <c r="D2806" s="10" t="s">
        <v>52</v>
      </c>
      <c r="E2806" s="10" t="s">
        <v>53</v>
      </c>
      <c r="F2806" s="10" t="s">
        <v>54</v>
      </c>
      <c r="G2806" s="10" t="s">
        <v>55</v>
      </c>
      <c r="H2806" s="10" t="s">
        <v>56</v>
      </c>
      <c r="I2806" s="10" t="s">
        <v>58</v>
      </c>
      <c r="J2806" s="24">
        <v>289</v>
      </c>
      <c r="K2806" s="29">
        <v>413.27</v>
      </c>
    </row>
    <row r="2807" spans="1:11" x14ac:dyDescent="0.3">
      <c r="A2807" s="12" t="s">
        <v>74</v>
      </c>
      <c r="B2807" s="13">
        <v>2024</v>
      </c>
      <c r="C2807" s="13" t="s">
        <v>36</v>
      </c>
      <c r="D2807" s="13" t="s">
        <v>52</v>
      </c>
      <c r="E2807" s="13" t="s">
        <v>53</v>
      </c>
      <c r="F2807" s="13" t="s">
        <v>54</v>
      </c>
      <c r="G2807" s="13" t="s">
        <v>55</v>
      </c>
      <c r="H2807" s="13" t="s">
        <v>56</v>
      </c>
      <c r="I2807" s="13" t="s">
        <v>58</v>
      </c>
      <c r="J2807" s="25">
        <v>287</v>
      </c>
      <c r="K2807" s="30">
        <v>410.40999999999997</v>
      </c>
    </row>
    <row r="2808" spans="1:11" x14ac:dyDescent="0.3">
      <c r="A2808" s="9" t="s">
        <v>74</v>
      </c>
      <c r="B2808" s="10">
        <v>2024</v>
      </c>
      <c r="C2808" s="10" t="s">
        <v>36</v>
      </c>
      <c r="D2808" s="10" t="s">
        <v>52</v>
      </c>
      <c r="E2808" s="10" t="s">
        <v>53</v>
      </c>
      <c r="F2808" s="10" t="s">
        <v>54</v>
      </c>
      <c r="G2808" s="10" t="s">
        <v>55</v>
      </c>
      <c r="H2808" s="10" t="s">
        <v>56</v>
      </c>
      <c r="I2808" s="10" t="s">
        <v>58</v>
      </c>
      <c r="J2808" s="24">
        <v>763</v>
      </c>
      <c r="K2808" s="29">
        <v>1091.0899999999999</v>
      </c>
    </row>
    <row r="2809" spans="1:11" x14ac:dyDescent="0.3">
      <c r="A2809" s="12" t="s">
        <v>72</v>
      </c>
      <c r="B2809" s="13">
        <v>2024</v>
      </c>
      <c r="C2809" s="13" t="s">
        <v>32</v>
      </c>
      <c r="D2809" s="13" t="s">
        <v>52</v>
      </c>
      <c r="E2809" s="13" t="s">
        <v>53</v>
      </c>
      <c r="F2809" s="13" t="s">
        <v>54</v>
      </c>
      <c r="G2809" s="13" t="s">
        <v>55</v>
      </c>
      <c r="H2809" s="13" t="s">
        <v>56</v>
      </c>
      <c r="I2809" s="13" t="s">
        <v>58</v>
      </c>
      <c r="J2809" s="25">
        <v>278</v>
      </c>
      <c r="K2809" s="30">
        <v>397.53999999999996</v>
      </c>
    </row>
    <row r="2810" spans="1:11" x14ac:dyDescent="0.3">
      <c r="A2810" s="9" t="s">
        <v>73</v>
      </c>
      <c r="B2810" s="10">
        <v>2024</v>
      </c>
      <c r="C2810" s="10" t="s">
        <v>32</v>
      </c>
      <c r="D2810" s="10" t="s">
        <v>52</v>
      </c>
      <c r="E2810" s="10" t="s">
        <v>53</v>
      </c>
      <c r="F2810" s="10" t="s">
        <v>54</v>
      </c>
      <c r="G2810" s="10" t="s">
        <v>55</v>
      </c>
      <c r="H2810" s="10" t="s">
        <v>56</v>
      </c>
      <c r="I2810" s="10" t="s">
        <v>58</v>
      </c>
      <c r="J2810" s="24">
        <v>304</v>
      </c>
      <c r="K2810" s="29">
        <v>434.72</v>
      </c>
    </row>
    <row r="2811" spans="1:11" x14ac:dyDescent="0.3">
      <c r="A2811" s="12" t="s">
        <v>73</v>
      </c>
      <c r="B2811" s="13">
        <v>2024</v>
      </c>
      <c r="C2811" s="13" t="s">
        <v>32</v>
      </c>
      <c r="D2811" s="13" t="s">
        <v>52</v>
      </c>
      <c r="E2811" s="13" t="s">
        <v>53</v>
      </c>
      <c r="F2811" s="13" t="s">
        <v>54</v>
      </c>
      <c r="G2811" s="13" t="s">
        <v>55</v>
      </c>
      <c r="H2811" s="13" t="s">
        <v>56</v>
      </c>
      <c r="I2811" s="13" t="s">
        <v>58</v>
      </c>
      <c r="J2811" s="25">
        <v>280</v>
      </c>
      <c r="K2811" s="30">
        <v>400.4</v>
      </c>
    </row>
    <row r="2812" spans="1:11" x14ac:dyDescent="0.3">
      <c r="A2812" s="9" t="s">
        <v>73</v>
      </c>
      <c r="B2812" s="10">
        <v>2024</v>
      </c>
      <c r="C2812" s="10" t="s">
        <v>32</v>
      </c>
      <c r="D2812" s="10" t="s">
        <v>52</v>
      </c>
      <c r="E2812" s="10" t="s">
        <v>53</v>
      </c>
      <c r="F2812" s="10" t="s">
        <v>54</v>
      </c>
      <c r="G2812" s="10" t="s">
        <v>55</v>
      </c>
      <c r="H2812" s="10" t="s">
        <v>56</v>
      </c>
      <c r="I2812" s="10" t="s">
        <v>58</v>
      </c>
      <c r="J2812" s="24">
        <v>665</v>
      </c>
      <c r="K2812" s="29">
        <v>950.95</v>
      </c>
    </row>
    <row r="2813" spans="1:11" x14ac:dyDescent="0.3">
      <c r="A2813" s="12" t="s">
        <v>74</v>
      </c>
      <c r="B2813" s="13">
        <v>2024</v>
      </c>
      <c r="C2813" s="13" t="s">
        <v>32</v>
      </c>
      <c r="D2813" s="13" t="s">
        <v>52</v>
      </c>
      <c r="E2813" s="13" t="s">
        <v>53</v>
      </c>
      <c r="F2813" s="13" t="s">
        <v>54</v>
      </c>
      <c r="G2813" s="13" t="s">
        <v>55</v>
      </c>
      <c r="H2813" s="13" t="s">
        <v>56</v>
      </c>
      <c r="I2813" s="13" t="s">
        <v>58</v>
      </c>
      <c r="J2813" s="25">
        <v>752</v>
      </c>
      <c r="K2813" s="30">
        <v>1075.3600000000001</v>
      </c>
    </row>
    <row r="2814" spans="1:11" x14ac:dyDescent="0.3">
      <c r="A2814" s="9" t="s">
        <v>74</v>
      </c>
      <c r="B2814" s="10">
        <v>2024</v>
      </c>
      <c r="C2814" s="10" t="s">
        <v>32</v>
      </c>
      <c r="D2814" s="10" t="s">
        <v>52</v>
      </c>
      <c r="E2814" s="10" t="s">
        <v>53</v>
      </c>
      <c r="F2814" s="10" t="s">
        <v>54</v>
      </c>
      <c r="G2814" s="10" t="s">
        <v>55</v>
      </c>
      <c r="H2814" s="10" t="s">
        <v>56</v>
      </c>
      <c r="I2814" s="10" t="s">
        <v>58</v>
      </c>
      <c r="J2814" s="24">
        <v>303</v>
      </c>
      <c r="K2814" s="29">
        <v>433.28999999999996</v>
      </c>
    </row>
    <row r="2815" spans="1:11" x14ac:dyDescent="0.3">
      <c r="A2815" s="12" t="s">
        <v>73</v>
      </c>
      <c r="B2815" s="13">
        <v>2024</v>
      </c>
      <c r="C2815" s="13" t="s">
        <v>32</v>
      </c>
      <c r="D2815" s="13" t="s">
        <v>52</v>
      </c>
      <c r="E2815" s="13" t="s">
        <v>53</v>
      </c>
      <c r="F2815" s="13" t="s">
        <v>54</v>
      </c>
      <c r="G2815" s="13" t="s">
        <v>55</v>
      </c>
      <c r="H2815" s="13" t="s">
        <v>56</v>
      </c>
      <c r="I2815" s="13" t="s">
        <v>58</v>
      </c>
      <c r="J2815" s="25">
        <v>791</v>
      </c>
      <c r="K2815" s="30">
        <v>526.24</v>
      </c>
    </row>
    <row r="2816" spans="1:11" x14ac:dyDescent="0.3">
      <c r="A2816" s="9" t="s">
        <v>73</v>
      </c>
      <c r="B2816" s="10">
        <v>2024</v>
      </c>
      <c r="C2816" s="10" t="s">
        <v>32</v>
      </c>
      <c r="D2816" s="10" t="s">
        <v>52</v>
      </c>
      <c r="E2816" s="10" t="s">
        <v>53</v>
      </c>
      <c r="F2816" s="10" t="s">
        <v>54</v>
      </c>
      <c r="G2816" s="10" t="s">
        <v>55</v>
      </c>
      <c r="H2816" s="10" t="s">
        <v>56</v>
      </c>
      <c r="I2816" s="10" t="s">
        <v>58</v>
      </c>
      <c r="J2816" s="24">
        <v>307</v>
      </c>
      <c r="K2816" s="29">
        <v>439.01</v>
      </c>
    </row>
    <row r="2817" spans="1:11" x14ac:dyDescent="0.3">
      <c r="A2817" s="12" t="s">
        <v>73</v>
      </c>
      <c r="B2817" s="13">
        <v>2024</v>
      </c>
      <c r="C2817" s="13" t="s">
        <v>32</v>
      </c>
      <c r="D2817" s="13" t="s">
        <v>52</v>
      </c>
      <c r="E2817" s="13" t="s">
        <v>53</v>
      </c>
      <c r="F2817" s="13" t="s">
        <v>54</v>
      </c>
      <c r="G2817" s="13" t="s">
        <v>55</v>
      </c>
      <c r="H2817" s="13" t="s">
        <v>56</v>
      </c>
      <c r="I2817" s="13" t="s">
        <v>58</v>
      </c>
      <c r="J2817" s="25">
        <v>277</v>
      </c>
      <c r="K2817" s="30">
        <v>396.11</v>
      </c>
    </row>
    <row r="2818" spans="1:11" x14ac:dyDescent="0.3">
      <c r="A2818" s="9" t="s">
        <v>72</v>
      </c>
      <c r="B2818" s="10">
        <v>2024</v>
      </c>
      <c r="C2818" s="10" t="s">
        <v>32</v>
      </c>
      <c r="D2818" s="10" t="s">
        <v>52</v>
      </c>
      <c r="E2818" s="10" t="s">
        <v>53</v>
      </c>
      <c r="F2818" s="10" t="s">
        <v>54</v>
      </c>
      <c r="G2818" s="10" t="s">
        <v>55</v>
      </c>
      <c r="H2818" s="10" t="s">
        <v>56</v>
      </c>
      <c r="I2818" s="10" t="s">
        <v>58</v>
      </c>
      <c r="J2818" s="24">
        <v>305</v>
      </c>
      <c r="K2818" s="29">
        <v>436.15</v>
      </c>
    </row>
    <row r="2819" spans="1:11" x14ac:dyDescent="0.3">
      <c r="A2819" s="12" t="s">
        <v>73</v>
      </c>
      <c r="B2819" s="13">
        <v>2024</v>
      </c>
      <c r="C2819" s="13" t="s">
        <v>35</v>
      </c>
      <c r="D2819" s="13" t="s">
        <v>52</v>
      </c>
      <c r="E2819" s="13" t="s">
        <v>53</v>
      </c>
      <c r="F2819" s="13" t="s">
        <v>54</v>
      </c>
      <c r="G2819" s="13" t="s">
        <v>55</v>
      </c>
      <c r="H2819" s="13" t="s">
        <v>56</v>
      </c>
      <c r="I2819" s="13" t="s">
        <v>58</v>
      </c>
      <c r="J2819" s="25">
        <v>296</v>
      </c>
      <c r="K2819" s="30">
        <v>452.88</v>
      </c>
    </row>
    <row r="2820" spans="1:11" x14ac:dyDescent="0.3">
      <c r="A2820" s="9" t="s">
        <v>73</v>
      </c>
      <c r="B2820" s="10">
        <v>2024</v>
      </c>
      <c r="C2820" s="10" t="s">
        <v>35</v>
      </c>
      <c r="D2820" s="10" t="s">
        <v>52</v>
      </c>
      <c r="E2820" s="10" t="s">
        <v>53</v>
      </c>
      <c r="F2820" s="10" t="s">
        <v>54</v>
      </c>
      <c r="G2820" s="10" t="s">
        <v>55</v>
      </c>
      <c r="H2820" s="10" t="s">
        <v>56</v>
      </c>
      <c r="I2820" s="10" t="s">
        <v>58</v>
      </c>
      <c r="J2820" s="24">
        <v>266</v>
      </c>
      <c r="K2820" s="29">
        <v>380.38</v>
      </c>
    </row>
    <row r="2821" spans="1:11" x14ac:dyDescent="0.3">
      <c r="A2821" s="12" t="s">
        <v>73</v>
      </c>
      <c r="B2821" s="13">
        <v>2024</v>
      </c>
      <c r="C2821" s="13" t="s">
        <v>35</v>
      </c>
      <c r="D2821" s="13" t="s">
        <v>52</v>
      </c>
      <c r="E2821" s="13" t="s">
        <v>53</v>
      </c>
      <c r="F2821" s="13" t="s">
        <v>54</v>
      </c>
      <c r="G2821" s="13" t="s">
        <v>55</v>
      </c>
      <c r="H2821" s="13" t="s">
        <v>56</v>
      </c>
      <c r="I2821" s="13" t="s">
        <v>58</v>
      </c>
      <c r="J2821" s="25">
        <v>292</v>
      </c>
      <c r="K2821" s="30">
        <v>417.56</v>
      </c>
    </row>
    <row r="2822" spans="1:11" x14ac:dyDescent="0.3">
      <c r="A2822" s="9" t="s">
        <v>73</v>
      </c>
      <c r="B2822" s="10">
        <v>2024</v>
      </c>
      <c r="C2822" s="10" t="s">
        <v>35</v>
      </c>
      <c r="D2822" s="10" t="s">
        <v>52</v>
      </c>
      <c r="E2822" s="10" t="s">
        <v>53</v>
      </c>
      <c r="F2822" s="10" t="s">
        <v>54</v>
      </c>
      <c r="G2822" s="10" t="s">
        <v>55</v>
      </c>
      <c r="H2822" s="10" t="s">
        <v>56</v>
      </c>
      <c r="I2822" s="10" t="s">
        <v>58</v>
      </c>
      <c r="J2822" s="24">
        <v>268</v>
      </c>
      <c r="K2822" s="29">
        <v>383.24</v>
      </c>
    </row>
    <row r="2823" spans="1:11" x14ac:dyDescent="0.3">
      <c r="A2823" s="12" t="s">
        <v>72</v>
      </c>
      <c r="B2823" s="13">
        <v>2024</v>
      </c>
      <c r="C2823" s="13" t="s">
        <v>35</v>
      </c>
      <c r="D2823" s="13" t="s">
        <v>52</v>
      </c>
      <c r="E2823" s="13" t="s">
        <v>53</v>
      </c>
      <c r="F2823" s="13" t="s">
        <v>54</v>
      </c>
      <c r="G2823" s="13" t="s">
        <v>55</v>
      </c>
      <c r="H2823" s="13" t="s">
        <v>56</v>
      </c>
      <c r="I2823" s="13" t="s">
        <v>58</v>
      </c>
      <c r="J2823" s="25">
        <v>667</v>
      </c>
      <c r="K2823" s="30">
        <v>953.81</v>
      </c>
    </row>
    <row r="2824" spans="1:11" x14ac:dyDescent="0.3">
      <c r="A2824" s="9" t="s">
        <v>72</v>
      </c>
      <c r="B2824" s="10">
        <v>2024</v>
      </c>
      <c r="C2824" s="10" t="s">
        <v>35</v>
      </c>
      <c r="D2824" s="10" t="s">
        <v>52</v>
      </c>
      <c r="E2824" s="10" t="s">
        <v>53</v>
      </c>
      <c r="F2824" s="10" t="s">
        <v>54</v>
      </c>
      <c r="G2824" s="10" t="s">
        <v>55</v>
      </c>
      <c r="H2824" s="10" t="s">
        <v>56</v>
      </c>
      <c r="I2824" s="10" t="s">
        <v>58</v>
      </c>
      <c r="J2824" s="24">
        <v>793</v>
      </c>
      <c r="K2824" s="29">
        <v>526.24</v>
      </c>
    </row>
    <row r="2825" spans="1:11" x14ac:dyDescent="0.3">
      <c r="A2825" s="12" t="s">
        <v>73</v>
      </c>
      <c r="B2825" s="13">
        <v>2024</v>
      </c>
      <c r="C2825" s="13" t="s">
        <v>35</v>
      </c>
      <c r="D2825" s="13" t="s">
        <v>52</v>
      </c>
      <c r="E2825" s="13" t="s">
        <v>53</v>
      </c>
      <c r="F2825" s="13" t="s">
        <v>54</v>
      </c>
      <c r="G2825" s="13" t="s">
        <v>55</v>
      </c>
      <c r="H2825" s="13" t="s">
        <v>56</v>
      </c>
      <c r="I2825" s="13" t="s">
        <v>58</v>
      </c>
      <c r="J2825" s="25">
        <v>295</v>
      </c>
      <c r="K2825" s="30">
        <v>421.85</v>
      </c>
    </row>
    <row r="2826" spans="1:11" x14ac:dyDescent="0.3">
      <c r="A2826" s="9" t="s">
        <v>73</v>
      </c>
      <c r="B2826" s="10">
        <v>2024</v>
      </c>
      <c r="C2826" s="10" t="s">
        <v>35</v>
      </c>
      <c r="D2826" s="10" t="s">
        <v>52</v>
      </c>
      <c r="E2826" s="10" t="s">
        <v>53</v>
      </c>
      <c r="F2826" s="10" t="s">
        <v>54</v>
      </c>
      <c r="G2826" s="10" t="s">
        <v>55</v>
      </c>
      <c r="H2826" s="10" t="s">
        <v>56</v>
      </c>
      <c r="I2826" s="10" t="s">
        <v>58</v>
      </c>
      <c r="J2826" s="24">
        <v>265</v>
      </c>
      <c r="K2826" s="29">
        <v>378.95</v>
      </c>
    </row>
    <row r="2827" spans="1:11" x14ac:dyDescent="0.3">
      <c r="A2827" s="12" t="s">
        <v>73</v>
      </c>
      <c r="B2827" s="13">
        <v>2024</v>
      </c>
      <c r="C2827" s="13" t="s">
        <v>35</v>
      </c>
      <c r="D2827" s="13" t="s">
        <v>52</v>
      </c>
      <c r="E2827" s="13" t="s">
        <v>53</v>
      </c>
      <c r="F2827" s="13" t="s">
        <v>54</v>
      </c>
      <c r="G2827" s="13" t="s">
        <v>55</v>
      </c>
      <c r="H2827" s="13" t="s">
        <v>56</v>
      </c>
      <c r="I2827" s="13" t="s">
        <v>58</v>
      </c>
      <c r="J2827" s="25">
        <v>293</v>
      </c>
      <c r="K2827" s="30">
        <v>418.99</v>
      </c>
    </row>
    <row r="2828" spans="1:11" x14ac:dyDescent="0.3">
      <c r="A2828" s="9" t="s">
        <v>73</v>
      </c>
      <c r="B2828" s="10">
        <v>2024</v>
      </c>
      <c r="C2828" s="10" t="s">
        <v>35</v>
      </c>
      <c r="D2828" s="10" t="s">
        <v>52</v>
      </c>
      <c r="E2828" s="10" t="s">
        <v>53</v>
      </c>
      <c r="F2828" s="10" t="s">
        <v>54</v>
      </c>
      <c r="G2828" s="10" t="s">
        <v>55</v>
      </c>
      <c r="H2828" s="10" t="s">
        <v>56</v>
      </c>
      <c r="I2828" s="10" t="s">
        <v>58</v>
      </c>
      <c r="J2828" s="24">
        <v>762</v>
      </c>
      <c r="K2828" s="29">
        <v>1089.6599999999999</v>
      </c>
    </row>
    <row r="2829" spans="1:11" x14ac:dyDescent="0.3">
      <c r="A2829" s="12" t="s">
        <v>72</v>
      </c>
      <c r="B2829" s="13">
        <v>2024</v>
      </c>
      <c r="C2829" s="13" t="s">
        <v>41</v>
      </c>
      <c r="D2829" s="13" t="s">
        <v>52</v>
      </c>
      <c r="E2829" s="13" t="s">
        <v>53</v>
      </c>
      <c r="F2829" s="13" t="s">
        <v>54</v>
      </c>
      <c r="G2829" s="13" t="s">
        <v>55</v>
      </c>
      <c r="H2829" s="13" t="s">
        <v>56</v>
      </c>
      <c r="I2829" s="13" t="s">
        <v>58</v>
      </c>
      <c r="J2829" s="25">
        <v>260</v>
      </c>
      <c r="K2829" s="30">
        <v>397.8</v>
      </c>
    </row>
    <row r="2830" spans="1:11" x14ac:dyDescent="0.3">
      <c r="A2830" s="9" t="s">
        <v>73</v>
      </c>
      <c r="B2830" s="10">
        <v>2024</v>
      </c>
      <c r="C2830" s="10" t="s">
        <v>41</v>
      </c>
      <c r="D2830" s="10" t="s">
        <v>52</v>
      </c>
      <c r="E2830" s="10" t="s">
        <v>53</v>
      </c>
      <c r="F2830" s="10" t="s">
        <v>54</v>
      </c>
      <c r="G2830" s="10" t="s">
        <v>55</v>
      </c>
      <c r="H2830" s="10" t="s">
        <v>56</v>
      </c>
      <c r="I2830" s="10" t="s">
        <v>58</v>
      </c>
      <c r="J2830" s="24">
        <v>236</v>
      </c>
      <c r="K2830" s="29">
        <v>337.48</v>
      </c>
    </row>
    <row r="2831" spans="1:11" x14ac:dyDescent="0.3">
      <c r="A2831" s="12" t="s">
        <v>72</v>
      </c>
      <c r="B2831" s="13">
        <v>2024</v>
      </c>
      <c r="C2831" s="13" t="s">
        <v>41</v>
      </c>
      <c r="D2831" s="13" t="s">
        <v>52</v>
      </c>
      <c r="E2831" s="13" t="s">
        <v>53</v>
      </c>
      <c r="F2831" s="13" t="s">
        <v>54</v>
      </c>
      <c r="G2831" s="13" t="s">
        <v>55</v>
      </c>
      <c r="H2831" s="13" t="s">
        <v>56</v>
      </c>
      <c r="I2831" s="13" t="s">
        <v>58</v>
      </c>
      <c r="J2831" s="25">
        <v>262</v>
      </c>
      <c r="K2831" s="30">
        <v>374.65999999999997</v>
      </c>
    </row>
    <row r="2832" spans="1:11" x14ac:dyDescent="0.3">
      <c r="A2832" s="9" t="s">
        <v>76</v>
      </c>
      <c r="B2832" s="10">
        <v>2024</v>
      </c>
      <c r="C2832" s="10" t="s">
        <v>41</v>
      </c>
      <c r="D2832" s="10" t="s">
        <v>52</v>
      </c>
      <c r="E2832" s="10" t="s">
        <v>53</v>
      </c>
      <c r="F2832" s="10" t="s">
        <v>54</v>
      </c>
      <c r="G2832" s="10" t="s">
        <v>55</v>
      </c>
      <c r="H2832" s="10" t="s">
        <v>56</v>
      </c>
      <c r="I2832" s="10" t="s">
        <v>58</v>
      </c>
      <c r="J2832" s="24">
        <v>672</v>
      </c>
      <c r="K2832" s="29">
        <v>960.96</v>
      </c>
    </row>
    <row r="2833" spans="1:11" x14ac:dyDescent="0.3">
      <c r="A2833" s="12" t="s">
        <v>73</v>
      </c>
      <c r="B2833" s="13">
        <v>2024</v>
      </c>
      <c r="C2833" s="13" t="s">
        <v>41</v>
      </c>
      <c r="D2833" s="13" t="s">
        <v>52</v>
      </c>
      <c r="E2833" s="13" t="s">
        <v>53</v>
      </c>
      <c r="F2833" s="13" t="s">
        <v>54</v>
      </c>
      <c r="G2833" s="13" t="s">
        <v>55</v>
      </c>
      <c r="H2833" s="13" t="s">
        <v>56</v>
      </c>
      <c r="I2833" s="13" t="s">
        <v>58</v>
      </c>
      <c r="J2833" s="25">
        <v>759</v>
      </c>
      <c r="K2833" s="30">
        <v>1085.3699999999999</v>
      </c>
    </row>
    <row r="2834" spans="1:11" x14ac:dyDescent="0.3">
      <c r="A2834" s="9" t="s">
        <v>73</v>
      </c>
      <c r="B2834" s="10">
        <v>2024</v>
      </c>
      <c r="C2834" s="10" t="s">
        <v>41</v>
      </c>
      <c r="D2834" s="10" t="s">
        <v>52</v>
      </c>
      <c r="E2834" s="10" t="s">
        <v>53</v>
      </c>
      <c r="F2834" s="10" t="s">
        <v>54</v>
      </c>
      <c r="G2834" s="10" t="s">
        <v>55</v>
      </c>
      <c r="H2834" s="10" t="s">
        <v>56</v>
      </c>
      <c r="I2834" s="10" t="s">
        <v>58</v>
      </c>
      <c r="J2834" s="24">
        <v>261</v>
      </c>
      <c r="K2834" s="29">
        <v>373.23</v>
      </c>
    </row>
    <row r="2835" spans="1:11" x14ac:dyDescent="0.3">
      <c r="A2835" s="12" t="s">
        <v>76</v>
      </c>
      <c r="B2835" s="13">
        <v>2024</v>
      </c>
      <c r="C2835" s="13" t="s">
        <v>41</v>
      </c>
      <c r="D2835" s="13" t="s">
        <v>52</v>
      </c>
      <c r="E2835" s="13" t="s">
        <v>53</v>
      </c>
      <c r="F2835" s="13" t="s">
        <v>54</v>
      </c>
      <c r="G2835" s="13" t="s">
        <v>55</v>
      </c>
      <c r="H2835" s="13" t="s">
        <v>56</v>
      </c>
      <c r="I2835" s="13" t="s">
        <v>58</v>
      </c>
      <c r="J2835" s="25">
        <v>798</v>
      </c>
      <c r="K2835" s="30">
        <v>526.24</v>
      </c>
    </row>
    <row r="2836" spans="1:11" x14ac:dyDescent="0.3">
      <c r="A2836" s="9" t="s">
        <v>72</v>
      </c>
      <c r="B2836" s="10">
        <v>2024</v>
      </c>
      <c r="C2836" s="10" t="s">
        <v>41</v>
      </c>
      <c r="D2836" s="10" t="s">
        <v>52</v>
      </c>
      <c r="E2836" s="10" t="s">
        <v>53</v>
      </c>
      <c r="F2836" s="10" t="s">
        <v>54</v>
      </c>
      <c r="G2836" s="10" t="s">
        <v>55</v>
      </c>
      <c r="H2836" s="10" t="s">
        <v>56</v>
      </c>
      <c r="I2836" s="10" t="s">
        <v>58</v>
      </c>
      <c r="J2836" s="24">
        <v>235</v>
      </c>
      <c r="K2836" s="29">
        <v>336.05</v>
      </c>
    </row>
    <row r="2837" spans="1:11" x14ac:dyDescent="0.3">
      <c r="A2837" s="12" t="s">
        <v>73</v>
      </c>
      <c r="B2837" s="13">
        <v>2024</v>
      </c>
      <c r="C2837" s="13" t="s">
        <v>41</v>
      </c>
      <c r="D2837" s="13" t="s">
        <v>52</v>
      </c>
      <c r="E2837" s="13" t="s">
        <v>53</v>
      </c>
      <c r="F2837" s="13" t="s">
        <v>54</v>
      </c>
      <c r="G2837" s="13" t="s">
        <v>55</v>
      </c>
      <c r="H2837" s="13" t="s">
        <v>56</v>
      </c>
      <c r="I2837" s="13" t="s">
        <v>58</v>
      </c>
      <c r="J2837" s="25">
        <v>263</v>
      </c>
      <c r="K2837" s="30">
        <v>376.09000000000003</v>
      </c>
    </row>
    <row r="2838" spans="1:11" x14ac:dyDescent="0.3">
      <c r="A2838" s="9" t="s">
        <v>72</v>
      </c>
      <c r="B2838" s="10">
        <v>2024</v>
      </c>
      <c r="C2838" s="10" t="s">
        <v>41</v>
      </c>
      <c r="D2838" s="10" t="s">
        <v>52</v>
      </c>
      <c r="E2838" s="10" t="s">
        <v>53</v>
      </c>
      <c r="F2838" s="10" t="s">
        <v>54</v>
      </c>
      <c r="G2838" s="10" t="s">
        <v>55</v>
      </c>
      <c r="H2838" s="10" t="s">
        <v>56</v>
      </c>
      <c r="I2838" s="10" t="s">
        <v>58</v>
      </c>
      <c r="J2838" s="24">
        <v>768</v>
      </c>
      <c r="K2838" s="29">
        <v>1098.24</v>
      </c>
    </row>
    <row r="2839" spans="1:11" x14ac:dyDescent="0.3">
      <c r="A2839" s="12" t="s">
        <v>73</v>
      </c>
      <c r="B2839" s="13">
        <v>2024</v>
      </c>
      <c r="C2839" s="13" t="s">
        <v>40</v>
      </c>
      <c r="D2839" s="13" t="s">
        <v>52</v>
      </c>
      <c r="E2839" s="13" t="s">
        <v>53</v>
      </c>
      <c r="F2839" s="13" t="s">
        <v>54</v>
      </c>
      <c r="G2839" s="13" t="s">
        <v>55</v>
      </c>
      <c r="H2839" s="13" t="s">
        <v>56</v>
      </c>
      <c r="I2839" s="13" t="s">
        <v>58</v>
      </c>
      <c r="J2839" s="25">
        <v>266</v>
      </c>
      <c r="K2839" s="30">
        <v>406.98</v>
      </c>
    </row>
    <row r="2840" spans="1:11" x14ac:dyDescent="0.3">
      <c r="A2840" s="9" t="s">
        <v>74</v>
      </c>
      <c r="B2840" s="10">
        <v>2024</v>
      </c>
      <c r="C2840" s="10" t="s">
        <v>40</v>
      </c>
      <c r="D2840" s="10" t="s">
        <v>52</v>
      </c>
      <c r="E2840" s="10" t="s">
        <v>53</v>
      </c>
      <c r="F2840" s="10" t="s">
        <v>54</v>
      </c>
      <c r="G2840" s="10" t="s">
        <v>55</v>
      </c>
      <c r="H2840" s="10" t="s">
        <v>56</v>
      </c>
      <c r="I2840" s="10" t="s">
        <v>58</v>
      </c>
      <c r="J2840" s="24">
        <v>242</v>
      </c>
      <c r="K2840" s="29">
        <v>346.06</v>
      </c>
    </row>
    <row r="2841" spans="1:11" x14ac:dyDescent="0.3">
      <c r="A2841" s="12" t="s">
        <v>73</v>
      </c>
      <c r="B2841" s="13">
        <v>2024</v>
      </c>
      <c r="C2841" s="13" t="s">
        <v>40</v>
      </c>
      <c r="D2841" s="13" t="s">
        <v>52</v>
      </c>
      <c r="E2841" s="13" t="s">
        <v>53</v>
      </c>
      <c r="F2841" s="13" t="s">
        <v>54</v>
      </c>
      <c r="G2841" s="13" t="s">
        <v>55</v>
      </c>
      <c r="H2841" s="13" t="s">
        <v>56</v>
      </c>
      <c r="I2841" s="13" t="s">
        <v>58</v>
      </c>
      <c r="J2841" s="25">
        <v>268</v>
      </c>
      <c r="K2841" s="30">
        <v>383.24</v>
      </c>
    </row>
    <row r="2842" spans="1:11" x14ac:dyDescent="0.3">
      <c r="A2842" s="9" t="s">
        <v>73</v>
      </c>
      <c r="B2842" s="10">
        <v>2024</v>
      </c>
      <c r="C2842" s="10" t="s">
        <v>40</v>
      </c>
      <c r="D2842" s="10" t="s">
        <v>52</v>
      </c>
      <c r="E2842" s="10" t="s">
        <v>53</v>
      </c>
      <c r="F2842" s="10" t="s">
        <v>54</v>
      </c>
      <c r="G2842" s="10" t="s">
        <v>55</v>
      </c>
      <c r="H2842" s="10" t="s">
        <v>56</v>
      </c>
      <c r="I2842" s="10" t="s">
        <v>58</v>
      </c>
      <c r="J2842" s="24">
        <v>238</v>
      </c>
      <c r="K2842" s="29">
        <v>340.34000000000003</v>
      </c>
    </row>
    <row r="2843" spans="1:11" x14ac:dyDescent="0.3">
      <c r="A2843" s="12" t="s">
        <v>73</v>
      </c>
      <c r="B2843" s="13">
        <v>2024</v>
      </c>
      <c r="C2843" s="13" t="s">
        <v>40</v>
      </c>
      <c r="D2843" s="13" t="s">
        <v>52</v>
      </c>
      <c r="E2843" s="13" t="s">
        <v>53</v>
      </c>
      <c r="F2843" s="13" t="s">
        <v>54</v>
      </c>
      <c r="G2843" s="13" t="s">
        <v>55</v>
      </c>
      <c r="H2843" s="13" t="s">
        <v>56</v>
      </c>
      <c r="I2843" s="13" t="s">
        <v>58</v>
      </c>
      <c r="J2843" s="25">
        <v>671</v>
      </c>
      <c r="K2843" s="30">
        <v>959.53</v>
      </c>
    </row>
    <row r="2844" spans="1:11" x14ac:dyDescent="0.3">
      <c r="A2844" s="9" t="s">
        <v>74</v>
      </c>
      <c r="B2844" s="10">
        <v>2024</v>
      </c>
      <c r="C2844" s="10" t="s">
        <v>40</v>
      </c>
      <c r="D2844" s="10" t="s">
        <v>52</v>
      </c>
      <c r="E2844" s="10" t="s">
        <v>53</v>
      </c>
      <c r="F2844" s="10" t="s">
        <v>54</v>
      </c>
      <c r="G2844" s="10" t="s">
        <v>55</v>
      </c>
      <c r="H2844" s="10" t="s">
        <v>56</v>
      </c>
      <c r="I2844" s="10" t="s">
        <v>58</v>
      </c>
      <c r="J2844" s="24">
        <v>758</v>
      </c>
      <c r="K2844" s="29">
        <v>1083.94</v>
      </c>
    </row>
    <row r="2845" spans="1:11" x14ac:dyDescent="0.3">
      <c r="A2845" s="12" t="s">
        <v>74</v>
      </c>
      <c r="B2845" s="13">
        <v>2024</v>
      </c>
      <c r="C2845" s="13" t="s">
        <v>40</v>
      </c>
      <c r="D2845" s="13" t="s">
        <v>52</v>
      </c>
      <c r="E2845" s="13" t="s">
        <v>53</v>
      </c>
      <c r="F2845" s="13" t="s">
        <v>54</v>
      </c>
      <c r="G2845" s="13" t="s">
        <v>55</v>
      </c>
      <c r="H2845" s="13" t="s">
        <v>56</v>
      </c>
      <c r="I2845" s="13" t="s">
        <v>58</v>
      </c>
      <c r="J2845" s="25">
        <v>267</v>
      </c>
      <c r="K2845" s="30">
        <v>381.81</v>
      </c>
    </row>
    <row r="2846" spans="1:11" x14ac:dyDescent="0.3">
      <c r="A2846" s="9" t="s">
        <v>73</v>
      </c>
      <c r="B2846" s="10">
        <v>2024</v>
      </c>
      <c r="C2846" s="10" t="s">
        <v>40</v>
      </c>
      <c r="D2846" s="10" t="s">
        <v>52</v>
      </c>
      <c r="E2846" s="10" t="s">
        <v>53</v>
      </c>
      <c r="F2846" s="10" t="s">
        <v>54</v>
      </c>
      <c r="G2846" s="10" t="s">
        <v>55</v>
      </c>
      <c r="H2846" s="10" t="s">
        <v>56</v>
      </c>
      <c r="I2846" s="10" t="s">
        <v>58</v>
      </c>
      <c r="J2846" s="24">
        <v>797</v>
      </c>
      <c r="K2846" s="29">
        <v>526.24</v>
      </c>
    </row>
    <row r="2847" spans="1:11" x14ac:dyDescent="0.3">
      <c r="A2847" s="12" t="s">
        <v>73</v>
      </c>
      <c r="B2847" s="13">
        <v>2024</v>
      </c>
      <c r="C2847" s="13" t="s">
        <v>40</v>
      </c>
      <c r="D2847" s="13" t="s">
        <v>52</v>
      </c>
      <c r="E2847" s="13" t="s">
        <v>53</v>
      </c>
      <c r="F2847" s="13" t="s">
        <v>54</v>
      </c>
      <c r="G2847" s="13" t="s">
        <v>55</v>
      </c>
      <c r="H2847" s="13" t="s">
        <v>56</v>
      </c>
      <c r="I2847" s="13" t="s">
        <v>58</v>
      </c>
      <c r="J2847" s="25">
        <v>265</v>
      </c>
      <c r="K2847" s="30">
        <v>378.95</v>
      </c>
    </row>
    <row r="2848" spans="1:11" x14ac:dyDescent="0.3">
      <c r="A2848" s="9" t="s">
        <v>73</v>
      </c>
      <c r="B2848" s="10">
        <v>2024</v>
      </c>
      <c r="C2848" s="10" t="s">
        <v>40</v>
      </c>
      <c r="D2848" s="10" t="s">
        <v>52</v>
      </c>
      <c r="E2848" s="10" t="s">
        <v>53</v>
      </c>
      <c r="F2848" s="10" t="s">
        <v>54</v>
      </c>
      <c r="G2848" s="10" t="s">
        <v>55</v>
      </c>
      <c r="H2848" s="10" t="s">
        <v>56</v>
      </c>
      <c r="I2848" s="10" t="s">
        <v>58</v>
      </c>
      <c r="J2848" s="24">
        <v>241</v>
      </c>
      <c r="K2848" s="29">
        <v>344.63</v>
      </c>
    </row>
    <row r="2849" spans="1:11" x14ac:dyDescent="0.3">
      <c r="A2849" s="12" t="s">
        <v>74</v>
      </c>
      <c r="B2849" s="13">
        <v>2024</v>
      </c>
      <c r="C2849" s="13" t="s">
        <v>40</v>
      </c>
      <c r="D2849" s="13" t="s">
        <v>52</v>
      </c>
      <c r="E2849" s="13" t="s">
        <v>53</v>
      </c>
      <c r="F2849" s="13" t="s">
        <v>54</v>
      </c>
      <c r="G2849" s="13" t="s">
        <v>55</v>
      </c>
      <c r="H2849" s="13" t="s">
        <v>56</v>
      </c>
      <c r="I2849" s="13" t="s">
        <v>58</v>
      </c>
      <c r="J2849" s="25">
        <v>269</v>
      </c>
      <c r="K2849" s="30">
        <v>384.67</v>
      </c>
    </row>
    <row r="2850" spans="1:11" x14ac:dyDescent="0.3">
      <c r="A2850" s="9" t="s">
        <v>73</v>
      </c>
      <c r="B2850" s="10">
        <v>2024</v>
      </c>
      <c r="C2850" s="10" t="s">
        <v>40</v>
      </c>
      <c r="D2850" s="10" t="s">
        <v>52</v>
      </c>
      <c r="E2850" s="10" t="s">
        <v>53</v>
      </c>
      <c r="F2850" s="10" t="s">
        <v>54</v>
      </c>
      <c r="G2850" s="10" t="s">
        <v>55</v>
      </c>
      <c r="H2850" s="10" t="s">
        <v>56</v>
      </c>
      <c r="I2850" s="10" t="s">
        <v>58</v>
      </c>
      <c r="J2850" s="24">
        <v>767</v>
      </c>
      <c r="K2850" s="29">
        <v>1096.81</v>
      </c>
    </row>
    <row r="2851" spans="1:11" x14ac:dyDescent="0.3">
      <c r="A2851" s="12" t="s">
        <v>74</v>
      </c>
      <c r="B2851" s="13">
        <v>2024</v>
      </c>
      <c r="C2851" s="13" t="s">
        <v>39</v>
      </c>
      <c r="D2851" s="13" t="s">
        <v>52</v>
      </c>
      <c r="E2851" s="13" t="s">
        <v>53</v>
      </c>
      <c r="F2851" s="13" t="s">
        <v>54</v>
      </c>
      <c r="G2851" s="13" t="s">
        <v>55</v>
      </c>
      <c r="H2851" s="13" t="s">
        <v>56</v>
      </c>
      <c r="I2851" s="13" t="s">
        <v>58</v>
      </c>
      <c r="J2851" s="25">
        <v>272</v>
      </c>
      <c r="K2851" s="30">
        <v>416.15999999999997</v>
      </c>
    </row>
    <row r="2852" spans="1:11" x14ac:dyDescent="0.3">
      <c r="A2852" s="9" t="s">
        <v>74</v>
      </c>
      <c r="B2852" s="10">
        <v>2024</v>
      </c>
      <c r="C2852" s="10" t="s">
        <v>39</v>
      </c>
      <c r="D2852" s="10" t="s">
        <v>52</v>
      </c>
      <c r="E2852" s="10" t="s">
        <v>53</v>
      </c>
      <c r="F2852" s="10" t="s">
        <v>54</v>
      </c>
      <c r="G2852" s="10" t="s">
        <v>55</v>
      </c>
      <c r="H2852" s="10" t="s">
        <v>56</v>
      </c>
      <c r="I2852" s="10" t="s">
        <v>58</v>
      </c>
      <c r="J2852" s="24">
        <v>248</v>
      </c>
      <c r="K2852" s="29">
        <v>354.64</v>
      </c>
    </row>
    <row r="2853" spans="1:11" x14ac:dyDescent="0.3">
      <c r="A2853" s="12" t="s">
        <v>76</v>
      </c>
      <c r="B2853" s="13">
        <v>2024</v>
      </c>
      <c r="C2853" s="13" t="s">
        <v>39</v>
      </c>
      <c r="D2853" s="13" t="s">
        <v>52</v>
      </c>
      <c r="E2853" s="13" t="s">
        <v>53</v>
      </c>
      <c r="F2853" s="13" t="s">
        <v>54</v>
      </c>
      <c r="G2853" s="13" t="s">
        <v>55</v>
      </c>
      <c r="H2853" s="13" t="s">
        <v>56</v>
      </c>
      <c r="I2853" s="13" t="s">
        <v>58</v>
      </c>
      <c r="J2853" s="25">
        <v>274</v>
      </c>
      <c r="K2853" s="30">
        <v>391.82</v>
      </c>
    </row>
    <row r="2854" spans="1:11" x14ac:dyDescent="0.3">
      <c r="A2854" s="9" t="s">
        <v>72</v>
      </c>
      <c r="B2854" s="10">
        <v>2024</v>
      </c>
      <c r="C2854" s="10" t="s">
        <v>39</v>
      </c>
      <c r="D2854" s="10" t="s">
        <v>52</v>
      </c>
      <c r="E2854" s="10" t="s">
        <v>53</v>
      </c>
      <c r="F2854" s="10" t="s">
        <v>54</v>
      </c>
      <c r="G2854" s="10" t="s">
        <v>55</v>
      </c>
      <c r="H2854" s="10" t="s">
        <v>56</v>
      </c>
      <c r="I2854" s="10" t="s">
        <v>58</v>
      </c>
      <c r="J2854" s="24">
        <v>244</v>
      </c>
      <c r="K2854" s="29">
        <v>348.92</v>
      </c>
    </row>
    <row r="2855" spans="1:11" x14ac:dyDescent="0.3">
      <c r="A2855" s="12" t="s">
        <v>73</v>
      </c>
      <c r="B2855" s="13">
        <v>2024</v>
      </c>
      <c r="C2855" s="13" t="s">
        <v>39</v>
      </c>
      <c r="D2855" s="13" t="s">
        <v>52</v>
      </c>
      <c r="E2855" s="13" t="s">
        <v>53</v>
      </c>
      <c r="F2855" s="13" t="s">
        <v>54</v>
      </c>
      <c r="G2855" s="13" t="s">
        <v>55</v>
      </c>
      <c r="H2855" s="13" t="s">
        <v>56</v>
      </c>
      <c r="I2855" s="13" t="s">
        <v>58</v>
      </c>
      <c r="J2855" s="25">
        <v>757</v>
      </c>
      <c r="K2855" s="30">
        <v>1082.51</v>
      </c>
    </row>
    <row r="2856" spans="1:11" x14ac:dyDescent="0.3">
      <c r="A2856" s="9" t="s">
        <v>73</v>
      </c>
      <c r="B2856" s="10">
        <v>2024</v>
      </c>
      <c r="C2856" s="10" t="s">
        <v>39</v>
      </c>
      <c r="D2856" s="10" t="s">
        <v>52</v>
      </c>
      <c r="E2856" s="10" t="s">
        <v>53</v>
      </c>
      <c r="F2856" s="10" t="s">
        <v>54</v>
      </c>
      <c r="G2856" s="10" t="s">
        <v>55</v>
      </c>
      <c r="H2856" s="10" t="s">
        <v>56</v>
      </c>
      <c r="I2856" s="10" t="s">
        <v>58</v>
      </c>
      <c r="J2856" s="24">
        <v>273</v>
      </c>
      <c r="K2856" s="29">
        <v>390.39</v>
      </c>
    </row>
    <row r="2857" spans="1:11" x14ac:dyDescent="0.3">
      <c r="A2857" s="12" t="s">
        <v>72</v>
      </c>
      <c r="B2857" s="13">
        <v>2024</v>
      </c>
      <c r="C2857" s="13" t="s">
        <v>39</v>
      </c>
      <c r="D2857" s="13" t="s">
        <v>52</v>
      </c>
      <c r="E2857" s="13" t="s">
        <v>53</v>
      </c>
      <c r="F2857" s="13" t="s">
        <v>54</v>
      </c>
      <c r="G2857" s="13" t="s">
        <v>55</v>
      </c>
      <c r="H2857" s="13" t="s">
        <v>56</v>
      </c>
      <c r="I2857" s="13" t="s">
        <v>58</v>
      </c>
      <c r="J2857" s="25">
        <v>271</v>
      </c>
      <c r="K2857" s="30">
        <v>387.53</v>
      </c>
    </row>
    <row r="2858" spans="1:11" x14ac:dyDescent="0.3">
      <c r="A2858" s="9" t="s">
        <v>76</v>
      </c>
      <c r="B2858" s="10">
        <v>2024</v>
      </c>
      <c r="C2858" s="10" t="s">
        <v>39</v>
      </c>
      <c r="D2858" s="10" t="s">
        <v>52</v>
      </c>
      <c r="E2858" s="10" t="s">
        <v>53</v>
      </c>
      <c r="F2858" s="10" t="s">
        <v>54</v>
      </c>
      <c r="G2858" s="10" t="s">
        <v>55</v>
      </c>
      <c r="H2858" s="10" t="s">
        <v>56</v>
      </c>
      <c r="I2858" s="10" t="s">
        <v>58</v>
      </c>
      <c r="J2858" s="24">
        <v>247</v>
      </c>
      <c r="K2858" s="29">
        <v>353.21</v>
      </c>
    </row>
    <row r="2859" spans="1:11" x14ac:dyDescent="0.3">
      <c r="A2859" s="12" t="s">
        <v>74</v>
      </c>
      <c r="B2859" s="13">
        <v>2024</v>
      </c>
      <c r="C2859" s="13" t="s">
        <v>39</v>
      </c>
      <c r="D2859" s="13" t="s">
        <v>52</v>
      </c>
      <c r="E2859" s="13" t="s">
        <v>53</v>
      </c>
      <c r="F2859" s="13" t="s">
        <v>54</v>
      </c>
      <c r="G2859" s="13" t="s">
        <v>55</v>
      </c>
      <c r="H2859" s="13" t="s">
        <v>56</v>
      </c>
      <c r="I2859" s="13" t="s">
        <v>58</v>
      </c>
      <c r="J2859" s="25">
        <v>275</v>
      </c>
      <c r="K2859" s="30">
        <v>393.25</v>
      </c>
    </row>
    <row r="2860" spans="1:11" x14ac:dyDescent="0.3">
      <c r="A2860" s="9" t="s">
        <v>74</v>
      </c>
      <c r="B2860" s="10">
        <v>2024</v>
      </c>
      <c r="C2860" s="10" t="s">
        <v>39</v>
      </c>
      <c r="D2860" s="10" t="s">
        <v>52</v>
      </c>
      <c r="E2860" s="10" t="s">
        <v>53</v>
      </c>
      <c r="F2860" s="10" t="s">
        <v>54</v>
      </c>
      <c r="G2860" s="10" t="s">
        <v>55</v>
      </c>
      <c r="H2860" s="10" t="s">
        <v>56</v>
      </c>
      <c r="I2860" s="10" t="s">
        <v>58</v>
      </c>
      <c r="J2860" s="24">
        <v>766</v>
      </c>
      <c r="K2860" s="29">
        <v>1095.3800000000001</v>
      </c>
    </row>
    <row r="2861" spans="1:11" x14ac:dyDescent="0.3">
      <c r="A2861" s="12" t="s">
        <v>73</v>
      </c>
      <c r="B2861" s="13">
        <v>2024</v>
      </c>
      <c r="C2861" s="13" t="s">
        <v>34</v>
      </c>
      <c r="D2861" s="13" t="s">
        <v>60</v>
      </c>
      <c r="E2861" s="13" t="s">
        <v>53</v>
      </c>
      <c r="F2861" s="13" t="s">
        <v>54</v>
      </c>
      <c r="G2861" s="13" t="s">
        <v>55</v>
      </c>
      <c r="H2861" s="13" t="s">
        <v>56</v>
      </c>
      <c r="I2861" s="13" t="s">
        <v>57</v>
      </c>
      <c r="J2861" s="25">
        <v>146</v>
      </c>
      <c r="K2861" s="30">
        <v>208.78</v>
      </c>
    </row>
    <row r="2862" spans="1:11" x14ac:dyDescent="0.3">
      <c r="A2862" s="9" t="s">
        <v>74</v>
      </c>
      <c r="B2862" s="10">
        <v>2024</v>
      </c>
      <c r="C2862" s="10" t="s">
        <v>34</v>
      </c>
      <c r="D2862" s="10" t="s">
        <v>60</v>
      </c>
      <c r="E2862" s="10" t="s">
        <v>53</v>
      </c>
      <c r="F2862" s="10" t="s">
        <v>54</v>
      </c>
      <c r="G2862" s="10" t="s">
        <v>55</v>
      </c>
      <c r="H2862" s="10" t="s">
        <v>56</v>
      </c>
      <c r="I2862" s="10" t="s">
        <v>57</v>
      </c>
      <c r="J2862" s="24">
        <v>368</v>
      </c>
      <c r="K2862" s="29">
        <v>526.24</v>
      </c>
    </row>
    <row r="2863" spans="1:11" x14ac:dyDescent="0.3">
      <c r="A2863" s="12" t="s">
        <v>72</v>
      </c>
      <c r="B2863" s="13">
        <v>2024</v>
      </c>
      <c r="C2863" s="13" t="s">
        <v>34</v>
      </c>
      <c r="D2863" s="13" t="s">
        <v>60</v>
      </c>
      <c r="E2863" s="13" t="s">
        <v>53</v>
      </c>
      <c r="F2863" s="13" t="s">
        <v>54</v>
      </c>
      <c r="G2863" s="13" t="s">
        <v>55</v>
      </c>
      <c r="H2863" s="13" t="s">
        <v>56</v>
      </c>
      <c r="I2863" s="13" t="s">
        <v>57</v>
      </c>
      <c r="J2863" s="25">
        <v>148</v>
      </c>
      <c r="K2863" s="30">
        <v>526.24</v>
      </c>
    </row>
    <row r="2864" spans="1:11" x14ac:dyDescent="0.3">
      <c r="A2864" s="9" t="s">
        <v>75</v>
      </c>
      <c r="B2864" s="10">
        <v>2024</v>
      </c>
      <c r="C2864" s="10" t="s">
        <v>34</v>
      </c>
      <c r="D2864" s="10" t="s">
        <v>60</v>
      </c>
      <c r="E2864" s="10" t="s">
        <v>53</v>
      </c>
      <c r="F2864" s="10" t="s">
        <v>54</v>
      </c>
      <c r="G2864" s="10" t="s">
        <v>55</v>
      </c>
      <c r="H2864" s="10" t="s">
        <v>56</v>
      </c>
      <c r="I2864" s="10" t="s">
        <v>57</v>
      </c>
      <c r="J2864" s="24">
        <v>364</v>
      </c>
      <c r="K2864" s="29">
        <v>526.24</v>
      </c>
    </row>
    <row r="2865" spans="1:11" x14ac:dyDescent="0.3">
      <c r="A2865" s="12" t="s">
        <v>75</v>
      </c>
      <c r="B2865" s="13">
        <v>2024</v>
      </c>
      <c r="C2865" s="13" t="s">
        <v>34</v>
      </c>
      <c r="D2865" s="13" t="s">
        <v>60</v>
      </c>
      <c r="E2865" s="13" t="s">
        <v>53</v>
      </c>
      <c r="F2865" s="13" t="s">
        <v>54</v>
      </c>
      <c r="G2865" s="13" t="s">
        <v>55</v>
      </c>
      <c r="H2865" s="13" t="s">
        <v>56</v>
      </c>
      <c r="I2865" s="13" t="s">
        <v>57</v>
      </c>
      <c r="J2865" s="25">
        <v>366</v>
      </c>
      <c r="K2865" s="30">
        <v>523.38</v>
      </c>
    </row>
    <row r="2866" spans="1:11" x14ac:dyDescent="0.3">
      <c r="A2866" s="9" t="s">
        <v>75</v>
      </c>
      <c r="B2866" s="10">
        <v>2024</v>
      </c>
      <c r="C2866" s="10" t="s">
        <v>34</v>
      </c>
      <c r="D2866" s="10" t="s">
        <v>60</v>
      </c>
      <c r="E2866" s="10" t="s">
        <v>53</v>
      </c>
      <c r="F2866" s="10" t="s">
        <v>54</v>
      </c>
      <c r="G2866" s="10" t="s">
        <v>55</v>
      </c>
      <c r="H2866" s="10" t="s">
        <v>56</v>
      </c>
      <c r="I2866" s="10" t="s">
        <v>57</v>
      </c>
      <c r="J2866" s="24">
        <v>147</v>
      </c>
      <c r="K2866" s="29">
        <v>210.21</v>
      </c>
    </row>
    <row r="2867" spans="1:11" x14ac:dyDescent="0.3">
      <c r="A2867" s="12" t="s">
        <v>75</v>
      </c>
      <c r="B2867" s="13">
        <v>2024</v>
      </c>
      <c r="C2867" s="13" t="s">
        <v>34</v>
      </c>
      <c r="D2867" s="13" t="s">
        <v>60</v>
      </c>
      <c r="E2867" s="13" t="s">
        <v>53</v>
      </c>
      <c r="F2867" s="13" t="s">
        <v>54</v>
      </c>
      <c r="G2867" s="13" t="s">
        <v>55</v>
      </c>
      <c r="H2867" s="13" t="s">
        <v>56</v>
      </c>
      <c r="I2867" s="13" t="s">
        <v>57</v>
      </c>
      <c r="J2867" s="25">
        <v>760</v>
      </c>
      <c r="K2867" s="30">
        <v>1086.8</v>
      </c>
    </row>
    <row r="2868" spans="1:11" x14ac:dyDescent="0.3">
      <c r="A2868" s="9" t="s">
        <v>72</v>
      </c>
      <c r="B2868" s="10">
        <v>2024</v>
      </c>
      <c r="C2868" s="10" t="s">
        <v>34</v>
      </c>
      <c r="D2868" s="10" t="s">
        <v>60</v>
      </c>
      <c r="E2868" s="10" t="s">
        <v>53</v>
      </c>
      <c r="F2868" s="10" t="s">
        <v>54</v>
      </c>
      <c r="G2868" s="10" t="s">
        <v>55</v>
      </c>
      <c r="H2868" s="10" t="s">
        <v>56</v>
      </c>
      <c r="I2868" s="10" t="s">
        <v>57</v>
      </c>
      <c r="J2868" s="24">
        <v>846</v>
      </c>
      <c r="K2868" s="29">
        <v>1209.78</v>
      </c>
    </row>
    <row r="2869" spans="1:11" x14ac:dyDescent="0.3">
      <c r="A2869" s="12" t="s">
        <v>74</v>
      </c>
      <c r="B2869" s="13">
        <v>2024</v>
      </c>
      <c r="C2869" s="13" t="s">
        <v>34</v>
      </c>
      <c r="D2869" s="13" t="s">
        <v>60</v>
      </c>
      <c r="E2869" s="13" t="s">
        <v>53</v>
      </c>
      <c r="F2869" s="13" t="s">
        <v>54</v>
      </c>
      <c r="G2869" s="13" t="s">
        <v>55</v>
      </c>
      <c r="H2869" s="13" t="s">
        <v>56</v>
      </c>
      <c r="I2869" s="13" t="s">
        <v>57</v>
      </c>
      <c r="J2869" s="25">
        <v>149</v>
      </c>
      <c r="K2869" s="30">
        <v>213.07</v>
      </c>
    </row>
    <row r="2870" spans="1:11" x14ac:dyDescent="0.3">
      <c r="A2870" s="9" t="s">
        <v>73</v>
      </c>
      <c r="B2870" s="10">
        <v>2024</v>
      </c>
      <c r="C2870" s="10" t="s">
        <v>34</v>
      </c>
      <c r="D2870" s="10" t="s">
        <v>60</v>
      </c>
      <c r="E2870" s="10" t="s">
        <v>53</v>
      </c>
      <c r="F2870" s="10" t="s">
        <v>54</v>
      </c>
      <c r="G2870" s="10" t="s">
        <v>55</v>
      </c>
      <c r="H2870" s="10" t="s">
        <v>56</v>
      </c>
      <c r="I2870" s="10" t="s">
        <v>57</v>
      </c>
      <c r="J2870" s="24">
        <v>365</v>
      </c>
      <c r="K2870" s="29">
        <v>521.95000000000005</v>
      </c>
    </row>
    <row r="2871" spans="1:11" x14ac:dyDescent="0.3">
      <c r="A2871" s="12" t="s">
        <v>72</v>
      </c>
      <c r="B2871" s="13">
        <v>2024</v>
      </c>
      <c r="C2871" s="13" t="s">
        <v>38</v>
      </c>
      <c r="D2871" s="13" t="s">
        <v>60</v>
      </c>
      <c r="E2871" s="13" t="s">
        <v>53</v>
      </c>
      <c r="F2871" s="13" t="s">
        <v>54</v>
      </c>
      <c r="G2871" s="13" t="s">
        <v>55</v>
      </c>
      <c r="H2871" s="13" t="s">
        <v>56</v>
      </c>
      <c r="I2871" s="13" t="s">
        <v>57</v>
      </c>
      <c r="J2871" s="25">
        <v>128</v>
      </c>
      <c r="K2871" s="30">
        <v>183.04</v>
      </c>
    </row>
    <row r="2872" spans="1:11" x14ac:dyDescent="0.3">
      <c r="A2872" s="9" t="s">
        <v>72</v>
      </c>
      <c r="B2872" s="10">
        <v>2024</v>
      </c>
      <c r="C2872" s="10" t="s">
        <v>38</v>
      </c>
      <c r="D2872" s="10" t="s">
        <v>60</v>
      </c>
      <c r="E2872" s="10" t="s">
        <v>53</v>
      </c>
      <c r="F2872" s="10" t="s">
        <v>54</v>
      </c>
      <c r="G2872" s="10" t="s">
        <v>55</v>
      </c>
      <c r="H2872" s="10" t="s">
        <v>56</v>
      </c>
      <c r="I2872" s="10" t="s">
        <v>57</v>
      </c>
      <c r="J2872" s="24">
        <v>344</v>
      </c>
      <c r="K2872" s="29">
        <v>491.91999999999996</v>
      </c>
    </row>
    <row r="2873" spans="1:11" x14ac:dyDescent="0.3">
      <c r="A2873" s="12" t="s">
        <v>72</v>
      </c>
      <c r="B2873" s="13">
        <v>2024</v>
      </c>
      <c r="C2873" s="13" t="s">
        <v>38</v>
      </c>
      <c r="D2873" s="13" t="s">
        <v>60</v>
      </c>
      <c r="E2873" s="13" t="s">
        <v>53</v>
      </c>
      <c r="F2873" s="13" t="s">
        <v>54</v>
      </c>
      <c r="G2873" s="13" t="s">
        <v>55</v>
      </c>
      <c r="H2873" s="13" t="s">
        <v>56</v>
      </c>
      <c r="I2873" s="13" t="s">
        <v>57</v>
      </c>
      <c r="J2873" s="25">
        <v>370</v>
      </c>
      <c r="K2873" s="30">
        <v>526.24</v>
      </c>
    </row>
    <row r="2874" spans="1:11" x14ac:dyDescent="0.3">
      <c r="A2874" s="9" t="s">
        <v>72</v>
      </c>
      <c r="B2874" s="10">
        <v>2024</v>
      </c>
      <c r="C2874" s="10" t="s">
        <v>38</v>
      </c>
      <c r="D2874" s="10" t="s">
        <v>60</v>
      </c>
      <c r="E2874" s="10" t="s">
        <v>53</v>
      </c>
      <c r="F2874" s="10" t="s">
        <v>54</v>
      </c>
      <c r="G2874" s="10" t="s">
        <v>55</v>
      </c>
      <c r="H2874" s="10" t="s">
        <v>56</v>
      </c>
      <c r="I2874" s="10" t="s">
        <v>57</v>
      </c>
      <c r="J2874" s="24">
        <v>346</v>
      </c>
      <c r="K2874" s="29">
        <v>526.24</v>
      </c>
    </row>
    <row r="2875" spans="1:11" x14ac:dyDescent="0.3">
      <c r="A2875" s="12" t="s">
        <v>73</v>
      </c>
      <c r="B2875" s="13">
        <v>2024</v>
      </c>
      <c r="C2875" s="13" t="s">
        <v>38</v>
      </c>
      <c r="D2875" s="13" t="s">
        <v>60</v>
      </c>
      <c r="E2875" s="13" t="s">
        <v>53</v>
      </c>
      <c r="F2875" s="13" t="s">
        <v>54</v>
      </c>
      <c r="G2875" s="13" t="s">
        <v>55</v>
      </c>
      <c r="H2875" s="13" t="s">
        <v>56</v>
      </c>
      <c r="I2875" s="13" t="s">
        <v>57</v>
      </c>
      <c r="J2875" s="25">
        <v>982</v>
      </c>
      <c r="K2875" s="30">
        <v>1404.26</v>
      </c>
    </row>
    <row r="2876" spans="1:11" x14ac:dyDescent="0.3">
      <c r="A2876" s="9" t="s">
        <v>72</v>
      </c>
      <c r="B2876" s="10">
        <v>2024</v>
      </c>
      <c r="C2876" s="10" t="s">
        <v>38</v>
      </c>
      <c r="D2876" s="10" t="s">
        <v>60</v>
      </c>
      <c r="E2876" s="10" t="s">
        <v>53</v>
      </c>
      <c r="F2876" s="10" t="s">
        <v>54</v>
      </c>
      <c r="G2876" s="10" t="s">
        <v>55</v>
      </c>
      <c r="H2876" s="10" t="s">
        <v>56</v>
      </c>
      <c r="I2876" s="10" t="s">
        <v>57</v>
      </c>
      <c r="J2876" s="24">
        <v>342</v>
      </c>
      <c r="K2876" s="29">
        <v>489.06</v>
      </c>
    </row>
    <row r="2877" spans="1:11" x14ac:dyDescent="0.3">
      <c r="A2877" s="12" t="s">
        <v>72</v>
      </c>
      <c r="B2877" s="13">
        <v>2024</v>
      </c>
      <c r="C2877" s="13" t="s">
        <v>38</v>
      </c>
      <c r="D2877" s="13" t="s">
        <v>60</v>
      </c>
      <c r="E2877" s="13" t="s">
        <v>53</v>
      </c>
      <c r="F2877" s="13" t="s">
        <v>54</v>
      </c>
      <c r="G2877" s="13" t="s">
        <v>55</v>
      </c>
      <c r="H2877" s="13" t="s">
        <v>56</v>
      </c>
      <c r="I2877" s="13" t="s">
        <v>57</v>
      </c>
      <c r="J2877" s="25">
        <v>369</v>
      </c>
      <c r="K2877" s="30">
        <v>527.66999999999996</v>
      </c>
    </row>
    <row r="2878" spans="1:11" x14ac:dyDescent="0.3">
      <c r="A2878" s="9" t="s">
        <v>73</v>
      </c>
      <c r="B2878" s="10">
        <v>2024</v>
      </c>
      <c r="C2878" s="10" t="s">
        <v>38</v>
      </c>
      <c r="D2878" s="10" t="s">
        <v>60</v>
      </c>
      <c r="E2878" s="10" t="s">
        <v>53</v>
      </c>
      <c r="F2878" s="10" t="s">
        <v>54</v>
      </c>
      <c r="G2878" s="10" t="s">
        <v>55</v>
      </c>
      <c r="H2878" s="10" t="s">
        <v>56</v>
      </c>
      <c r="I2878" s="10" t="s">
        <v>57</v>
      </c>
      <c r="J2878" s="24">
        <v>345</v>
      </c>
      <c r="K2878" s="29">
        <v>493.35</v>
      </c>
    </row>
    <row r="2879" spans="1:11" x14ac:dyDescent="0.3">
      <c r="A2879" s="12" t="s">
        <v>72</v>
      </c>
      <c r="B2879" s="13">
        <v>2024</v>
      </c>
      <c r="C2879" s="13" t="s">
        <v>38</v>
      </c>
      <c r="D2879" s="13" t="s">
        <v>60</v>
      </c>
      <c r="E2879" s="13" t="s">
        <v>53</v>
      </c>
      <c r="F2879" s="13" t="s">
        <v>54</v>
      </c>
      <c r="G2879" s="13" t="s">
        <v>55</v>
      </c>
      <c r="H2879" s="13" t="s">
        <v>56</v>
      </c>
      <c r="I2879" s="13" t="s">
        <v>57</v>
      </c>
      <c r="J2879" s="25">
        <v>763</v>
      </c>
      <c r="K2879" s="30">
        <v>1091.0899999999999</v>
      </c>
    </row>
    <row r="2880" spans="1:11" x14ac:dyDescent="0.3">
      <c r="A2880" s="9" t="s">
        <v>72</v>
      </c>
      <c r="B2880" s="10">
        <v>2024</v>
      </c>
      <c r="C2880" s="10" t="s">
        <v>38</v>
      </c>
      <c r="D2880" s="10" t="s">
        <v>60</v>
      </c>
      <c r="E2880" s="10" t="s">
        <v>53</v>
      </c>
      <c r="F2880" s="10" t="s">
        <v>54</v>
      </c>
      <c r="G2880" s="10" t="s">
        <v>55</v>
      </c>
      <c r="H2880" s="10" t="s">
        <v>56</v>
      </c>
      <c r="I2880" s="10" t="s">
        <v>57</v>
      </c>
      <c r="J2880" s="24">
        <v>850</v>
      </c>
      <c r="K2880" s="29">
        <v>1215.5</v>
      </c>
    </row>
    <row r="2881" spans="1:11" x14ac:dyDescent="0.3">
      <c r="A2881" s="12" t="s">
        <v>72</v>
      </c>
      <c r="B2881" s="13">
        <v>2024</v>
      </c>
      <c r="C2881" s="13" t="s">
        <v>38</v>
      </c>
      <c r="D2881" s="13" t="s">
        <v>60</v>
      </c>
      <c r="E2881" s="13" t="s">
        <v>53</v>
      </c>
      <c r="F2881" s="13" t="s">
        <v>54</v>
      </c>
      <c r="G2881" s="13" t="s">
        <v>55</v>
      </c>
      <c r="H2881" s="13" t="s">
        <v>56</v>
      </c>
      <c r="I2881" s="13" t="s">
        <v>57</v>
      </c>
      <c r="J2881" s="25">
        <v>371</v>
      </c>
      <c r="K2881" s="30">
        <v>530.53</v>
      </c>
    </row>
    <row r="2882" spans="1:11" x14ac:dyDescent="0.3">
      <c r="A2882" s="9" t="s">
        <v>72</v>
      </c>
      <c r="B2882" s="10">
        <v>2024</v>
      </c>
      <c r="C2882" s="10" t="s">
        <v>38</v>
      </c>
      <c r="D2882" s="10" t="s">
        <v>60</v>
      </c>
      <c r="E2882" s="10" t="s">
        <v>53</v>
      </c>
      <c r="F2882" s="10" t="s">
        <v>54</v>
      </c>
      <c r="G2882" s="10" t="s">
        <v>55</v>
      </c>
      <c r="H2882" s="10" t="s">
        <v>56</v>
      </c>
      <c r="I2882" s="10" t="s">
        <v>57</v>
      </c>
      <c r="J2882" s="24">
        <v>347</v>
      </c>
      <c r="K2882" s="29">
        <v>496.21000000000004</v>
      </c>
    </row>
    <row r="2883" spans="1:11" x14ac:dyDescent="0.3">
      <c r="A2883" s="12" t="s">
        <v>72</v>
      </c>
      <c r="B2883" s="13">
        <v>2024</v>
      </c>
      <c r="C2883" s="13" t="s">
        <v>42</v>
      </c>
      <c r="D2883" s="13" t="s">
        <v>60</v>
      </c>
      <c r="E2883" s="13" t="s">
        <v>53</v>
      </c>
      <c r="F2883" s="13" t="s">
        <v>54</v>
      </c>
      <c r="G2883" s="13" t="s">
        <v>55</v>
      </c>
      <c r="H2883" s="13" t="s">
        <v>56</v>
      </c>
      <c r="I2883" s="13" t="s">
        <v>57</v>
      </c>
      <c r="J2883" s="25">
        <v>350</v>
      </c>
      <c r="K2883" s="30">
        <v>500.5</v>
      </c>
    </row>
    <row r="2884" spans="1:11" x14ac:dyDescent="0.3">
      <c r="A2884" s="9" t="s">
        <v>74</v>
      </c>
      <c r="B2884" s="10">
        <v>2024</v>
      </c>
      <c r="C2884" s="10" t="s">
        <v>42</v>
      </c>
      <c r="D2884" s="10" t="s">
        <v>60</v>
      </c>
      <c r="E2884" s="10" t="s">
        <v>53</v>
      </c>
      <c r="F2884" s="10" t="s">
        <v>54</v>
      </c>
      <c r="G2884" s="10" t="s">
        <v>55</v>
      </c>
      <c r="H2884" s="10" t="s">
        <v>56</v>
      </c>
      <c r="I2884" s="10" t="s">
        <v>57</v>
      </c>
      <c r="J2884" s="24">
        <v>352</v>
      </c>
      <c r="K2884" s="29">
        <v>526.24</v>
      </c>
    </row>
    <row r="2885" spans="1:11" x14ac:dyDescent="0.3">
      <c r="A2885" s="12" t="s">
        <v>73</v>
      </c>
      <c r="B2885" s="13">
        <v>2024</v>
      </c>
      <c r="C2885" s="13" t="s">
        <v>42</v>
      </c>
      <c r="D2885" s="13" t="s">
        <v>60</v>
      </c>
      <c r="E2885" s="13" t="s">
        <v>53</v>
      </c>
      <c r="F2885" s="13" t="s">
        <v>54</v>
      </c>
      <c r="G2885" s="13" t="s">
        <v>55</v>
      </c>
      <c r="H2885" s="13" t="s">
        <v>56</v>
      </c>
      <c r="I2885" s="13" t="s">
        <v>57</v>
      </c>
      <c r="J2885" s="25">
        <v>322</v>
      </c>
      <c r="K2885" s="30">
        <v>526.24</v>
      </c>
    </row>
    <row r="2886" spans="1:11" x14ac:dyDescent="0.3">
      <c r="A2886" s="9" t="s">
        <v>73</v>
      </c>
      <c r="B2886" s="10">
        <v>2024</v>
      </c>
      <c r="C2886" s="10" t="s">
        <v>42</v>
      </c>
      <c r="D2886" s="10" t="s">
        <v>60</v>
      </c>
      <c r="E2886" s="10" t="s">
        <v>53</v>
      </c>
      <c r="F2886" s="10" t="s">
        <v>54</v>
      </c>
      <c r="G2886" s="10" t="s">
        <v>55</v>
      </c>
      <c r="H2886" s="10" t="s">
        <v>56</v>
      </c>
      <c r="I2886" s="10" t="s">
        <v>57</v>
      </c>
      <c r="J2886" s="24">
        <v>986</v>
      </c>
      <c r="K2886" s="29">
        <v>1409.98</v>
      </c>
    </row>
    <row r="2887" spans="1:11" x14ac:dyDescent="0.3">
      <c r="A2887" s="12" t="s">
        <v>72</v>
      </c>
      <c r="B2887" s="13">
        <v>2024</v>
      </c>
      <c r="C2887" s="13" t="s">
        <v>42</v>
      </c>
      <c r="D2887" s="13" t="s">
        <v>60</v>
      </c>
      <c r="E2887" s="13" t="s">
        <v>53</v>
      </c>
      <c r="F2887" s="13" t="s">
        <v>54</v>
      </c>
      <c r="G2887" s="13" t="s">
        <v>55</v>
      </c>
      <c r="H2887" s="13" t="s">
        <v>56</v>
      </c>
      <c r="I2887" s="13" t="s">
        <v>57</v>
      </c>
      <c r="J2887" s="25">
        <v>324</v>
      </c>
      <c r="K2887" s="30">
        <v>463.32</v>
      </c>
    </row>
    <row r="2888" spans="1:11" x14ac:dyDescent="0.3">
      <c r="A2888" s="9" t="s">
        <v>72</v>
      </c>
      <c r="B2888" s="10">
        <v>2024</v>
      </c>
      <c r="C2888" s="10" t="s">
        <v>42</v>
      </c>
      <c r="D2888" s="10" t="s">
        <v>60</v>
      </c>
      <c r="E2888" s="10" t="s">
        <v>53</v>
      </c>
      <c r="F2888" s="10" t="s">
        <v>54</v>
      </c>
      <c r="G2888" s="10" t="s">
        <v>55</v>
      </c>
      <c r="H2888" s="10" t="s">
        <v>56</v>
      </c>
      <c r="I2888" s="10" t="s">
        <v>57</v>
      </c>
      <c r="J2888" s="24">
        <v>351</v>
      </c>
      <c r="K2888" s="29">
        <v>501.93</v>
      </c>
    </row>
    <row r="2889" spans="1:11" x14ac:dyDescent="0.3">
      <c r="A2889" s="12" t="s">
        <v>73</v>
      </c>
      <c r="B2889" s="13">
        <v>2024</v>
      </c>
      <c r="C2889" s="13" t="s">
        <v>42</v>
      </c>
      <c r="D2889" s="13" t="s">
        <v>60</v>
      </c>
      <c r="E2889" s="13" t="s">
        <v>53</v>
      </c>
      <c r="F2889" s="13" t="s">
        <v>54</v>
      </c>
      <c r="G2889" s="13" t="s">
        <v>55</v>
      </c>
      <c r="H2889" s="13" t="s">
        <v>56</v>
      </c>
      <c r="I2889" s="13" t="s">
        <v>57</v>
      </c>
      <c r="J2889" s="25">
        <v>321</v>
      </c>
      <c r="K2889" s="30">
        <v>459.03</v>
      </c>
    </row>
    <row r="2890" spans="1:11" x14ac:dyDescent="0.3">
      <c r="A2890" s="9" t="s">
        <v>73</v>
      </c>
      <c r="B2890" s="10">
        <v>2024</v>
      </c>
      <c r="C2890" s="10" t="s">
        <v>42</v>
      </c>
      <c r="D2890" s="10" t="s">
        <v>60</v>
      </c>
      <c r="E2890" s="10" t="s">
        <v>53</v>
      </c>
      <c r="F2890" s="10" t="s">
        <v>54</v>
      </c>
      <c r="G2890" s="10" t="s">
        <v>55</v>
      </c>
      <c r="H2890" s="10" t="s">
        <v>56</v>
      </c>
      <c r="I2890" s="10" t="s">
        <v>57</v>
      </c>
      <c r="J2890" s="24">
        <v>767</v>
      </c>
      <c r="K2890" s="29">
        <v>1096.81</v>
      </c>
    </row>
    <row r="2891" spans="1:11" x14ac:dyDescent="0.3">
      <c r="A2891" s="12" t="s">
        <v>74</v>
      </c>
      <c r="B2891" s="13">
        <v>2024</v>
      </c>
      <c r="C2891" s="13" t="s">
        <v>42</v>
      </c>
      <c r="D2891" s="13" t="s">
        <v>60</v>
      </c>
      <c r="E2891" s="13" t="s">
        <v>53</v>
      </c>
      <c r="F2891" s="13" t="s">
        <v>54</v>
      </c>
      <c r="G2891" s="13" t="s">
        <v>55</v>
      </c>
      <c r="H2891" s="13" t="s">
        <v>56</v>
      </c>
      <c r="I2891" s="13" t="s">
        <v>57</v>
      </c>
      <c r="J2891" s="25">
        <v>853</v>
      </c>
      <c r="K2891" s="30">
        <v>1219.79</v>
      </c>
    </row>
    <row r="2892" spans="1:11" x14ac:dyDescent="0.3">
      <c r="A2892" s="9" t="s">
        <v>72</v>
      </c>
      <c r="B2892" s="10">
        <v>2024</v>
      </c>
      <c r="C2892" s="10" t="s">
        <v>42</v>
      </c>
      <c r="D2892" s="10" t="s">
        <v>60</v>
      </c>
      <c r="E2892" s="10" t="s">
        <v>53</v>
      </c>
      <c r="F2892" s="10" t="s">
        <v>54</v>
      </c>
      <c r="G2892" s="10" t="s">
        <v>55</v>
      </c>
      <c r="H2892" s="10" t="s">
        <v>56</v>
      </c>
      <c r="I2892" s="10" t="s">
        <v>57</v>
      </c>
      <c r="J2892" s="24">
        <v>323</v>
      </c>
      <c r="K2892" s="29">
        <v>461.89</v>
      </c>
    </row>
    <row r="2893" spans="1:11" x14ac:dyDescent="0.3">
      <c r="A2893" s="12" t="s">
        <v>74</v>
      </c>
      <c r="B2893" s="13">
        <v>2024</v>
      </c>
      <c r="C2893" s="13" t="s">
        <v>31</v>
      </c>
      <c r="D2893" s="13" t="s">
        <v>60</v>
      </c>
      <c r="E2893" s="13" t="s">
        <v>53</v>
      </c>
      <c r="F2893" s="13" t="s">
        <v>54</v>
      </c>
      <c r="G2893" s="13" t="s">
        <v>55</v>
      </c>
      <c r="H2893" s="13" t="s">
        <v>56</v>
      </c>
      <c r="I2893" s="13" t="s">
        <v>57</v>
      </c>
      <c r="J2893" s="25">
        <v>158</v>
      </c>
      <c r="K2893" s="30">
        <v>225.94</v>
      </c>
    </row>
    <row r="2894" spans="1:11" x14ac:dyDescent="0.3">
      <c r="A2894" s="9" t="s">
        <v>72</v>
      </c>
      <c r="B2894" s="10">
        <v>2024</v>
      </c>
      <c r="C2894" s="10" t="s">
        <v>31</v>
      </c>
      <c r="D2894" s="10" t="s">
        <v>60</v>
      </c>
      <c r="E2894" s="10" t="s">
        <v>53</v>
      </c>
      <c r="F2894" s="10" t="s">
        <v>54</v>
      </c>
      <c r="G2894" s="10" t="s">
        <v>55</v>
      </c>
      <c r="H2894" s="10" t="s">
        <v>56</v>
      </c>
      <c r="I2894" s="10" t="s">
        <v>57</v>
      </c>
      <c r="J2894" s="24">
        <v>128</v>
      </c>
      <c r="K2894" s="29">
        <v>183.04</v>
      </c>
    </row>
    <row r="2895" spans="1:11" x14ac:dyDescent="0.3">
      <c r="A2895" s="12" t="s">
        <v>74</v>
      </c>
      <c r="B2895" s="13">
        <v>2024</v>
      </c>
      <c r="C2895" s="13" t="s">
        <v>31</v>
      </c>
      <c r="D2895" s="13" t="s">
        <v>60</v>
      </c>
      <c r="E2895" s="13" t="s">
        <v>53</v>
      </c>
      <c r="F2895" s="13" t="s">
        <v>54</v>
      </c>
      <c r="G2895" s="13" t="s">
        <v>55</v>
      </c>
      <c r="H2895" s="13" t="s">
        <v>56</v>
      </c>
      <c r="I2895" s="13" t="s">
        <v>57</v>
      </c>
      <c r="J2895" s="25">
        <v>160</v>
      </c>
      <c r="K2895" s="30">
        <v>526.24</v>
      </c>
    </row>
    <row r="2896" spans="1:11" x14ac:dyDescent="0.3">
      <c r="A2896" s="9" t="s">
        <v>73</v>
      </c>
      <c r="B2896" s="10">
        <v>2024</v>
      </c>
      <c r="C2896" s="10" t="s">
        <v>31</v>
      </c>
      <c r="D2896" s="10" t="s">
        <v>60</v>
      </c>
      <c r="E2896" s="10" t="s">
        <v>53</v>
      </c>
      <c r="F2896" s="10" t="s">
        <v>54</v>
      </c>
      <c r="G2896" s="10" t="s">
        <v>55</v>
      </c>
      <c r="H2896" s="10" t="s">
        <v>56</v>
      </c>
      <c r="I2896" s="10" t="s">
        <v>57</v>
      </c>
      <c r="J2896" s="24">
        <v>130</v>
      </c>
      <c r="K2896" s="29">
        <v>526.24</v>
      </c>
    </row>
    <row r="2897" spans="1:11" x14ac:dyDescent="0.3">
      <c r="A2897" s="12" t="s">
        <v>73</v>
      </c>
      <c r="B2897" s="13">
        <v>2024</v>
      </c>
      <c r="C2897" s="13" t="s">
        <v>31</v>
      </c>
      <c r="D2897" s="13" t="s">
        <v>60</v>
      </c>
      <c r="E2897" s="13" t="s">
        <v>53</v>
      </c>
      <c r="F2897" s="13" t="s">
        <v>54</v>
      </c>
      <c r="G2897" s="13" t="s">
        <v>55</v>
      </c>
      <c r="H2897" s="13" t="s">
        <v>56</v>
      </c>
      <c r="I2897" s="13" t="s">
        <v>57</v>
      </c>
      <c r="J2897" s="25">
        <v>977</v>
      </c>
      <c r="K2897" s="30">
        <v>1397.1100000000001</v>
      </c>
    </row>
    <row r="2898" spans="1:11" x14ac:dyDescent="0.3">
      <c r="A2898" s="9" t="s">
        <v>72</v>
      </c>
      <c r="B2898" s="10">
        <v>2024</v>
      </c>
      <c r="C2898" s="10" t="s">
        <v>31</v>
      </c>
      <c r="D2898" s="10" t="s">
        <v>60</v>
      </c>
      <c r="E2898" s="10" t="s">
        <v>53</v>
      </c>
      <c r="F2898" s="10" t="s">
        <v>54</v>
      </c>
      <c r="G2898" s="10" t="s">
        <v>55</v>
      </c>
      <c r="H2898" s="10" t="s">
        <v>56</v>
      </c>
      <c r="I2898" s="10" t="s">
        <v>57</v>
      </c>
      <c r="J2898" s="24">
        <v>132</v>
      </c>
      <c r="K2898" s="29">
        <v>188.76</v>
      </c>
    </row>
    <row r="2899" spans="1:11" x14ac:dyDescent="0.3">
      <c r="A2899" s="12" t="s">
        <v>72</v>
      </c>
      <c r="B2899" s="13">
        <v>2024</v>
      </c>
      <c r="C2899" s="13" t="s">
        <v>31</v>
      </c>
      <c r="D2899" s="13" t="s">
        <v>60</v>
      </c>
      <c r="E2899" s="13" t="s">
        <v>53</v>
      </c>
      <c r="F2899" s="13" t="s">
        <v>54</v>
      </c>
      <c r="G2899" s="13" t="s">
        <v>55</v>
      </c>
      <c r="H2899" s="13" t="s">
        <v>56</v>
      </c>
      <c r="I2899" s="13" t="s">
        <v>57</v>
      </c>
      <c r="J2899" s="25">
        <v>159</v>
      </c>
      <c r="K2899" s="30">
        <v>227.37</v>
      </c>
    </row>
    <row r="2900" spans="1:11" x14ac:dyDescent="0.3">
      <c r="A2900" s="9" t="s">
        <v>73</v>
      </c>
      <c r="B2900" s="10">
        <v>2024</v>
      </c>
      <c r="C2900" s="10" t="s">
        <v>31</v>
      </c>
      <c r="D2900" s="10" t="s">
        <v>60</v>
      </c>
      <c r="E2900" s="10" t="s">
        <v>53</v>
      </c>
      <c r="F2900" s="10" t="s">
        <v>54</v>
      </c>
      <c r="G2900" s="10" t="s">
        <v>55</v>
      </c>
      <c r="H2900" s="10" t="s">
        <v>56</v>
      </c>
      <c r="I2900" s="10" t="s">
        <v>57</v>
      </c>
      <c r="J2900" s="24">
        <v>129</v>
      </c>
      <c r="K2900" s="29">
        <v>184.47</v>
      </c>
    </row>
    <row r="2901" spans="1:11" x14ac:dyDescent="0.3">
      <c r="A2901" s="12" t="s">
        <v>73</v>
      </c>
      <c r="B2901" s="13">
        <v>2024</v>
      </c>
      <c r="C2901" s="13" t="s">
        <v>31</v>
      </c>
      <c r="D2901" s="13" t="s">
        <v>60</v>
      </c>
      <c r="E2901" s="13" t="s">
        <v>53</v>
      </c>
      <c r="F2901" s="13" t="s">
        <v>54</v>
      </c>
      <c r="G2901" s="13" t="s">
        <v>55</v>
      </c>
      <c r="H2901" s="13" t="s">
        <v>56</v>
      </c>
      <c r="I2901" s="13" t="s">
        <v>57</v>
      </c>
      <c r="J2901" s="25">
        <v>758</v>
      </c>
      <c r="K2901" s="30">
        <v>1083.94</v>
      </c>
    </row>
    <row r="2902" spans="1:11" x14ac:dyDescent="0.3">
      <c r="A2902" s="9" t="s">
        <v>74</v>
      </c>
      <c r="B2902" s="10">
        <v>2024</v>
      </c>
      <c r="C2902" s="10" t="s">
        <v>31</v>
      </c>
      <c r="D2902" s="10" t="s">
        <v>60</v>
      </c>
      <c r="E2902" s="10" t="s">
        <v>53</v>
      </c>
      <c r="F2902" s="10" t="s">
        <v>54</v>
      </c>
      <c r="G2902" s="10" t="s">
        <v>55</v>
      </c>
      <c r="H2902" s="10" t="s">
        <v>56</v>
      </c>
      <c r="I2902" s="10" t="s">
        <v>57</v>
      </c>
      <c r="J2902" s="24">
        <v>844</v>
      </c>
      <c r="K2902" s="29">
        <v>1206.92</v>
      </c>
    </row>
    <row r="2903" spans="1:11" x14ac:dyDescent="0.3">
      <c r="A2903" s="12" t="s">
        <v>72</v>
      </c>
      <c r="B2903" s="13">
        <v>2024</v>
      </c>
      <c r="C2903" s="13" t="s">
        <v>31</v>
      </c>
      <c r="D2903" s="13" t="s">
        <v>60</v>
      </c>
      <c r="E2903" s="13" t="s">
        <v>53</v>
      </c>
      <c r="F2903" s="13" t="s">
        <v>54</v>
      </c>
      <c r="G2903" s="13" t="s">
        <v>55</v>
      </c>
      <c r="H2903" s="13" t="s">
        <v>56</v>
      </c>
      <c r="I2903" s="13" t="s">
        <v>57</v>
      </c>
      <c r="J2903" s="25">
        <v>155</v>
      </c>
      <c r="K2903" s="30">
        <v>221.65</v>
      </c>
    </row>
    <row r="2904" spans="1:11" x14ac:dyDescent="0.3">
      <c r="A2904" s="9" t="s">
        <v>74</v>
      </c>
      <c r="B2904" s="10">
        <v>2024</v>
      </c>
      <c r="C2904" s="10" t="s">
        <v>31</v>
      </c>
      <c r="D2904" s="10" t="s">
        <v>60</v>
      </c>
      <c r="E2904" s="10" t="s">
        <v>53</v>
      </c>
      <c r="F2904" s="10" t="s">
        <v>54</v>
      </c>
      <c r="G2904" s="10" t="s">
        <v>55</v>
      </c>
      <c r="H2904" s="10" t="s">
        <v>56</v>
      </c>
      <c r="I2904" s="10" t="s">
        <v>57</v>
      </c>
      <c r="J2904" s="24">
        <v>131</v>
      </c>
      <c r="K2904" s="29">
        <v>187.32999999999998</v>
      </c>
    </row>
    <row r="2905" spans="1:11" x14ac:dyDescent="0.3">
      <c r="A2905" s="12" t="s">
        <v>72</v>
      </c>
      <c r="B2905" s="13">
        <v>2024</v>
      </c>
      <c r="C2905" s="13" t="s">
        <v>9</v>
      </c>
      <c r="D2905" s="13" t="s">
        <v>60</v>
      </c>
      <c r="E2905" s="13" t="s">
        <v>53</v>
      </c>
      <c r="F2905" s="13" t="s">
        <v>54</v>
      </c>
      <c r="G2905" s="13" t="s">
        <v>55</v>
      </c>
      <c r="H2905" s="13" t="s">
        <v>56</v>
      </c>
      <c r="I2905" s="13" t="s">
        <v>57</v>
      </c>
      <c r="J2905" s="25">
        <v>164</v>
      </c>
      <c r="K2905" s="30">
        <v>234.51999999999998</v>
      </c>
    </row>
    <row r="2906" spans="1:11" x14ac:dyDescent="0.3">
      <c r="A2906" s="9" t="s">
        <v>75</v>
      </c>
      <c r="B2906" s="10">
        <v>2024</v>
      </c>
      <c r="C2906" s="10" t="s">
        <v>9</v>
      </c>
      <c r="D2906" s="10" t="s">
        <v>60</v>
      </c>
      <c r="E2906" s="10" t="s">
        <v>53</v>
      </c>
      <c r="F2906" s="10" t="s">
        <v>54</v>
      </c>
      <c r="G2906" s="10" t="s">
        <v>55</v>
      </c>
      <c r="H2906" s="10" t="s">
        <v>56</v>
      </c>
      <c r="I2906" s="10" t="s">
        <v>57</v>
      </c>
      <c r="J2906" s="24">
        <v>134</v>
      </c>
      <c r="K2906" s="29">
        <v>191.62</v>
      </c>
    </row>
    <row r="2907" spans="1:11" x14ac:dyDescent="0.3">
      <c r="A2907" s="12" t="s">
        <v>73</v>
      </c>
      <c r="B2907" s="13">
        <v>2024</v>
      </c>
      <c r="C2907" s="13" t="s">
        <v>9</v>
      </c>
      <c r="D2907" s="13" t="s">
        <v>60</v>
      </c>
      <c r="E2907" s="13" t="s">
        <v>53</v>
      </c>
      <c r="F2907" s="13" t="s">
        <v>54</v>
      </c>
      <c r="G2907" s="13" t="s">
        <v>55</v>
      </c>
      <c r="H2907" s="13" t="s">
        <v>56</v>
      </c>
      <c r="I2907" s="13" t="s">
        <v>57</v>
      </c>
      <c r="J2907" s="25">
        <v>136</v>
      </c>
      <c r="K2907" s="30">
        <v>526.24</v>
      </c>
    </row>
    <row r="2908" spans="1:11" x14ac:dyDescent="0.3">
      <c r="A2908" s="9" t="s">
        <v>73</v>
      </c>
      <c r="B2908" s="10">
        <v>2024</v>
      </c>
      <c r="C2908" s="10" t="s">
        <v>9</v>
      </c>
      <c r="D2908" s="10" t="s">
        <v>60</v>
      </c>
      <c r="E2908" s="10" t="s">
        <v>53</v>
      </c>
      <c r="F2908" s="10" t="s">
        <v>54</v>
      </c>
      <c r="G2908" s="10" t="s">
        <v>55</v>
      </c>
      <c r="H2908" s="10" t="s">
        <v>56</v>
      </c>
      <c r="I2908" s="10" t="s">
        <v>57</v>
      </c>
      <c r="J2908" s="24">
        <v>976</v>
      </c>
      <c r="K2908" s="29">
        <v>1395.68</v>
      </c>
    </row>
    <row r="2909" spans="1:11" x14ac:dyDescent="0.3">
      <c r="A2909" s="12" t="s">
        <v>73</v>
      </c>
      <c r="B2909" s="13">
        <v>2024</v>
      </c>
      <c r="C2909" s="13" t="s">
        <v>9</v>
      </c>
      <c r="D2909" s="13" t="s">
        <v>60</v>
      </c>
      <c r="E2909" s="13" t="s">
        <v>53</v>
      </c>
      <c r="F2909" s="13" t="s">
        <v>54</v>
      </c>
      <c r="G2909" s="13" t="s">
        <v>55</v>
      </c>
      <c r="H2909" s="13" t="s">
        <v>56</v>
      </c>
      <c r="I2909" s="13" t="s">
        <v>57</v>
      </c>
      <c r="J2909" s="25">
        <v>138</v>
      </c>
      <c r="K2909" s="30">
        <v>197.34</v>
      </c>
    </row>
    <row r="2910" spans="1:11" x14ac:dyDescent="0.3">
      <c r="A2910" s="9" t="s">
        <v>73</v>
      </c>
      <c r="B2910" s="10">
        <v>2024</v>
      </c>
      <c r="C2910" s="10" t="s">
        <v>9</v>
      </c>
      <c r="D2910" s="10" t="s">
        <v>60</v>
      </c>
      <c r="E2910" s="10" t="s">
        <v>53</v>
      </c>
      <c r="F2910" s="10" t="s">
        <v>54</v>
      </c>
      <c r="G2910" s="10" t="s">
        <v>55</v>
      </c>
      <c r="H2910" s="10" t="s">
        <v>56</v>
      </c>
      <c r="I2910" s="10" t="s">
        <v>57</v>
      </c>
      <c r="J2910" s="24">
        <v>165</v>
      </c>
      <c r="K2910" s="29">
        <v>235.95</v>
      </c>
    </row>
    <row r="2911" spans="1:11" x14ac:dyDescent="0.3">
      <c r="A2911" s="12" t="s">
        <v>73</v>
      </c>
      <c r="B2911" s="13">
        <v>2024</v>
      </c>
      <c r="C2911" s="13" t="s">
        <v>9</v>
      </c>
      <c r="D2911" s="13" t="s">
        <v>60</v>
      </c>
      <c r="E2911" s="13" t="s">
        <v>53</v>
      </c>
      <c r="F2911" s="13" t="s">
        <v>54</v>
      </c>
      <c r="G2911" s="13" t="s">
        <v>55</v>
      </c>
      <c r="H2911" s="13" t="s">
        <v>56</v>
      </c>
      <c r="I2911" s="13" t="s">
        <v>57</v>
      </c>
      <c r="J2911" s="25">
        <v>135</v>
      </c>
      <c r="K2911" s="30">
        <v>193.05</v>
      </c>
    </row>
    <row r="2912" spans="1:11" x14ac:dyDescent="0.3">
      <c r="A2912" s="9" t="s">
        <v>73</v>
      </c>
      <c r="B2912" s="10">
        <v>2024</v>
      </c>
      <c r="C2912" s="10" t="s">
        <v>9</v>
      </c>
      <c r="D2912" s="10" t="s">
        <v>60</v>
      </c>
      <c r="E2912" s="10" t="s">
        <v>53</v>
      </c>
      <c r="F2912" s="10" t="s">
        <v>54</v>
      </c>
      <c r="G2912" s="10" t="s">
        <v>55</v>
      </c>
      <c r="H2912" s="10" t="s">
        <v>56</v>
      </c>
      <c r="I2912" s="10" t="s">
        <v>57</v>
      </c>
      <c r="J2912" s="24">
        <v>757</v>
      </c>
      <c r="K2912" s="29">
        <v>1082.51</v>
      </c>
    </row>
    <row r="2913" spans="1:11" x14ac:dyDescent="0.3">
      <c r="A2913" s="12" t="s">
        <v>75</v>
      </c>
      <c r="B2913" s="13">
        <v>2024</v>
      </c>
      <c r="C2913" s="13" t="s">
        <v>9</v>
      </c>
      <c r="D2913" s="13" t="s">
        <v>60</v>
      </c>
      <c r="E2913" s="13" t="s">
        <v>53</v>
      </c>
      <c r="F2913" s="13" t="s">
        <v>54</v>
      </c>
      <c r="G2913" s="13" t="s">
        <v>55</v>
      </c>
      <c r="H2913" s="13" t="s">
        <v>56</v>
      </c>
      <c r="I2913" s="13" t="s">
        <v>57</v>
      </c>
      <c r="J2913" s="25">
        <v>161</v>
      </c>
      <c r="K2913" s="30">
        <v>230.23000000000002</v>
      </c>
    </row>
    <row r="2914" spans="1:11" x14ac:dyDescent="0.3">
      <c r="A2914" s="9" t="s">
        <v>72</v>
      </c>
      <c r="B2914" s="10">
        <v>2024</v>
      </c>
      <c r="C2914" s="10" t="s">
        <v>9</v>
      </c>
      <c r="D2914" s="10" t="s">
        <v>60</v>
      </c>
      <c r="E2914" s="10" t="s">
        <v>53</v>
      </c>
      <c r="F2914" s="10" t="s">
        <v>54</v>
      </c>
      <c r="G2914" s="10" t="s">
        <v>55</v>
      </c>
      <c r="H2914" s="10" t="s">
        <v>56</v>
      </c>
      <c r="I2914" s="10" t="s">
        <v>57</v>
      </c>
      <c r="J2914" s="24">
        <v>137</v>
      </c>
      <c r="K2914" s="29">
        <v>195.91</v>
      </c>
    </row>
    <row r="2915" spans="1:11" x14ac:dyDescent="0.3">
      <c r="A2915" s="12" t="s">
        <v>73</v>
      </c>
      <c r="B2915" s="13">
        <v>2024</v>
      </c>
      <c r="C2915" s="13" t="s">
        <v>37</v>
      </c>
      <c r="D2915" s="13" t="s">
        <v>60</v>
      </c>
      <c r="E2915" s="13" t="s">
        <v>53</v>
      </c>
      <c r="F2915" s="13" t="s">
        <v>54</v>
      </c>
      <c r="G2915" s="13" t="s">
        <v>55</v>
      </c>
      <c r="H2915" s="13" t="s">
        <v>56</v>
      </c>
      <c r="I2915" s="13" t="s">
        <v>57</v>
      </c>
      <c r="J2915" s="25">
        <v>350</v>
      </c>
      <c r="K2915" s="30">
        <v>500.5</v>
      </c>
    </row>
    <row r="2916" spans="1:11" x14ac:dyDescent="0.3">
      <c r="A2916" s="9" t="s">
        <v>72</v>
      </c>
      <c r="B2916" s="10">
        <v>2024</v>
      </c>
      <c r="C2916" s="10" t="s">
        <v>37</v>
      </c>
      <c r="D2916" s="10" t="s">
        <v>60</v>
      </c>
      <c r="E2916" s="10" t="s">
        <v>53</v>
      </c>
      <c r="F2916" s="10" t="s">
        <v>54</v>
      </c>
      <c r="G2916" s="10" t="s">
        <v>55</v>
      </c>
      <c r="H2916" s="10" t="s">
        <v>56</v>
      </c>
      <c r="I2916" s="10" t="s">
        <v>57</v>
      </c>
      <c r="J2916" s="24">
        <v>130</v>
      </c>
      <c r="K2916" s="29">
        <v>526.24</v>
      </c>
    </row>
    <row r="2917" spans="1:11" x14ac:dyDescent="0.3">
      <c r="A2917" s="12" t="s">
        <v>73</v>
      </c>
      <c r="B2917" s="13">
        <v>2024</v>
      </c>
      <c r="C2917" s="13" t="s">
        <v>37</v>
      </c>
      <c r="D2917" s="13" t="s">
        <v>60</v>
      </c>
      <c r="E2917" s="13" t="s">
        <v>53</v>
      </c>
      <c r="F2917" s="13" t="s">
        <v>54</v>
      </c>
      <c r="G2917" s="13" t="s">
        <v>55</v>
      </c>
      <c r="H2917" s="13" t="s">
        <v>56</v>
      </c>
      <c r="I2917" s="13" t="s">
        <v>57</v>
      </c>
      <c r="J2917" s="25">
        <v>352</v>
      </c>
      <c r="K2917" s="30">
        <v>526.24</v>
      </c>
    </row>
    <row r="2918" spans="1:11" x14ac:dyDescent="0.3">
      <c r="A2918" s="9" t="s">
        <v>74</v>
      </c>
      <c r="B2918" s="10">
        <v>2024</v>
      </c>
      <c r="C2918" s="10" t="s">
        <v>37</v>
      </c>
      <c r="D2918" s="10" t="s">
        <v>60</v>
      </c>
      <c r="E2918" s="10" t="s">
        <v>53</v>
      </c>
      <c r="F2918" s="10" t="s">
        <v>54</v>
      </c>
      <c r="G2918" s="10" t="s">
        <v>55</v>
      </c>
      <c r="H2918" s="10" t="s">
        <v>56</v>
      </c>
      <c r="I2918" s="10" t="s">
        <v>57</v>
      </c>
      <c r="J2918" s="24">
        <v>981</v>
      </c>
      <c r="K2918" s="29">
        <v>1402.83</v>
      </c>
    </row>
    <row r="2919" spans="1:11" x14ac:dyDescent="0.3">
      <c r="A2919" s="12" t="s">
        <v>73</v>
      </c>
      <c r="B2919" s="13">
        <v>2024</v>
      </c>
      <c r="C2919" s="13" t="s">
        <v>37</v>
      </c>
      <c r="D2919" s="13" t="s">
        <v>60</v>
      </c>
      <c r="E2919" s="13" t="s">
        <v>53</v>
      </c>
      <c r="F2919" s="13" t="s">
        <v>54</v>
      </c>
      <c r="G2919" s="13" t="s">
        <v>55</v>
      </c>
      <c r="H2919" s="13" t="s">
        <v>56</v>
      </c>
      <c r="I2919" s="13" t="s">
        <v>57</v>
      </c>
      <c r="J2919" s="25">
        <v>348</v>
      </c>
      <c r="K2919" s="30">
        <v>497.64</v>
      </c>
    </row>
    <row r="2920" spans="1:11" x14ac:dyDescent="0.3">
      <c r="A2920" s="9" t="s">
        <v>73</v>
      </c>
      <c r="B2920" s="10">
        <v>2024</v>
      </c>
      <c r="C2920" s="10" t="s">
        <v>37</v>
      </c>
      <c r="D2920" s="10" t="s">
        <v>60</v>
      </c>
      <c r="E2920" s="10" t="s">
        <v>53</v>
      </c>
      <c r="F2920" s="10" t="s">
        <v>54</v>
      </c>
      <c r="G2920" s="10" t="s">
        <v>55</v>
      </c>
      <c r="H2920" s="10" t="s">
        <v>56</v>
      </c>
      <c r="I2920" s="10" t="s">
        <v>57</v>
      </c>
      <c r="J2920" s="24">
        <v>129</v>
      </c>
      <c r="K2920" s="29">
        <v>184.47</v>
      </c>
    </row>
    <row r="2921" spans="1:11" x14ac:dyDescent="0.3">
      <c r="A2921" s="12" t="s">
        <v>74</v>
      </c>
      <c r="B2921" s="13">
        <v>2024</v>
      </c>
      <c r="C2921" s="13" t="s">
        <v>37</v>
      </c>
      <c r="D2921" s="13" t="s">
        <v>60</v>
      </c>
      <c r="E2921" s="13" t="s">
        <v>53</v>
      </c>
      <c r="F2921" s="13" t="s">
        <v>54</v>
      </c>
      <c r="G2921" s="13" t="s">
        <v>55</v>
      </c>
      <c r="H2921" s="13" t="s">
        <v>56</v>
      </c>
      <c r="I2921" s="13" t="s">
        <v>57</v>
      </c>
      <c r="J2921" s="25">
        <v>351</v>
      </c>
      <c r="K2921" s="30">
        <v>501.93</v>
      </c>
    </row>
    <row r="2922" spans="1:11" x14ac:dyDescent="0.3">
      <c r="A2922" s="9" t="s">
        <v>73</v>
      </c>
      <c r="B2922" s="10">
        <v>2024</v>
      </c>
      <c r="C2922" s="10" t="s">
        <v>37</v>
      </c>
      <c r="D2922" s="10" t="s">
        <v>60</v>
      </c>
      <c r="E2922" s="10" t="s">
        <v>53</v>
      </c>
      <c r="F2922" s="10" t="s">
        <v>54</v>
      </c>
      <c r="G2922" s="10" t="s">
        <v>55</v>
      </c>
      <c r="H2922" s="10" t="s">
        <v>56</v>
      </c>
      <c r="I2922" s="10" t="s">
        <v>57</v>
      </c>
      <c r="J2922" s="24">
        <v>762</v>
      </c>
      <c r="K2922" s="29">
        <v>1089.6599999999999</v>
      </c>
    </row>
    <row r="2923" spans="1:11" x14ac:dyDescent="0.3">
      <c r="A2923" s="12" t="s">
        <v>72</v>
      </c>
      <c r="B2923" s="13">
        <v>2024</v>
      </c>
      <c r="C2923" s="13" t="s">
        <v>37</v>
      </c>
      <c r="D2923" s="13" t="s">
        <v>60</v>
      </c>
      <c r="E2923" s="13" t="s">
        <v>53</v>
      </c>
      <c r="F2923" s="13" t="s">
        <v>54</v>
      </c>
      <c r="G2923" s="13" t="s">
        <v>55</v>
      </c>
      <c r="H2923" s="13" t="s">
        <v>56</v>
      </c>
      <c r="I2923" s="13" t="s">
        <v>57</v>
      </c>
      <c r="J2923" s="25">
        <v>849</v>
      </c>
      <c r="K2923" s="30">
        <v>1214.07</v>
      </c>
    </row>
    <row r="2924" spans="1:11" x14ac:dyDescent="0.3">
      <c r="A2924" s="9" t="s">
        <v>73</v>
      </c>
      <c r="B2924" s="10">
        <v>2024</v>
      </c>
      <c r="C2924" s="10" t="s">
        <v>37</v>
      </c>
      <c r="D2924" s="10" t="s">
        <v>60</v>
      </c>
      <c r="E2924" s="10" t="s">
        <v>53</v>
      </c>
      <c r="F2924" s="10" t="s">
        <v>54</v>
      </c>
      <c r="G2924" s="10" t="s">
        <v>55</v>
      </c>
      <c r="H2924" s="10" t="s">
        <v>56</v>
      </c>
      <c r="I2924" s="10" t="s">
        <v>57</v>
      </c>
      <c r="J2924" s="24">
        <v>131</v>
      </c>
      <c r="K2924" s="29">
        <v>187.32999999999998</v>
      </c>
    </row>
    <row r="2925" spans="1:11" x14ac:dyDescent="0.3">
      <c r="A2925" s="12" t="s">
        <v>74</v>
      </c>
      <c r="B2925" s="13">
        <v>2024</v>
      </c>
      <c r="C2925" s="13" t="s">
        <v>36</v>
      </c>
      <c r="D2925" s="13" t="s">
        <v>60</v>
      </c>
      <c r="E2925" s="13" t="s">
        <v>53</v>
      </c>
      <c r="F2925" s="13" t="s">
        <v>54</v>
      </c>
      <c r="G2925" s="13" t="s">
        <v>55</v>
      </c>
      <c r="H2925" s="13" t="s">
        <v>56</v>
      </c>
      <c r="I2925" s="13" t="s">
        <v>57</v>
      </c>
      <c r="J2925" s="25">
        <v>134</v>
      </c>
      <c r="K2925" s="30">
        <v>191.62</v>
      </c>
    </row>
    <row r="2926" spans="1:11" x14ac:dyDescent="0.3">
      <c r="A2926" s="9" t="s">
        <v>74</v>
      </c>
      <c r="B2926" s="10">
        <v>2024</v>
      </c>
      <c r="C2926" s="10" t="s">
        <v>36</v>
      </c>
      <c r="D2926" s="10" t="s">
        <v>60</v>
      </c>
      <c r="E2926" s="10" t="s">
        <v>53</v>
      </c>
      <c r="F2926" s="10" t="s">
        <v>54</v>
      </c>
      <c r="G2926" s="10" t="s">
        <v>55</v>
      </c>
      <c r="H2926" s="10" t="s">
        <v>56</v>
      </c>
      <c r="I2926" s="10" t="s">
        <v>57</v>
      </c>
      <c r="J2926" s="24">
        <v>356</v>
      </c>
      <c r="K2926" s="29">
        <v>509.08</v>
      </c>
    </row>
    <row r="2927" spans="1:11" x14ac:dyDescent="0.3">
      <c r="A2927" s="12" t="s">
        <v>74</v>
      </c>
      <c r="B2927" s="13">
        <v>2024</v>
      </c>
      <c r="C2927" s="13" t="s">
        <v>36</v>
      </c>
      <c r="D2927" s="13" t="s">
        <v>60</v>
      </c>
      <c r="E2927" s="13" t="s">
        <v>53</v>
      </c>
      <c r="F2927" s="13" t="s">
        <v>54</v>
      </c>
      <c r="G2927" s="13" t="s">
        <v>55</v>
      </c>
      <c r="H2927" s="13" t="s">
        <v>56</v>
      </c>
      <c r="I2927" s="13" t="s">
        <v>57</v>
      </c>
      <c r="J2927" s="25">
        <v>136</v>
      </c>
      <c r="K2927" s="30">
        <v>526.24</v>
      </c>
    </row>
    <row r="2928" spans="1:11" x14ac:dyDescent="0.3">
      <c r="A2928" s="9" t="s">
        <v>74</v>
      </c>
      <c r="B2928" s="10">
        <v>2024</v>
      </c>
      <c r="C2928" s="10" t="s">
        <v>36</v>
      </c>
      <c r="D2928" s="10" t="s">
        <v>60</v>
      </c>
      <c r="E2928" s="10" t="s">
        <v>53</v>
      </c>
      <c r="F2928" s="10" t="s">
        <v>54</v>
      </c>
      <c r="G2928" s="10" t="s">
        <v>55</v>
      </c>
      <c r="H2928" s="10" t="s">
        <v>56</v>
      </c>
      <c r="I2928" s="10" t="s">
        <v>57</v>
      </c>
      <c r="J2928" s="24">
        <v>980</v>
      </c>
      <c r="K2928" s="29">
        <v>1401.4</v>
      </c>
    </row>
    <row r="2929" spans="1:11" x14ac:dyDescent="0.3">
      <c r="A2929" s="12" t="s">
        <v>73</v>
      </c>
      <c r="B2929" s="13">
        <v>2024</v>
      </c>
      <c r="C2929" s="13" t="s">
        <v>36</v>
      </c>
      <c r="D2929" s="13" t="s">
        <v>60</v>
      </c>
      <c r="E2929" s="13" t="s">
        <v>53</v>
      </c>
      <c r="F2929" s="13" t="s">
        <v>54</v>
      </c>
      <c r="G2929" s="13" t="s">
        <v>55</v>
      </c>
      <c r="H2929" s="13" t="s">
        <v>56</v>
      </c>
      <c r="I2929" s="13" t="s">
        <v>57</v>
      </c>
      <c r="J2929" s="25">
        <v>354</v>
      </c>
      <c r="K2929" s="30">
        <v>506.22</v>
      </c>
    </row>
    <row r="2930" spans="1:11" x14ac:dyDescent="0.3">
      <c r="A2930" s="9" t="s">
        <v>73</v>
      </c>
      <c r="B2930" s="10">
        <v>2024</v>
      </c>
      <c r="C2930" s="10" t="s">
        <v>36</v>
      </c>
      <c r="D2930" s="10" t="s">
        <v>60</v>
      </c>
      <c r="E2930" s="10" t="s">
        <v>53</v>
      </c>
      <c r="F2930" s="10" t="s">
        <v>54</v>
      </c>
      <c r="G2930" s="10" t="s">
        <v>55</v>
      </c>
      <c r="H2930" s="10" t="s">
        <v>56</v>
      </c>
      <c r="I2930" s="10" t="s">
        <v>57</v>
      </c>
      <c r="J2930" s="24">
        <v>135</v>
      </c>
      <c r="K2930" s="29">
        <v>193.05</v>
      </c>
    </row>
    <row r="2931" spans="1:11" x14ac:dyDescent="0.3">
      <c r="A2931" s="12" t="s">
        <v>74</v>
      </c>
      <c r="B2931" s="13">
        <v>2024</v>
      </c>
      <c r="C2931" s="13" t="s">
        <v>36</v>
      </c>
      <c r="D2931" s="13" t="s">
        <v>60</v>
      </c>
      <c r="E2931" s="13" t="s">
        <v>53</v>
      </c>
      <c r="F2931" s="13" t="s">
        <v>54</v>
      </c>
      <c r="G2931" s="13" t="s">
        <v>55</v>
      </c>
      <c r="H2931" s="13" t="s">
        <v>56</v>
      </c>
      <c r="I2931" s="13" t="s">
        <v>57</v>
      </c>
      <c r="J2931" s="25">
        <v>357</v>
      </c>
      <c r="K2931" s="30">
        <v>510.51</v>
      </c>
    </row>
    <row r="2932" spans="1:11" x14ac:dyDescent="0.3">
      <c r="A2932" s="9" t="s">
        <v>74</v>
      </c>
      <c r="B2932" s="10">
        <v>2024</v>
      </c>
      <c r="C2932" s="10" t="s">
        <v>36</v>
      </c>
      <c r="D2932" s="10" t="s">
        <v>60</v>
      </c>
      <c r="E2932" s="10" t="s">
        <v>53</v>
      </c>
      <c r="F2932" s="10" t="s">
        <v>54</v>
      </c>
      <c r="G2932" s="10" t="s">
        <v>55</v>
      </c>
      <c r="H2932" s="10" t="s">
        <v>56</v>
      </c>
      <c r="I2932" s="10" t="s">
        <v>57</v>
      </c>
      <c r="J2932" s="24">
        <v>848</v>
      </c>
      <c r="K2932" s="29">
        <v>1212.6399999999999</v>
      </c>
    </row>
    <row r="2933" spans="1:11" x14ac:dyDescent="0.3">
      <c r="A2933" s="12" t="s">
        <v>74</v>
      </c>
      <c r="B2933" s="13">
        <v>2024</v>
      </c>
      <c r="C2933" s="13" t="s">
        <v>36</v>
      </c>
      <c r="D2933" s="13" t="s">
        <v>60</v>
      </c>
      <c r="E2933" s="13" t="s">
        <v>53</v>
      </c>
      <c r="F2933" s="13" t="s">
        <v>54</v>
      </c>
      <c r="G2933" s="13" t="s">
        <v>55</v>
      </c>
      <c r="H2933" s="13" t="s">
        <v>56</v>
      </c>
      <c r="I2933" s="13" t="s">
        <v>57</v>
      </c>
      <c r="J2933" s="25">
        <v>137</v>
      </c>
      <c r="K2933" s="30">
        <v>195.91</v>
      </c>
    </row>
    <row r="2934" spans="1:11" x14ac:dyDescent="0.3">
      <c r="A2934" s="9" t="s">
        <v>74</v>
      </c>
      <c r="B2934" s="10">
        <v>2024</v>
      </c>
      <c r="C2934" s="10" t="s">
        <v>36</v>
      </c>
      <c r="D2934" s="10" t="s">
        <v>60</v>
      </c>
      <c r="E2934" s="10" t="s">
        <v>53</v>
      </c>
      <c r="F2934" s="10" t="s">
        <v>54</v>
      </c>
      <c r="G2934" s="10" t="s">
        <v>55</v>
      </c>
      <c r="H2934" s="10" t="s">
        <v>56</v>
      </c>
      <c r="I2934" s="10" t="s">
        <v>57</v>
      </c>
      <c r="J2934" s="24">
        <v>353</v>
      </c>
      <c r="K2934" s="29">
        <v>504.78999999999996</v>
      </c>
    </row>
    <row r="2935" spans="1:11" x14ac:dyDescent="0.3">
      <c r="A2935" s="12" t="s">
        <v>73</v>
      </c>
      <c r="B2935" s="13">
        <v>2024</v>
      </c>
      <c r="C2935" s="13" t="s">
        <v>32</v>
      </c>
      <c r="D2935" s="13" t="s">
        <v>60</v>
      </c>
      <c r="E2935" s="13" t="s">
        <v>53</v>
      </c>
      <c r="F2935" s="13" t="s">
        <v>54</v>
      </c>
      <c r="G2935" s="13" t="s">
        <v>55</v>
      </c>
      <c r="H2935" s="13" t="s">
        <v>56</v>
      </c>
      <c r="I2935" s="13" t="s">
        <v>57</v>
      </c>
      <c r="J2935" s="25">
        <v>152</v>
      </c>
      <c r="K2935" s="30">
        <v>217.36</v>
      </c>
    </row>
    <row r="2936" spans="1:11" x14ac:dyDescent="0.3">
      <c r="A2936" s="9" t="s">
        <v>73</v>
      </c>
      <c r="B2936" s="10">
        <v>2024</v>
      </c>
      <c r="C2936" s="10" t="s">
        <v>32</v>
      </c>
      <c r="D2936" s="10" t="s">
        <v>60</v>
      </c>
      <c r="E2936" s="10" t="s">
        <v>53</v>
      </c>
      <c r="F2936" s="10" t="s">
        <v>54</v>
      </c>
      <c r="G2936" s="10" t="s">
        <v>55</v>
      </c>
      <c r="H2936" s="10" t="s">
        <v>56</v>
      </c>
      <c r="I2936" s="10" t="s">
        <v>57</v>
      </c>
      <c r="J2936" s="24">
        <v>154</v>
      </c>
      <c r="K2936" s="29">
        <v>526.24</v>
      </c>
    </row>
    <row r="2937" spans="1:11" x14ac:dyDescent="0.3">
      <c r="A2937" s="12" t="s">
        <v>73</v>
      </c>
      <c r="B2937" s="13">
        <v>2024</v>
      </c>
      <c r="C2937" s="13" t="s">
        <v>32</v>
      </c>
      <c r="D2937" s="13" t="s">
        <v>60</v>
      </c>
      <c r="E2937" s="13" t="s">
        <v>53</v>
      </c>
      <c r="F2937" s="13" t="s">
        <v>54</v>
      </c>
      <c r="G2937" s="13" t="s">
        <v>55</v>
      </c>
      <c r="H2937" s="13" t="s">
        <v>56</v>
      </c>
      <c r="I2937" s="13" t="s">
        <v>57</v>
      </c>
      <c r="J2937" s="25">
        <v>370</v>
      </c>
      <c r="K2937" s="30">
        <v>526.24</v>
      </c>
    </row>
    <row r="2938" spans="1:11" x14ac:dyDescent="0.3">
      <c r="A2938" s="9" t="s">
        <v>73</v>
      </c>
      <c r="B2938" s="10">
        <v>2024</v>
      </c>
      <c r="C2938" s="10" t="s">
        <v>32</v>
      </c>
      <c r="D2938" s="10" t="s">
        <v>60</v>
      </c>
      <c r="E2938" s="10" t="s">
        <v>53</v>
      </c>
      <c r="F2938" s="10" t="s">
        <v>54</v>
      </c>
      <c r="G2938" s="10" t="s">
        <v>55</v>
      </c>
      <c r="H2938" s="10" t="s">
        <v>56</v>
      </c>
      <c r="I2938" s="10" t="s">
        <v>57</v>
      </c>
      <c r="J2938" s="24">
        <v>978</v>
      </c>
      <c r="K2938" s="29">
        <v>1398.54</v>
      </c>
    </row>
    <row r="2939" spans="1:11" x14ac:dyDescent="0.3">
      <c r="A2939" s="12" t="s">
        <v>72</v>
      </c>
      <c r="B2939" s="13">
        <v>2024</v>
      </c>
      <c r="C2939" s="13" t="s">
        <v>32</v>
      </c>
      <c r="D2939" s="13" t="s">
        <v>60</v>
      </c>
      <c r="E2939" s="13" t="s">
        <v>53</v>
      </c>
      <c r="F2939" s="13" t="s">
        <v>54</v>
      </c>
      <c r="G2939" s="13" t="s">
        <v>55</v>
      </c>
      <c r="H2939" s="13" t="s">
        <v>56</v>
      </c>
      <c r="I2939" s="13" t="s">
        <v>57</v>
      </c>
      <c r="J2939" s="25">
        <v>372</v>
      </c>
      <c r="K2939" s="30">
        <v>531.96</v>
      </c>
    </row>
    <row r="2940" spans="1:11" x14ac:dyDescent="0.3">
      <c r="A2940" s="9" t="s">
        <v>72</v>
      </c>
      <c r="B2940" s="10">
        <v>2024</v>
      </c>
      <c r="C2940" s="10" t="s">
        <v>32</v>
      </c>
      <c r="D2940" s="10" t="s">
        <v>60</v>
      </c>
      <c r="E2940" s="10" t="s">
        <v>53</v>
      </c>
      <c r="F2940" s="10" t="s">
        <v>54</v>
      </c>
      <c r="G2940" s="10" t="s">
        <v>55</v>
      </c>
      <c r="H2940" s="10" t="s">
        <v>56</v>
      </c>
      <c r="I2940" s="10" t="s">
        <v>57</v>
      </c>
      <c r="J2940" s="24">
        <v>153</v>
      </c>
      <c r="K2940" s="29">
        <v>218.79</v>
      </c>
    </row>
    <row r="2941" spans="1:11" x14ac:dyDescent="0.3">
      <c r="A2941" s="12" t="s">
        <v>73</v>
      </c>
      <c r="B2941" s="13">
        <v>2024</v>
      </c>
      <c r="C2941" s="13" t="s">
        <v>32</v>
      </c>
      <c r="D2941" s="13" t="s">
        <v>60</v>
      </c>
      <c r="E2941" s="13" t="s">
        <v>53</v>
      </c>
      <c r="F2941" s="13" t="s">
        <v>54</v>
      </c>
      <c r="G2941" s="13" t="s">
        <v>55</v>
      </c>
      <c r="H2941" s="13" t="s">
        <v>56</v>
      </c>
      <c r="I2941" s="13" t="s">
        <v>57</v>
      </c>
      <c r="J2941" s="25">
        <v>369</v>
      </c>
      <c r="K2941" s="30">
        <v>527.66999999999996</v>
      </c>
    </row>
    <row r="2942" spans="1:11" x14ac:dyDescent="0.3">
      <c r="A2942" s="9" t="s">
        <v>73</v>
      </c>
      <c r="B2942" s="10">
        <v>2024</v>
      </c>
      <c r="C2942" s="10" t="s">
        <v>32</v>
      </c>
      <c r="D2942" s="10" t="s">
        <v>60</v>
      </c>
      <c r="E2942" s="10" t="s">
        <v>53</v>
      </c>
      <c r="F2942" s="10" t="s">
        <v>54</v>
      </c>
      <c r="G2942" s="10" t="s">
        <v>55</v>
      </c>
      <c r="H2942" s="10" t="s">
        <v>56</v>
      </c>
      <c r="I2942" s="10" t="s">
        <v>57</v>
      </c>
      <c r="J2942" s="24">
        <v>759</v>
      </c>
      <c r="K2942" s="29">
        <v>1085.3699999999999</v>
      </c>
    </row>
    <row r="2943" spans="1:11" x14ac:dyDescent="0.3">
      <c r="A2943" s="12" t="s">
        <v>73</v>
      </c>
      <c r="B2943" s="13">
        <v>2024</v>
      </c>
      <c r="C2943" s="13" t="s">
        <v>32</v>
      </c>
      <c r="D2943" s="13" t="s">
        <v>60</v>
      </c>
      <c r="E2943" s="13" t="s">
        <v>53</v>
      </c>
      <c r="F2943" s="13" t="s">
        <v>54</v>
      </c>
      <c r="G2943" s="13" t="s">
        <v>55</v>
      </c>
      <c r="H2943" s="13" t="s">
        <v>56</v>
      </c>
      <c r="I2943" s="13" t="s">
        <v>57</v>
      </c>
      <c r="J2943" s="25">
        <v>845</v>
      </c>
      <c r="K2943" s="30">
        <v>1208.3499999999999</v>
      </c>
    </row>
    <row r="2944" spans="1:11" x14ac:dyDescent="0.3">
      <c r="A2944" s="9" t="s">
        <v>73</v>
      </c>
      <c r="B2944" s="10">
        <v>2024</v>
      </c>
      <c r="C2944" s="10" t="s">
        <v>32</v>
      </c>
      <c r="D2944" s="10" t="s">
        <v>60</v>
      </c>
      <c r="E2944" s="10" t="s">
        <v>53</v>
      </c>
      <c r="F2944" s="10" t="s">
        <v>54</v>
      </c>
      <c r="G2944" s="10" t="s">
        <v>55</v>
      </c>
      <c r="H2944" s="10" t="s">
        <v>56</v>
      </c>
      <c r="I2944" s="10" t="s">
        <v>57</v>
      </c>
      <c r="J2944" s="24">
        <v>371</v>
      </c>
      <c r="K2944" s="29">
        <v>530.53</v>
      </c>
    </row>
    <row r="2945" spans="1:11" x14ac:dyDescent="0.3">
      <c r="A2945" s="12" t="s">
        <v>74</v>
      </c>
      <c r="B2945" s="13">
        <v>2024</v>
      </c>
      <c r="C2945" s="13" t="s">
        <v>35</v>
      </c>
      <c r="D2945" s="13" t="s">
        <v>60</v>
      </c>
      <c r="E2945" s="13" t="s">
        <v>53</v>
      </c>
      <c r="F2945" s="13" t="s">
        <v>54</v>
      </c>
      <c r="G2945" s="13" t="s">
        <v>55</v>
      </c>
      <c r="H2945" s="13" t="s">
        <v>56</v>
      </c>
      <c r="I2945" s="13" t="s">
        <v>57</v>
      </c>
      <c r="J2945" s="25">
        <v>140</v>
      </c>
      <c r="K2945" s="30">
        <v>200.2</v>
      </c>
    </row>
    <row r="2946" spans="1:11" x14ac:dyDescent="0.3">
      <c r="A2946" s="9" t="s">
        <v>72</v>
      </c>
      <c r="B2946" s="10">
        <v>2024</v>
      </c>
      <c r="C2946" s="10" t="s">
        <v>35</v>
      </c>
      <c r="D2946" s="10" t="s">
        <v>60</v>
      </c>
      <c r="E2946" s="10" t="s">
        <v>53</v>
      </c>
      <c r="F2946" s="10" t="s">
        <v>54</v>
      </c>
      <c r="G2946" s="10" t="s">
        <v>55</v>
      </c>
      <c r="H2946" s="10" t="s">
        <v>56</v>
      </c>
      <c r="I2946" s="10" t="s">
        <v>57</v>
      </c>
      <c r="J2946" s="24">
        <v>362</v>
      </c>
      <c r="K2946" s="29">
        <v>517.66</v>
      </c>
    </row>
    <row r="2947" spans="1:11" x14ac:dyDescent="0.3">
      <c r="A2947" s="12" t="s">
        <v>74</v>
      </c>
      <c r="B2947" s="13">
        <v>2024</v>
      </c>
      <c r="C2947" s="13" t="s">
        <v>35</v>
      </c>
      <c r="D2947" s="13" t="s">
        <v>60</v>
      </c>
      <c r="E2947" s="13" t="s">
        <v>53</v>
      </c>
      <c r="F2947" s="13" t="s">
        <v>54</v>
      </c>
      <c r="G2947" s="13" t="s">
        <v>55</v>
      </c>
      <c r="H2947" s="13" t="s">
        <v>56</v>
      </c>
      <c r="I2947" s="13" t="s">
        <v>57</v>
      </c>
      <c r="J2947" s="25">
        <v>142</v>
      </c>
      <c r="K2947" s="30">
        <v>526.24</v>
      </c>
    </row>
    <row r="2948" spans="1:11" x14ac:dyDescent="0.3">
      <c r="A2948" s="9" t="s">
        <v>72</v>
      </c>
      <c r="B2948" s="10">
        <v>2024</v>
      </c>
      <c r="C2948" s="10" t="s">
        <v>35</v>
      </c>
      <c r="D2948" s="10" t="s">
        <v>60</v>
      </c>
      <c r="E2948" s="10" t="s">
        <v>53</v>
      </c>
      <c r="F2948" s="10" t="s">
        <v>54</v>
      </c>
      <c r="G2948" s="10" t="s">
        <v>55</v>
      </c>
      <c r="H2948" s="10" t="s">
        <v>56</v>
      </c>
      <c r="I2948" s="10" t="s">
        <v>57</v>
      </c>
      <c r="J2948" s="24">
        <v>358</v>
      </c>
      <c r="K2948" s="29">
        <v>526.24</v>
      </c>
    </row>
    <row r="2949" spans="1:11" x14ac:dyDescent="0.3">
      <c r="A2949" s="12" t="s">
        <v>73</v>
      </c>
      <c r="B2949" s="13">
        <v>2024</v>
      </c>
      <c r="C2949" s="13" t="s">
        <v>35</v>
      </c>
      <c r="D2949" s="13" t="s">
        <v>60</v>
      </c>
      <c r="E2949" s="13" t="s">
        <v>53</v>
      </c>
      <c r="F2949" s="13" t="s">
        <v>54</v>
      </c>
      <c r="G2949" s="13" t="s">
        <v>55</v>
      </c>
      <c r="H2949" s="13" t="s">
        <v>56</v>
      </c>
      <c r="I2949" s="13" t="s">
        <v>57</v>
      </c>
      <c r="J2949" s="25">
        <v>979</v>
      </c>
      <c r="K2949" s="30">
        <v>1399.97</v>
      </c>
    </row>
    <row r="2950" spans="1:11" x14ac:dyDescent="0.3">
      <c r="A2950" s="9" t="s">
        <v>74</v>
      </c>
      <c r="B2950" s="10">
        <v>2024</v>
      </c>
      <c r="C2950" s="10" t="s">
        <v>35</v>
      </c>
      <c r="D2950" s="10" t="s">
        <v>60</v>
      </c>
      <c r="E2950" s="10" t="s">
        <v>53</v>
      </c>
      <c r="F2950" s="10" t="s">
        <v>54</v>
      </c>
      <c r="G2950" s="10" t="s">
        <v>55</v>
      </c>
      <c r="H2950" s="10" t="s">
        <v>56</v>
      </c>
      <c r="I2950" s="10" t="s">
        <v>57</v>
      </c>
      <c r="J2950" s="24">
        <v>360</v>
      </c>
      <c r="K2950" s="29">
        <v>514.79999999999995</v>
      </c>
    </row>
    <row r="2951" spans="1:11" x14ac:dyDescent="0.3">
      <c r="A2951" s="12" t="s">
        <v>74</v>
      </c>
      <c r="B2951" s="13">
        <v>2024</v>
      </c>
      <c r="C2951" s="13" t="s">
        <v>35</v>
      </c>
      <c r="D2951" s="13" t="s">
        <v>60</v>
      </c>
      <c r="E2951" s="13" t="s">
        <v>53</v>
      </c>
      <c r="F2951" s="13" t="s">
        <v>54</v>
      </c>
      <c r="G2951" s="13" t="s">
        <v>55</v>
      </c>
      <c r="H2951" s="13" t="s">
        <v>56</v>
      </c>
      <c r="I2951" s="13" t="s">
        <v>57</v>
      </c>
      <c r="J2951" s="25">
        <v>141</v>
      </c>
      <c r="K2951" s="30">
        <v>201.63</v>
      </c>
    </row>
    <row r="2952" spans="1:11" x14ac:dyDescent="0.3">
      <c r="A2952" s="9" t="s">
        <v>73</v>
      </c>
      <c r="B2952" s="10">
        <v>2024</v>
      </c>
      <c r="C2952" s="10" t="s">
        <v>35</v>
      </c>
      <c r="D2952" s="10" t="s">
        <v>60</v>
      </c>
      <c r="E2952" s="10" t="s">
        <v>53</v>
      </c>
      <c r="F2952" s="10" t="s">
        <v>54</v>
      </c>
      <c r="G2952" s="10" t="s">
        <v>55</v>
      </c>
      <c r="H2952" s="10" t="s">
        <v>56</v>
      </c>
      <c r="I2952" s="10" t="s">
        <v>57</v>
      </c>
      <c r="J2952" s="24">
        <v>363</v>
      </c>
      <c r="K2952" s="29">
        <v>519.09</v>
      </c>
    </row>
    <row r="2953" spans="1:11" x14ac:dyDescent="0.3">
      <c r="A2953" s="12" t="s">
        <v>72</v>
      </c>
      <c r="B2953" s="13">
        <v>2024</v>
      </c>
      <c r="C2953" s="13" t="s">
        <v>35</v>
      </c>
      <c r="D2953" s="13" t="s">
        <v>60</v>
      </c>
      <c r="E2953" s="13" t="s">
        <v>53</v>
      </c>
      <c r="F2953" s="13" t="s">
        <v>54</v>
      </c>
      <c r="G2953" s="13" t="s">
        <v>55</v>
      </c>
      <c r="H2953" s="13" t="s">
        <v>56</v>
      </c>
      <c r="I2953" s="13" t="s">
        <v>57</v>
      </c>
      <c r="J2953" s="25">
        <v>761</v>
      </c>
      <c r="K2953" s="30">
        <v>1088.23</v>
      </c>
    </row>
    <row r="2954" spans="1:11" x14ac:dyDescent="0.3">
      <c r="A2954" s="9" t="s">
        <v>74</v>
      </c>
      <c r="B2954" s="10">
        <v>2024</v>
      </c>
      <c r="C2954" s="10" t="s">
        <v>35</v>
      </c>
      <c r="D2954" s="10" t="s">
        <v>60</v>
      </c>
      <c r="E2954" s="10" t="s">
        <v>53</v>
      </c>
      <c r="F2954" s="10" t="s">
        <v>54</v>
      </c>
      <c r="G2954" s="10" t="s">
        <v>55</v>
      </c>
      <c r="H2954" s="10" t="s">
        <v>56</v>
      </c>
      <c r="I2954" s="10" t="s">
        <v>57</v>
      </c>
      <c r="J2954" s="24">
        <v>847</v>
      </c>
      <c r="K2954" s="29">
        <v>1211.21</v>
      </c>
    </row>
    <row r="2955" spans="1:11" x14ac:dyDescent="0.3">
      <c r="A2955" s="12" t="s">
        <v>72</v>
      </c>
      <c r="B2955" s="13">
        <v>2024</v>
      </c>
      <c r="C2955" s="13" t="s">
        <v>35</v>
      </c>
      <c r="D2955" s="13" t="s">
        <v>60</v>
      </c>
      <c r="E2955" s="13" t="s">
        <v>53</v>
      </c>
      <c r="F2955" s="13" t="s">
        <v>54</v>
      </c>
      <c r="G2955" s="13" t="s">
        <v>55</v>
      </c>
      <c r="H2955" s="13" t="s">
        <v>56</v>
      </c>
      <c r="I2955" s="13" t="s">
        <v>57</v>
      </c>
      <c r="J2955" s="25">
        <v>143</v>
      </c>
      <c r="K2955" s="30">
        <v>204.49</v>
      </c>
    </row>
    <row r="2956" spans="1:11" x14ac:dyDescent="0.3">
      <c r="A2956" s="9" t="s">
        <v>74</v>
      </c>
      <c r="B2956" s="10">
        <v>2024</v>
      </c>
      <c r="C2956" s="10" t="s">
        <v>35</v>
      </c>
      <c r="D2956" s="10" t="s">
        <v>60</v>
      </c>
      <c r="E2956" s="10" t="s">
        <v>53</v>
      </c>
      <c r="F2956" s="10" t="s">
        <v>54</v>
      </c>
      <c r="G2956" s="10" t="s">
        <v>55</v>
      </c>
      <c r="H2956" s="10" t="s">
        <v>56</v>
      </c>
      <c r="I2956" s="10" t="s">
        <v>57</v>
      </c>
      <c r="J2956" s="24">
        <v>359</v>
      </c>
      <c r="K2956" s="29">
        <v>513.37</v>
      </c>
    </row>
    <row r="2957" spans="1:11" x14ac:dyDescent="0.3">
      <c r="A2957" s="12" t="s">
        <v>72</v>
      </c>
      <c r="B2957" s="13">
        <v>2024</v>
      </c>
      <c r="C2957" s="13" t="s">
        <v>41</v>
      </c>
      <c r="D2957" s="13" t="s">
        <v>60</v>
      </c>
      <c r="E2957" s="13" t="s">
        <v>53</v>
      </c>
      <c r="F2957" s="13" t="s">
        <v>54</v>
      </c>
      <c r="G2957" s="13" t="s">
        <v>55</v>
      </c>
      <c r="H2957" s="13" t="s">
        <v>56</v>
      </c>
      <c r="I2957" s="13" t="s">
        <v>57</v>
      </c>
      <c r="J2957" s="25">
        <v>356</v>
      </c>
      <c r="K2957" s="30">
        <v>509.08</v>
      </c>
    </row>
    <row r="2958" spans="1:11" x14ac:dyDescent="0.3">
      <c r="A2958" s="9" t="s">
        <v>72</v>
      </c>
      <c r="B2958" s="10">
        <v>2024</v>
      </c>
      <c r="C2958" s="10" t="s">
        <v>41</v>
      </c>
      <c r="D2958" s="10" t="s">
        <v>60</v>
      </c>
      <c r="E2958" s="10" t="s">
        <v>53</v>
      </c>
      <c r="F2958" s="10" t="s">
        <v>54</v>
      </c>
      <c r="G2958" s="10" t="s">
        <v>55</v>
      </c>
      <c r="H2958" s="10" t="s">
        <v>56</v>
      </c>
      <c r="I2958" s="10" t="s">
        <v>57</v>
      </c>
      <c r="J2958" s="24">
        <v>326</v>
      </c>
      <c r="K2958" s="29">
        <v>466.18</v>
      </c>
    </row>
    <row r="2959" spans="1:11" x14ac:dyDescent="0.3">
      <c r="A2959" s="12" t="s">
        <v>74</v>
      </c>
      <c r="B2959" s="13">
        <v>2024</v>
      </c>
      <c r="C2959" s="13" t="s">
        <v>41</v>
      </c>
      <c r="D2959" s="13" t="s">
        <v>60</v>
      </c>
      <c r="E2959" s="13" t="s">
        <v>53</v>
      </c>
      <c r="F2959" s="13" t="s">
        <v>54</v>
      </c>
      <c r="G2959" s="13" t="s">
        <v>55</v>
      </c>
      <c r="H2959" s="13" t="s">
        <v>56</v>
      </c>
      <c r="I2959" s="13" t="s">
        <v>57</v>
      </c>
      <c r="J2959" s="25">
        <v>358</v>
      </c>
      <c r="K2959" s="30">
        <v>526.24</v>
      </c>
    </row>
    <row r="2960" spans="1:11" x14ac:dyDescent="0.3">
      <c r="A2960" s="9" t="s">
        <v>74</v>
      </c>
      <c r="B2960" s="10">
        <v>2024</v>
      </c>
      <c r="C2960" s="10" t="s">
        <v>41</v>
      </c>
      <c r="D2960" s="10" t="s">
        <v>60</v>
      </c>
      <c r="E2960" s="10" t="s">
        <v>53</v>
      </c>
      <c r="F2960" s="10" t="s">
        <v>54</v>
      </c>
      <c r="G2960" s="10" t="s">
        <v>55</v>
      </c>
      <c r="H2960" s="10" t="s">
        <v>56</v>
      </c>
      <c r="I2960" s="10" t="s">
        <v>57</v>
      </c>
      <c r="J2960" s="24">
        <v>328</v>
      </c>
      <c r="K2960" s="29">
        <v>526.24</v>
      </c>
    </row>
    <row r="2961" spans="1:11" x14ac:dyDescent="0.3">
      <c r="A2961" s="12" t="s">
        <v>73</v>
      </c>
      <c r="B2961" s="13">
        <v>2024</v>
      </c>
      <c r="C2961" s="13" t="s">
        <v>41</v>
      </c>
      <c r="D2961" s="13" t="s">
        <v>60</v>
      </c>
      <c r="E2961" s="13" t="s">
        <v>53</v>
      </c>
      <c r="F2961" s="13" t="s">
        <v>54</v>
      </c>
      <c r="G2961" s="13" t="s">
        <v>55</v>
      </c>
      <c r="H2961" s="13" t="s">
        <v>56</v>
      </c>
      <c r="I2961" s="13" t="s">
        <v>57</v>
      </c>
      <c r="J2961" s="25">
        <v>985</v>
      </c>
      <c r="K2961" s="30">
        <v>1408.55</v>
      </c>
    </row>
    <row r="2962" spans="1:11" x14ac:dyDescent="0.3">
      <c r="A2962" s="9" t="s">
        <v>72</v>
      </c>
      <c r="B2962" s="10">
        <v>2024</v>
      </c>
      <c r="C2962" s="10" t="s">
        <v>41</v>
      </c>
      <c r="D2962" s="10" t="s">
        <v>60</v>
      </c>
      <c r="E2962" s="10" t="s">
        <v>53</v>
      </c>
      <c r="F2962" s="10" t="s">
        <v>54</v>
      </c>
      <c r="G2962" s="10" t="s">
        <v>55</v>
      </c>
      <c r="H2962" s="10" t="s">
        <v>56</v>
      </c>
      <c r="I2962" s="10" t="s">
        <v>57</v>
      </c>
      <c r="J2962" s="24">
        <v>330</v>
      </c>
      <c r="K2962" s="29">
        <v>471.9</v>
      </c>
    </row>
    <row r="2963" spans="1:11" x14ac:dyDescent="0.3">
      <c r="A2963" s="12" t="s">
        <v>72</v>
      </c>
      <c r="B2963" s="13">
        <v>2024</v>
      </c>
      <c r="C2963" s="13" t="s">
        <v>41</v>
      </c>
      <c r="D2963" s="13" t="s">
        <v>60</v>
      </c>
      <c r="E2963" s="13" t="s">
        <v>53</v>
      </c>
      <c r="F2963" s="13" t="s">
        <v>54</v>
      </c>
      <c r="G2963" s="13" t="s">
        <v>55</v>
      </c>
      <c r="H2963" s="13" t="s">
        <v>56</v>
      </c>
      <c r="I2963" s="13" t="s">
        <v>57</v>
      </c>
      <c r="J2963" s="25">
        <v>357</v>
      </c>
      <c r="K2963" s="30">
        <v>510.51</v>
      </c>
    </row>
    <row r="2964" spans="1:11" x14ac:dyDescent="0.3">
      <c r="A2964" s="9" t="s">
        <v>73</v>
      </c>
      <c r="B2964" s="10">
        <v>2024</v>
      </c>
      <c r="C2964" s="10" t="s">
        <v>41</v>
      </c>
      <c r="D2964" s="10" t="s">
        <v>60</v>
      </c>
      <c r="E2964" s="10" t="s">
        <v>53</v>
      </c>
      <c r="F2964" s="10" t="s">
        <v>54</v>
      </c>
      <c r="G2964" s="10" t="s">
        <v>55</v>
      </c>
      <c r="H2964" s="10" t="s">
        <v>56</v>
      </c>
      <c r="I2964" s="10" t="s">
        <v>57</v>
      </c>
      <c r="J2964" s="24">
        <v>327</v>
      </c>
      <c r="K2964" s="29">
        <v>467.61</v>
      </c>
    </row>
    <row r="2965" spans="1:11" x14ac:dyDescent="0.3">
      <c r="A2965" s="12" t="s">
        <v>74</v>
      </c>
      <c r="B2965" s="13">
        <v>2024</v>
      </c>
      <c r="C2965" s="13" t="s">
        <v>41</v>
      </c>
      <c r="D2965" s="13" t="s">
        <v>60</v>
      </c>
      <c r="E2965" s="13" t="s">
        <v>53</v>
      </c>
      <c r="F2965" s="13" t="s">
        <v>54</v>
      </c>
      <c r="G2965" s="13" t="s">
        <v>55</v>
      </c>
      <c r="H2965" s="13" t="s">
        <v>56</v>
      </c>
      <c r="I2965" s="13" t="s">
        <v>57</v>
      </c>
      <c r="J2965" s="25">
        <v>766</v>
      </c>
      <c r="K2965" s="30">
        <v>1095.3800000000001</v>
      </c>
    </row>
    <row r="2966" spans="1:11" x14ac:dyDescent="0.3">
      <c r="A2966" s="9" t="s">
        <v>74</v>
      </c>
      <c r="B2966" s="10">
        <v>2024</v>
      </c>
      <c r="C2966" s="10" t="s">
        <v>41</v>
      </c>
      <c r="D2966" s="10" t="s">
        <v>60</v>
      </c>
      <c r="E2966" s="10" t="s">
        <v>53</v>
      </c>
      <c r="F2966" s="10" t="s">
        <v>54</v>
      </c>
      <c r="G2966" s="10" t="s">
        <v>55</v>
      </c>
      <c r="H2966" s="10" t="s">
        <v>56</v>
      </c>
      <c r="I2966" s="10" t="s">
        <v>57</v>
      </c>
      <c r="J2966" s="24">
        <v>852</v>
      </c>
      <c r="K2966" s="29">
        <v>1218.3600000000001</v>
      </c>
    </row>
    <row r="2967" spans="1:11" x14ac:dyDescent="0.3">
      <c r="A2967" s="12" t="s">
        <v>72</v>
      </c>
      <c r="B2967" s="13">
        <v>2024</v>
      </c>
      <c r="C2967" s="13" t="s">
        <v>41</v>
      </c>
      <c r="D2967" s="13" t="s">
        <v>60</v>
      </c>
      <c r="E2967" s="13" t="s">
        <v>53</v>
      </c>
      <c r="F2967" s="13" t="s">
        <v>54</v>
      </c>
      <c r="G2967" s="13" t="s">
        <v>55</v>
      </c>
      <c r="H2967" s="13" t="s">
        <v>56</v>
      </c>
      <c r="I2967" s="13" t="s">
        <v>57</v>
      </c>
      <c r="J2967" s="25">
        <v>353</v>
      </c>
      <c r="K2967" s="30">
        <v>504.78999999999996</v>
      </c>
    </row>
    <row r="2968" spans="1:11" x14ac:dyDescent="0.3">
      <c r="A2968" s="9" t="s">
        <v>72</v>
      </c>
      <c r="B2968" s="10">
        <v>2024</v>
      </c>
      <c r="C2968" s="10" t="s">
        <v>41</v>
      </c>
      <c r="D2968" s="10" t="s">
        <v>60</v>
      </c>
      <c r="E2968" s="10" t="s">
        <v>53</v>
      </c>
      <c r="F2968" s="10" t="s">
        <v>54</v>
      </c>
      <c r="G2968" s="10" t="s">
        <v>55</v>
      </c>
      <c r="H2968" s="10" t="s">
        <v>56</v>
      </c>
      <c r="I2968" s="10" t="s">
        <v>57</v>
      </c>
      <c r="J2968" s="24">
        <v>329</v>
      </c>
      <c r="K2968" s="29">
        <v>470.47</v>
      </c>
    </row>
    <row r="2969" spans="1:11" x14ac:dyDescent="0.3">
      <c r="A2969" s="12" t="s">
        <v>72</v>
      </c>
      <c r="B2969" s="13">
        <v>2024</v>
      </c>
      <c r="C2969" s="13" t="s">
        <v>40</v>
      </c>
      <c r="D2969" s="13" t="s">
        <v>60</v>
      </c>
      <c r="E2969" s="13" t="s">
        <v>53</v>
      </c>
      <c r="F2969" s="13" t="s">
        <v>54</v>
      </c>
      <c r="G2969" s="13" t="s">
        <v>55</v>
      </c>
      <c r="H2969" s="13" t="s">
        <v>56</v>
      </c>
      <c r="I2969" s="13" t="s">
        <v>57</v>
      </c>
      <c r="J2969" s="25">
        <v>362</v>
      </c>
      <c r="K2969" s="30">
        <v>517.66</v>
      </c>
    </row>
    <row r="2970" spans="1:11" x14ac:dyDescent="0.3">
      <c r="A2970" s="9" t="s">
        <v>73</v>
      </c>
      <c r="B2970" s="10">
        <v>2024</v>
      </c>
      <c r="C2970" s="10" t="s">
        <v>40</v>
      </c>
      <c r="D2970" s="10" t="s">
        <v>60</v>
      </c>
      <c r="E2970" s="10" t="s">
        <v>53</v>
      </c>
      <c r="F2970" s="10" t="s">
        <v>54</v>
      </c>
      <c r="G2970" s="10" t="s">
        <v>55</v>
      </c>
      <c r="H2970" s="10" t="s">
        <v>56</v>
      </c>
      <c r="I2970" s="10" t="s">
        <v>57</v>
      </c>
      <c r="J2970" s="24">
        <v>332</v>
      </c>
      <c r="K2970" s="29">
        <v>474.76</v>
      </c>
    </row>
    <row r="2971" spans="1:11" x14ac:dyDescent="0.3">
      <c r="A2971" s="12" t="s">
        <v>73</v>
      </c>
      <c r="B2971" s="13">
        <v>2024</v>
      </c>
      <c r="C2971" s="13" t="s">
        <v>40</v>
      </c>
      <c r="D2971" s="13" t="s">
        <v>60</v>
      </c>
      <c r="E2971" s="13" t="s">
        <v>53</v>
      </c>
      <c r="F2971" s="13" t="s">
        <v>54</v>
      </c>
      <c r="G2971" s="13" t="s">
        <v>55</v>
      </c>
      <c r="H2971" s="13" t="s">
        <v>56</v>
      </c>
      <c r="I2971" s="13" t="s">
        <v>57</v>
      </c>
      <c r="J2971" s="25">
        <v>334</v>
      </c>
      <c r="K2971" s="30">
        <v>526.24</v>
      </c>
    </row>
    <row r="2972" spans="1:11" x14ac:dyDescent="0.3">
      <c r="A2972" s="9" t="s">
        <v>75</v>
      </c>
      <c r="B2972" s="10">
        <v>2024</v>
      </c>
      <c r="C2972" s="10" t="s">
        <v>40</v>
      </c>
      <c r="D2972" s="10" t="s">
        <v>60</v>
      </c>
      <c r="E2972" s="10" t="s">
        <v>53</v>
      </c>
      <c r="F2972" s="10" t="s">
        <v>54</v>
      </c>
      <c r="G2972" s="10" t="s">
        <v>55</v>
      </c>
      <c r="H2972" s="10" t="s">
        <v>56</v>
      </c>
      <c r="I2972" s="10" t="s">
        <v>57</v>
      </c>
      <c r="J2972" s="24">
        <v>984</v>
      </c>
      <c r="K2972" s="29">
        <v>1407.12</v>
      </c>
    </row>
    <row r="2973" spans="1:11" x14ac:dyDescent="0.3">
      <c r="A2973" s="12" t="s">
        <v>74</v>
      </c>
      <c r="B2973" s="13">
        <v>2024</v>
      </c>
      <c r="C2973" s="13" t="s">
        <v>40</v>
      </c>
      <c r="D2973" s="13" t="s">
        <v>60</v>
      </c>
      <c r="E2973" s="13" t="s">
        <v>53</v>
      </c>
      <c r="F2973" s="13" t="s">
        <v>54</v>
      </c>
      <c r="G2973" s="13" t="s">
        <v>55</v>
      </c>
      <c r="H2973" s="13" t="s">
        <v>56</v>
      </c>
      <c r="I2973" s="13" t="s">
        <v>57</v>
      </c>
      <c r="J2973" s="25">
        <v>336</v>
      </c>
      <c r="K2973" s="30">
        <v>480.48</v>
      </c>
    </row>
    <row r="2974" spans="1:11" x14ac:dyDescent="0.3">
      <c r="A2974" s="9" t="s">
        <v>74</v>
      </c>
      <c r="B2974" s="10">
        <v>2024</v>
      </c>
      <c r="C2974" s="10" t="s">
        <v>40</v>
      </c>
      <c r="D2974" s="10" t="s">
        <v>60</v>
      </c>
      <c r="E2974" s="10" t="s">
        <v>53</v>
      </c>
      <c r="F2974" s="10" t="s">
        <v>54</v>
      </c>
      <c r="G2974" s="10" t="s">
        <v>55</v>
      </c>
      <c r="H2974" s="10" t="s">
        <v>56</v>
      </c>
      <c r="I2974" s="10" t="s">
        <v>57</v>
      </c>
      <c r="J2974" s="24">
        <v>363</v>
      </c>
      <c r="K2974" s="29">
        <v>519.09</v>
      </c>
    </row>
    <row r="2975" spans="1:11" x14ac:dyDescent="0.3">
      <c r="A2975" s="12" t="s">
        <v>75</v>
      </c>
      <c r="B2975" s="13">
        <v>2024</v>
      </c>
      <c r="C2975" s="13" t="s">
        <v>40</v>
      </c>
      <c r="D2975" s="13" t="s">
        <v>60</v>
      </c>
      <c r="E2975" s="13" t="s">
        <v>53</v>
      </c>
      <c r="F2975" s="13" t="s">
        <v>54</v>
      </c>
      <c r="G2975" s="13" t="s">
        <v>55</v>
      </c>
      <c r="H2975" s="13" t="s">
        <v>56</v>
      </c>
      <c r="I2975" s="13" t="s">
        <v>57</v>
      </c>
      <c r="J2975" s="25">
        <v>333</v>
      </c>
      <c r="K2975" s="30">
        <v>476.19</v>
      </c>
    </row>
    <row r="2976" spans="1:11" x14ac:dyDescent="0.3">
      <c r="A2976" s="9" t="s">
        <v>73</v>
      </c>
      <c r="B2976" s="10">
        <v>2024</v>
      </c>
      <c r="C2976" s="10" t="s">
        <v>40</v>
      </c>
      <c r="D2976" s="10" t="s">
        <v>60</v>
      </c>
      <c r="E2976" s="10" t="s">
        <v>53</v>
      </c>
      <c r="F2976" s="10" t="s">
        <v>54</v>
      </c>
      <c r="G2976" s="10" t="s">
        <v>55</v>
      </c>
      <c r="H2976" s="10" t="s">
        <v>56</v>
      </c>
      <c r="I2976" s="10" t="s">
        <v>57</v>
      </c>
      <c r="J2976" s="24">
        <v>765</v>
      </c>
      <c r="K2976" s="29">
        <v>1093.95</v>
      </c>
    </row>
    <row r="2977" spans="1:11" x14ac:dyDescent="0.3">
      <c r="A2977" s="12" t="s">
        <v>73</v>
      </c>
      <c r="B2977" s="13">
        <v>2024</v>
      </c>
      <c r="C2977" s="13" t="s">
        <v>40</v>
      </c>
      <c r="D2977" s="13" t="s">
        <v>60</v>
      </c>
      <c r="E2977" s="13" t="s">
        <v>53</v>
      </c>
      <c r="F2977" s="13" t="s">
        <v>54</v>
      </c>
      <c r="G2977" s="13" t="s">
        <v>55</v>
      </c>
      <c r="H2977" s="13" t="s">
        <v>56</v>
      </c>
      <c r="I2977" s="13" t="s">
        <v>57</v>
      </c>
      <c r="J2977" s="25">
        <v>359</v>
      </c>
      <c r="K2977" s="30">
        <v>513.37</v>
      </c>
    </row>
    <row r="2978" spans="1:11" x14ac:dyDescent="0.3">
      <c r="A2978" s="9" t="s">
        <v>72</v>
      </c>
      <c r="B2978" s="10">
        <v>2024</v>
      </c>
      <c r="C2978" s="10" t="s">
        <v>40</v>
      </c>
      <c r="D2978" s="10" t="s">
        <v>60</v>
      </c>
      <c r="E2978" s="10" t="s">
        <v>53</v>
      </c>
      <c r="F2978" s="10" t="s">
        <v>54</v>
      </c>
      <c r="G2978" s="10" t="s">
        <v>55</v>
      </c>
      <c r="H2978" s="10" t="s">
        <v>56</v>
      </c>
      <c r="I2978" s="10" t="s">
        <v>57</v>
      </c>
      <c r="J2978" s="24">
        <v>335</v>
      </c>
      <c r="K2978" s="29">
        <v>479.05</v>
      </c>
    </row>
    <row r="2979" spans="1:11" x14ac:dyDescent="0.3">
      <c r="A2979" s="12" t="s">
        <v>72</v>
      </c>
      <c r="B2979" s="13">
        <v>2024</v>
      </c>
      <c r="C2979" s="13" t="s">
        <v>39</v>
      </c>
      <c r="D2979" s="13" t="s">
        <v>60</v>
      </c>
      <c r="E2979" s="13" t="s">
        <v>53</v>
      </c>
      <c r="F2979" s="13" t="s">
        <v>54</v>
      </c>
      <c r="G2979" s="13" t="s">
        <v>55</v>
      </c>
      <c r="H2979" s="13" t="s">
        <v>56</v>
      </c>
      <c r="I2979" s="13" t="s">
        <v>57</v>
      </c>
      <c r="J2979" s="25">
        <v>368</v>
      </c>
      <c r="K2979" s="30">
        <v>526.24</v>
      </c>
    </row>
    <row r="2980" spans="1:11" x14ac:dyDescent="0.3">
      <c r="A2980" s="9" t="s">
        <v>73</v>
      </c>
      <c r="B2980" s="10">
        <v>2024</v>
      </c>
      <c r="C2980" s="10" t="s">
        <v>39</v>
      </c>
      <c r="D2980" s="10" t="s">
        <v>60</v>
      </c>
      <c r="E2980" s="10" t="s">
        <v>53</v>
      </c>
      <c r="F2980" s="10" t="s">
        <v>54</v>
      </c>
      <c r="G2980" s="10" t="s">
        <v>55</v>
      </c>
      <c r="H2980" s="10" t="s">
        <v>56</v>
      </c>
      <c r="I2980" s="10" t="s">
        <v>57</v>
      </c>
      <c r="J2980" s="24">
        <v>338</v>
      </c>
      <c r="K2980" s="29">
        <v>483.34000000000003</v>
      </c>
    </row>
    <row r="2981" spans="1:11" x14ac:dyDescent="0.3">
      <c r="A2981" s="12" t="s">
        <v>74</v>
      </c>
      <c r="B2981" s="13">
        <v>2024</v>
      </c>
      <c r="C2981" s="13" t="s">
        <v>39</v>
      </c>
      <c r="D2981" s="13" t="s">
        <v>60</v>
      </c>
      <c r="E2981" s="13" t="s">
        <v>53</v>
      </c>
      <c r="F2981" s="13" t="s">
        <v>54</v>
      </c>
      <c r="G2981" s="13" t="s">
        <v>55</v>
      </c>
      <c r="H2981" s="13" t="s">
        <v>56</v>
      </c>
      <c r="I2981" s="13" t="s">
        <v>57</v>
      </c>
      <c r="J2981" s="25">
        <v>364</v>
      </c>
      <c r="K2981" s="30">
        <v>526.24</v>
      </c>
    </row>
    <row r="2982" spans="1:11" x14ac:dyDescent="0.3">
      <c r="A2982" s="9" t="s">
        <v>72</v>
      </c>
      <c r="B2982" s="10">
        <v>2024</v>
      </c>
      <c r="C2982" s="10" t="s">
        <v>39</v>
      </c>
      <c r="D2982" s="10" t="s">
        <v>60</v>
      </c>
      <c r="E2982" s="10" t="s">
        <v>53</v>
      </c>
      <c r="F2982" s="10" t="s">
        <v>54</v>
      </c>
      <c r="G2982" s="10" t="s">
        <v>55</v>
      </c>
      <c r="H2982" s="10" t="s">
        <v>56</v>
      </c>
      <c r="I2982" s="10" t="s">
        <v>57</v>
      </c>
      <c r="J2982" s="24">
        <v>340</v>
      </c>
      <c r="K2982" s="29">
        <v>526.24</v>
      </c>
    </row>
    <row r="2983" spans="1:11" x14ac:dyDescent="0.3">
      <c r="A2983" s="12" t="s">
        <v>72</v>
      </c>
      <c r="B2983" s="13">
        <v>2024</v>
      </c>
      <c r="C2983" s="13" t="s">
        <v>39</v>
      </c>
      <c r="D2983" s="13" t="s">
        <v>60</v>
      </c>
      <c r="E2983" s="13" t="s">
        <v>53</v>
      </c>
      <c r="F2983" s="13" t="s">
        <v>54</v>
      </c>
      <c r="G2983" s="13" t="s">
        <v>55</v>
      </c>
      <c r="H2983" s="13" t="s">
        <v>56</v>
      </c>
      <c r="I2983" s="13" t="s">
        <v>57</v>
      </c>
      <c r="J2983" s="25">
        <v>983</v>
      </c>
      <c r="K2983" s="30">
        <v>1405.69</v>
      </c>
    </row>
    <row r="2984" spans="1:11" x14ac:dyDescent="0.3">
      <c r="A2984" s="9" t="s">
        <v>72</v>
      </c>
      <c r="B2984" s="10">
        <v>2024</v>
      </c>
      <c r="C2984" s="10" t="s">
        <v>39</v>
      </c>
      <c r="D2984" s="10" t="s">
        <v>60</v>
      </c>
      <c r="E2984" s="10" t="s">
        <v>53</v>
      </c>
      <c r="F2984" s="10" t="s">
        <v>54</v>
      </c>
      <c r="G2984" s="10" t="s">
        <v>55</v>
      </c>
      <c r="H2984" s="10" t="s">
        <v>56</v>
      </c>
      <c r="I2984" s="10" t="s">
        <v>57</v>
      </c>
      <c r="J2984" s="24">
        <v>339</v>
      </c>
      <c r="K2984" s="29">
        <v>484.77</v>
      </c>
    </row>
    <row r="2985" spans="1:11" x14ac:dyDescent="0.3">
      <c r="A2985" s="12" t="s">
        <v>72</v>
      </c>
      <c r="B2985" s="13">
        <v>2024</v>
      </c>
      <c r="C2985" s="13" t="s">
        <v>39</v>
      </c>
      <c r="D2985" s="13" t="s">
        <v>60</v>
      </c>
      <c r="E2985" s="13" t="s">
        <v>53</v>
      </c>
      <c r="F2985" s="13" t="s">
        <v>54</v>
      </c>
      <c r="G2985" s="13" t="s">
        <v>55</v>
      </c>
      <c r="H2985" s="13" t="s">
        <v>56</v>
      </c>
      <c r="I2985" s="13" t="s">
        <v>57</v>
      </c>
      <c r="J2985" s="25">
        <v>764</v>
      </c>
      <c r="K2985" s="30">
        <v>1092.52</v>
      </c>
    </row>
    <row r="2986" spans="1:11" x14ac:dyDescent="0.3">
      <c r="A2986" s="9" t="s">
        <v>74</v>
      </c>
      <c r="B2986" s="10">
        <v>2024</v>
      </c>
      <c r="C2986" s="10" t="s">
        <v>39</v>
      </c>
      <c r="D2986" s="10" t="s">
        <v>60</v>
      </c>
      <c r="E2986" s="10" t="s">
        <v>53</v>
      </c>
      <c r="F2986" s="10" t="s">
        <v>54</v>
      </c>
      <c r="G2986" s="10" t="s">
        <v>55</v>
      </c>
      <c r="H2986" s="10" t="s">
        <v>56</v>
      </c>
      <c r="I2986" s="10" t="s">
        <v>57</v>
      </c>
      <c r="J2986" s="24">
        <v>851</v>
      </c>
      <c r="K2986" s="29">
        <v>1216.93</v>
      </c>
    </row>
    <row r="2987" spans="1:11" x14ac:dyDescent="0.3">
      <c r="A2987" s="12" t="s">
        <v>73</v>
      </c>
      <c r="B2987" s="13">
        <v>2024</v>
      </c>
      <c r="C2987" s="13" t="s">
        <v>39</v>
      </c>
      <c r="D2987" s="13" t="s">
        <v>60</v>
      </c>
      <c r="E2987" s="13" t="s">
        <v>53</v>
      </c>
      <c r="F2987" s="13" t="s">
        <v>54</v>
      </c>
      <c r="G2987" s="13" t="s">
        <v>55</v>
      </c>
      <c r="H2987" s="13" t="s">
        <v>56</v>
      </c>
      <c r="I2987" s="13" t="s">
        <v>57</v>
      </c>
      <c r="J2987" s="25">
        <v>365</v>
      </c>
      <c r="K2987" s="30">
        <v>521.95000000000005</v>
      </c>
    </row>
    <row r="2988" spans="1:11" x14ac:dyDescent="0.3">
      <c r="A2988" s="9" t="s">
        <v>72</v>
      </c>
      <c r="B2988" s="10">
        <v>2024</v>
      </c>
      <c r="C2988" s="10" t="s">
        <v>39</v>
      </c>
      <c r="D2988" s="10" t="s">
        <v>60</v>
      </c>
      <c r="E2988" s="10" t="s">
        <v>53</v>
      </c>
      <c r="F2988" s="10" t="s">
        <v>54</v>
      </c>
      <c r="G2988" s="10" t="s">
        <v>55</v>
      </c>
      <c r="H2988" s="10" t="s">
        <v>56</v>
      </c>
      <c r="I2988" s="10" t="s">
        <v>57</v>
      </c>
      <c r="J2988" s="24">
        <v>341</v>
      </c>
      <c r="K2988" s="29">
        <v>487.63</v>
      </c>
    </row>
    <row r="2989" spans="1:11" x14ac:dyDescent="0.3">
      <c r="A2989" s="12" t="s">
        <v>72</v>
      </c>
      <c r="B2989" s="13">
        <v>2024</v>
      </c>
      <c r="C2989" s="13" t="s">
        <v>34</v>
      </c>
      <c r="D2989" s="13" t="s">
        <v>60</v>
      </c>
      <c r="E2989" s="13" t="s">
        <v>62</v>
      </c>
      <c r="F2989" s="13" t="s">
        <v>63</v>
      </c>
      <c r="G2989" s="13" t="s">
        <v>59</v>
      </c>
      <c r="H2989" s="13" t="s">
        <v>61</v>
      </c>
      <c r="I2989" s="13" t="s">
        <v>64</v>
      </c>
      <c r="J2989" s="25">
        <v>224</v>
      </c>
      <c r="K2989" s="30">
        <v>320.32</v>
      </c>
    </row>
    <row r="2990" spans="1:11" x14ac:dyDescent="0.3">
      <c r="A2990" s="9" t="s">
        <v>72</v>
      </c>
      <c r="B2990" s="10">
        <v>2024</v>
      </c>
      <c r="C2990" s="10" t="s">
        <v>34</v>
      </c>
      <c r="D2990" s="10" t="s">
        <v>60</v>
      </c>
      <c r="E2990" s="10" t="s">
        <v>62</v>
      </c>
      <c r="F2990" s="10" t="s">
        <v>63</v>
      </c>
      <c r="G2990" s="10" t="s">
        <v>59</v>
      </c>
      <c r="H2990" s="10" t="s">
        <v>61</v>
      </c>
      <c r="I2990" s="10" t="s">
        <v>64</v>
      </c>
      <c r="J2990" s="24">
        <v>226</v>
      </c>
      <c r="K2990" s="29">
        <v>323.18</v>
      </c>
    </row>
    <row r="2991" spans="1:11" x14ac:dyDescent="0.3">
      <c r="A2991" s="12" t="s">
        <v>73</v>
      </c>
      <c r="B2991" s="13">
        <v>2024</v>
      </c>
      <c r="C2991" s="13" t="s">
        <v>34</v>
      </c>
      <c r="D2991" s="13" t="s">
        <v>60</v>
      </c>
      <c r="E2991" s="13" t="s">
        <v>62</v>
      </c>
      <c r="F2991" s="13" t="s">
        <v>63</v>
      </c>
      <c r="G2991" s="13" t="s">
        <v>59</v>
      </c>
      <c r="H2991" s="13" t="s">
        <v>61</v>
      </c>
      <c r="I2991" s="13" t="s">
        <v>64</v>
      </c>
      <c r="J2991" s="25">
        <v>196</v>
      </c>
      <c r="K2991" s="30">
        <v>280.27999999999997</v>
      </c>
    </row>
    <row r="2992" spans="1:11" x14ac:dyDescent="0.3">
      <c r="A2992" s="9" t="s">
        <v>73</v>
      </c>
      <c r="B2992" s="10">
        <v>2024</v>
      </c>
      <c r="C2992" s="10" t="s">
        <v>34</v>
      </c>
      <c r="D2992" s="10" t="s">
        <v>60</v>
      </c>
      <c r="E2992" s="10" t="s">
        <v>62</v>
      </c>
      <c r="F2992" s="10" t="s">
        <v>63</v>
      </c>
      <c r="G2992" s="10" t="s">
        <v>59</v>
      </c>
      <c r="H2992" s="10" t="s">
        <v>61</v>
      </c>
      <c r="I2992" s="10" t="s">
        <v>64</v>
      </c>
      <c r="J2992" s="24">
        <v>802</v>
      </c>
      <c r="K2992" s="29">
        <v>1146.8600000000001</v>
      </c>
    </row>
    <row r="2993" spans="1:11" x14ac:dyDescent="0.3">
      <c r="A2993" s="12" t="s">
        <v>76</v>
      </c>
      <c r="B2993" s="13">
        <v>2024</v>
      </c>
      <c r="C2993" s="13" t="s">
        <v>34</v>
      </c>
      <c r="D2993" s="13" t="s">
        <v>60</v>
      </c>
      <c r="E2993" s="13" t="s">
        <v>62</v>
      </c>
      <c r="F2993" s="13" t="s">
        <v>63</v>
      </c>
      <c r="G2993" s="13" t="s">
        <v>59</v>
      </c>
      <c r="H2993" s="13" t="s">
        <v>61</v>
      </c>
      <c r="I2993" s="13" t="s">
        <v>64</v>
      </c>
      <c r="J2993" s="25">
        <v>888</v>
      </c>
      <c r="K2993" s="30">
        <v>1269.8399999999999</v>
      </c>
    </row>
    <row r="2994" spans="1:11" x14ac:dyDescent="0.3">
      <c r="A2994" s="9" t="s">
        <v>76</v>
      </c>
      <c r="B2994" s="10">
        <v>2024</v>
      </c>
      <c r="C2994" s="10" t="s">
        <v>34</v>
      </c>
      <c r="D2994" s="10" t="s">
        <v>60</v>
      </c>
      <c r="E2994" s="10" t="s">
        <v>62</v>
      </c>
      <c r="F2994" s="10" t="s">
        <v>63</v>
      </c>
      <c r="G2994" s="10" t="s">
        <v>59</v>
      </c>
      <c r="H2994" s="10" t="s">
        <v>61</v>
      </c>
      <c r="I2994" s="10" t="s">
        <v>64</v>
      </c>
      <c r="J2994" s="24">
        <v>841</v>
      </c>
      <c r="K2994" s="29">
        <v>526.24</v>
      </c>
    </row>
    <row r="2995" spans="1:11" x14ac:dyDescent="0.3">
      <c r="A2995" s="12" t="s">
        <v>73</v>
      </c>
      <c r="B2995" s="13">
        <v>2024</v>
      </c>
      <c r="C2995" s="13" t="s">
        <v>34</v>
      </c>
      <c r="D2995" s="13" t="s">
        <v>60</v>
      </c>
      <c r="E2995" s="13" t="s">
        <v>62</v>
      </c>
      <c r="F2995" s="13" t="s">
        <v>63</v>
      </c>
      <c r="G2995" s="13" t="s">
        <v>59</v>
      </c>
      <c r="H2995" s="13" t="s">
        <v>61</v>
      </c>
      <c r="I2995" s="13" t="s">
        <v>64</v>
      </c>
      <c r="J2995" s="25">
        <v>195</v>
      </c>
      <c r="K2995" s="30">
        <v>278.85000000000002</v>
      </c>
    </row>
    <row r="2996" spans="1:11" x14ac:dyDescent="0.3">
      <c r="A2996" s="9" t="s">
        <v>73</v>
      </c>
      <c r="B2996" s="10">
        <v>2024</v>
      </c>
      <c r="C2996" s="10" t="s">
        <v>34</v>
      </c>
      <c r="D2996" s="10" t="s">
        <v>60</v>
      </c>
      <c r="E2996" s="10" t="s">
        <v>62</v>
      </c>
      <c r="F2996" s="10" t="s">
        <v>63</v>
      </c>
      <c r="G2996" s="10" t="s">
        <v>59</v>
      </c>
      <c r="H2996" s="10" t="s">
        <v>61</v>
      </c>
      <c r="I2996" s="10" t="s">
        <v>64</v>
      </c>
      <c r="J2996" s="24">
        <v>223</v>
      </c>
      <c r="K2996" s="29">
        <v>318.89</v>
      </c>
    </row>
    <row r="2997" spans="1:11" x14ac:dyDescent="0.3">
      <c r="A2997" s="12" t="s">
        <v>72</v>
      </c>
      <c r="B2997" s="13">
        <v>2024</v>
      </c>
      <c r="C2997" s="13" t="s">
        <v>34</v>
      </c>
      <c r="D2997" s="13" t="s">
        <v>60</v>
      </c>
      <c r="E2997" s="13" t="s">
        <v>62</v>
      </c>
      <c r="F2997" s="13" t="s">
        <v>63</v>
      </c>
      <c r="G2997" s="13" t="s">
        <v>59</v>
      </c>
      <c r="H2997" s="13" t="s">
        <v>61</v>
      </c>
      <c r="I2997" s="13" t="s">
        <v>64</v>
      </c>
      <c r="J2997" s="25">
        <v>199</v>
      </c>
      <c r="K2997" s="30">
        <v>284.57</v>
      </c>
    </row>
    <row r="2998" spans="1:11" x14ac:dyDescent="0.3">
      <c r="A2998" s="9" t="s">
        <v>72</v>
      </c>
      <c r="B2998" s="10">
        <v>2024</v>
      </c>
      <c r="C2998" s="10" t="s">
        <v>34</v>
      </c>
      <c r="D2998" s="10" t="s">
        <v>60</v>
      </c>
      <c r="E2998" s="10" t="s">
        <v>62</v>
      </c>
      <c r="F2998" s="10" t="s">
        <v>63</v>
      </c>
      <c r="G2998" s="10" t="s">
        <v>59</v>
      </c>
      <c r="H2998" s="10" t="s">
        <v>61</v>
      </c>
      <c r="I2998" s="10" t="s">
        <v>64</v>
      </c>
      <c r="J2998" s="24">
        <v>197</v>
      </c>
      <c r="K2998" s="29">
        <v>281.70999999999998</v>
      </c>
    </row>
    <row r="2999" spans="1:11" x14ac:dyDescent="0.3">
      <c r="A2999" s="12" t="s">
        <v>73</v>
      </c>
      <c r="B2999" s="13">
        <v>2024</v>
      </c>
      <c r="C2999" s="13" t="s">
        <v>38</v>
      </c>
      <c r="D2999" s="13" t="s">
        <v>60</v>
      </c>
      <c r="E2999" s="13" t="s">
        <v>62</v>
      </c>
      <c r="F2999" s="13" t="s">
        <v>63</v>
      </c>
      <c r="G2999" s="13" t="s">
        <v>59</v>
      </c>
      <c r="H2999" s="13" t="s">
        <v>61</v>
      </c>
      <c r="I2999" s="13" t="s">
        <v>64</v>
      </c>
      <c r="J2999" s="25">
        <v>176</v>
      </c>
      <c r="K2999" s="30">
        <v>251.68</v>
      </c>
    </row>
    <row r="3000" spans="1:11" x14ac:dyDescent="0.3">
      <c r="A3000" s="9" t="s">
        <v>72</v>
      </c>
      <c r="B3000" s="10">
        <v>2024</v>
      </c>
      <c r="C3000" s="10" t="s">
        <v>38</v>
      </c>
      <c r="D3000" s="10" t="s">
        <v>60</v>
      </c>
      <c r="E3000" s="10" t="s">
        <v>62</v>
      </c>
      <c r="F3000" s="10" t="s">
        <v>63</v>
      </c>
      <c r="G3000" s="10" t="s">
        <v>59</v>
      </c>
      <c r="H3000" s="10" t="s">
        <v>61</v>
      </c>
      <c r="I3000" s="10" t="s">
        <v>64</v>
      </c>
      <c r="J3000" s="24">
        <v>202</v>
      </c>
      <c r="K3000" s="29">
        <v>288.86</v>
      </c>
    </row>
    <row r="3001" spans="1:11" x14ac:dyDescent="0.3">
      <c r="A3001" s="12" t="s">
        <v>73</v>
      </c>
      <c r="B3001" s="13">
        <v>2024</v>
      </c>
      <c r="C3001" s="13" t="s">
        <v>38</v>
      </c>
      <c r="D3001" s="13" t="s">
        <v>60</v>
      </c>
      <c r="E3001" s="13" t="s">
        <v>62</v>
      </c>
      <c r="F3001" s="13" t="s">
        <v>63</v>
      </c>
      <c r="G3001" s="13" t="s">
        <v>59</v>
      </c>
      <c r="H3001" s="13" t="s">
        <v>61</v>
      </c>
      <c r="I3001" s="13" t="s">
        <v>64</v>
      </c>
      <c r="J3001" s="25">
        <v>178</v>
      </c>
      <c r="K3001" s="30">
        <v>254.54</v>
      </c>
    </row>
    <row r="3002" spans="1:11" x14ac:dyDescent="0.3">
      <c r="A3002" s="9" t="s">
        <v>74</v>
      </c>
      <c r="B3002" s="10">
        <v>2024</v>
      </c>
      <c r="C3002" s="10" t="s">
        <v>38</v>
      </c>
      <c r="D3002" s="10" t="s">
        <v>60</v>
      </c>
      <c r="E3002" s="10" t="s">
        <v>62</v>
      </c>
      <c r="F3002" s="10" t="s">
        <v>63</v>
      </c>
      <c r="G3002" s="10" t="s">
        <v>59</v>
      </c>
      <c r="H3002" s="10" t="s">
        <v>61</v>
      </c>
      <c r="I3002" s="10" t="s">
        <v>64</v>
      </c>
      <c r="J3002" s="24">
        <v>805</v>
      </c>
      <c r="K3002" s="29">
        <v>1151.1500000000001</v>
      </c>
    </row>
    <row r="3003" spans="1:11" x14ac:dyDescent="0.3">
      <c r="A3003" s="12" t="s">
        <v>75</v>
      </c>
      <c r="B3003" s="13">
        <v>2024</v>
      </c>
      <c r="C3003" s="13" t="s">
        <v>38</v>
      </c>
      <c r="D3003" s="13" t="s">
        <v>60</v>
      </c>
      <c r="E3003" s="13" t="s">
        <v>62</v>
      </c>
      <c r="F3003" s="13" t="s">
        <v>63</v>
      </c>
      <c r="G3003" s="13" t="s">
        <v>59</v>
      </c>
      <c r="H3003" s="13" t="s">
        <v>61</v>
      </c>
      <c r="I3003" s="13" t="s">
        <v>64</v>
      </c>
      <c r="J3003" s="25">
        <v>892</v>
      </c>
      <c r="K3003" s="30">
        <v>1275.56</v>
      </c>
    </row>
    <row r="3004" spans="1:11" x14ac:dyDescent="0.3">
      <c r="A3004" s="9" t="s">
        <v>75</v>
      </c>
      <c r="B3004" s="10">
        <v>2024</v>
      </c>
      <c r="C3004" s="10" t="s">
        <v>38</v>
      </c>
      <c r="D3004" s="10" t="s">
        <v>60</v>
      </c>
      <c r="E3004" s="10" t="s">
        <v>62</v>
      </c>
      <c r="F3004" s="10" t="s">
        <v>63</v>
      </c>
      <c r="G3004" s="10" t="s">
        <v>59</v>
      </c>
      <c r="H3004" s="10" t="s">
        <v>61</v>
      </c>
      <c r="I3004" s="10" t="s">
        <v>64</v>
      </c>
      <c r="J3004" s="24">
        <v>845</v>
      </c>
      <c r="K3004" s="29">
        <v>526.24</v>
      </c>
    </row>
    <row r="3005" spans="1:11" x14ac:dyDescent="0.3">
      <c r="A3005" s="12" t="s">
        <v>74</v>
      </c>
      <c r="B3005" s="13">
        <v>2024</v>
      </c>
      <c r="C3005" s="13" t="s">
        <v>38</v>
      </c>
      <c r="D3005" s="13" t="s">
        <v>60</v>
      </c>
      <c r="E3005" s="13" t="s">
        <v>62</v>
      </c>
      <c r="F3005" s="13" t="s">
        <v>63</v>
      </c>
      <c r="G3005" s="13" t="s">
        <v>59</v>
      </c>
      <c r="H3005" s="13" t="s">
        <v>61</v>
      </c>
      <c r="I3005" s="13" t="s">
        <v>64</v>
      </c>
      <c r="J3005" s="25">
        <v>177</v>
      </c>
      <c r="K3005" s="30">
        <v>253.11</v>
      </c>
    </row>
    <row r="3006" spans="1:11" x14ac:dyDescent="0.3">
      <c r="A3006" s="9" t="s">
        <v>73</v>
      </c>
      <c r="B3006" s="10">
        <v>2024</v>
      </c>
      <c r="C3006" s="10" t="s">
        <v>38</v>
      </c>
      <c r="D3006" s="10" t="s">
        <v>60</v>
      </c>
      <c r="E3006" s="10" t="s">
        <v>62</v>
      </c>
      <c r="F3006" s="10" t="s">
        <v>63</v>
      </c>
      <c r="G3006" s="10" t="s">
        <v>59</v>
      </c>
      <c r="H3006" s="10" t="s">
        <v>61</v>
      </c>
      <c r="I3006" s="10" t="s">
        <v>64</v>
      </c>
      <c r="J3006" s="24">
        <v>205</v>
      </c>
      <c r="K3006" s="29">
        <v>293.14999999999998</v>
      </c>
    </row>
    <row r="3007" spans="1:11" x14ac:dyDescent="0.3">
      <c r="A3007" s="12" t="s">
        <v>72</v>
      </c>
      <c r="B3007" s="13">
        <v>2024</v>
      </c>
      <c r="C3007" s="13" t="s">
        <v>38</v>
      </c>
      <c r="D3007" s="13" t="s">
        <v>60</v>
      </c>
      <c r="E3007" s="13" t="s">
        <v>62</v>
      </c>
      <c r="F3007" s="13" t="s">
        <v>63</v>
      </c>
      <c r="G3007" s="13" t="s">
        <v>59</v>
      </c>
      <c r="H3007" s="13" t="s">
        <v>61</v>
      </c>
      <c r="I3007" s="13" t="s">
        <v>64</v>
      </c>
      <c r="J3007" s="25">
        <v>175</v>
      </c>
      <c r="K3007" s="30">
        <v>250.25</v>
      </c>
    </row>
    <row r="3008" spans="1:11" x14ac:dyDescent="0.3">
      <c r="A3008" s="9" t="s">
        <v>73</v>
      </c>
      <c r="B3008" s="10">
        <v>2024</v>
      </c>
      <c r="C3008" s="10" t="s">
        <v>38</v>
      </c>
      <c r="D3008" s="10" t="s">
        <v>60</v>
      </c>
      <c r="E3008" s="10" t="s">
        <v>62</v>
      </c>
      <c r="F3008" s="10" t="s">
        <v>63</v>
      </c>
      <c r="G3008" s="10" t="s">
        <v>59</v>
      </c>
      <c r="H3008" s="10" t="s">
        <v>61</v>
      </c>
      <c r="I3008" s="10" t="s">
        <v>64</v>
      </c>
      <c r="J3008" s="24">
        <v>814</v>
      </c>
      <c r="K3008" s="29">
        <v>1164.02</v>
      </c>
    </row>
    <row r="3009" spans="1:11" x14ac:dyDescent="0.3">
      <c r="A3009" s="12" t="s">
        <v>76</v>
      </c>
      <c r="B3009" s="13">
        <v>2024</v>
      </c>
      <c r="C3009" s="13" t="s">
        <v>42</v>
      </c>
      <c r="D3009" s="13" t="s">
        <v>60</v>
      </c>
      <c r="E3009" s="13" t="s">
        <v>62</v>
      </c>
      <c r="F3009" s="13" t="s">
        <v>63</v>
      </c>
      <c r="G3009" s="13" t="s">
        <v>59</v>
      </c>
      <c r="H3009" s="13" t="s">
        <v>61</v>
      </c>
      <c r="I3009" s="13" t="s">
        <v>64</v>
      </c>
      <c r="J3009" s="25">
        <v>182</v>
      </c>
      <c r="K3009" s="30">
        <v>260.26</v>
      </c>
    </row>
    <row r="3010" spans="1:11" x14ac:dyDescent="0.3">
      <c r="A3010" s="9" t="s">
        <v>74</v>
      </c>
      <c r="B3010" s="10">
        <v>2024</v>
      </c>
      <c r="C3010" s="10" t="s">
        <v>42</v>
      </c>
      <c r="D3010" s="10" t="s">
        <v>60</v>
      </c>
      <c r="E3010" s="10" t="s">
        <v>62</v>
      </c>
      <c r="F3010" s="10" t="s">
        <v>63</v>
      </c>
      <c r="G3010" s="10" t="s">
        <v>59</v>
      </c>
      <c r="H3010" s="10" t="s">
        <v>61</v>
      </c>
      <c r="I3010" s="10" t="s">
        <v>64</v>
      </c>
      <c r="J3010" s="24">
        <v>152</v>
      </c>
      <c r="K3010" s="29">
        <v>217.36</v>
      </c>
    </row>
    <row r="3011" spans="1:11" x14ac:dyDescent="0.3">
      <c r="A3011" s="12" t="s">
        <v>72</v>
      </c>
      <c r="B3011" s="13">
        <v>2024</v>
      </c>
      <c r="C3011" s="13" t="s">
        <v>42</v>
      </c>
      <c r="D3011" s="13" t="s">
        <v>60</v>
      </c>
      <c r="E3011" s="13" t="s">
        <v>62</v>
      </c>
      <c r="F3011" s="13" t="s">
        <v>63</v>
      </c>
      <c r="G3011" s="13" t="s">
        <v>59</v>
      </c>
      <c r="H3011" s="13" t="s">
        <v>61</v>
      </c>
      <c r="I3011" s="13" t="s">
        <v>64</v>
      </c>
      <c r="J3011" s="25">
        <v>184</v>
      </c>
      <c r="K3011" s="30">
        <v>263.12</v>
      </c>
    </row>
    <row r="3012" spans="1:11" x14ac:dyDescent="0.3">
      <c r="A3012" s="9" t="s">
        <v>75</v>
      </c>
      <c r="B3012" s="10">
        <v>2024</v>
      </c>
      <c r="C3012" s="10" t="s">
        <v>42</v>
      </c>
      <c r="D3012" s="10" t="s">
        <v>60</v>
      </c>
      <c r="E3012" s="10" t="s">
        <v>62</v>
      </c>
      <c r="F3012" s="10" t="s">
        <v>63</v>
      </c>
      <c r="G3012" s="10" t="s">
        <v>59</v>
      </c>
      <c r="H3012" s="10" t="s">
        <v>61</v>
      </c>
      <c r="I3012" s="10" t="s">
        <v>64</v>
      </c>
      <c r="J3012" s="24">
        <v>154</v>
      </c>
      <c r="K3012" s="29">
        <v>220.22</v>
      </c>
    </row>
    <row r="3013" spans="1:11" x14ac:dyDescent="0.3">
      <c r="A3013" s="12" t="s">
        <v>75</v>
      </c>
      <c r="B3013" s="13">
        <v>2024</v>
      </c>
      <c r="C3013" s="13" t="s">
        <v>42</v>
      </c>
      <c r="D3013" s="13" t="s">
        <v>60</v>
      </c>
      <c r="E3013" s="13" t="s">
        <v>62</v>
      </c>
      <c r="F3013" s="13" t="s">
        <v>63</v>
      </c>
      <c r="G3013" s="13" t="s">
        <v>59</v>
      </c>
      <c r="H3013" s="13" t="s">
        <v>61</v>
      </c>
      <c r="I3013" s="13" t="s">
        <v>64</v>
      </c>
      <c r="J3013" s="25">
        <v>809</v>
      </c>
      <c r="K3013" s="30">
        <v>1156.8699999999999</v>
      </c>
    </row>
    <row r="3014" spans="1:11" x14ac:dyDescent="0.3">
      <c r="A3014" s="9" t="s">
        <v>73</v>
      </c>
      <c r="B3014" s="10">
        <v>2024</v>
      </c>
      <c r="C3014" s="10" t="s">
        <v>42</v>
      </c>
      <c r="D3014" s="10" t="s">
        <v>60</v>
      </c>
      <c r="E3014" s="10" t="s">
        <v>62</v>
      </c>
      <c r="F3014" s="10" t="s">
        <v>63</v>
      </c>
      <c r="G3014" s="10" t="s">
        <v>59</v>
      </c>
      <c r="H3014" s="10" t="s">
        <v>61</v>
      </c>
      <c r="I3014" s="10" t="s">
        <v>64</v>
      </c>
      <c r="J3014" s="24">
        <v>895</v>
      </c>
      <c r="K3014" s="29">
        <v>1279.8499999999999</v>
      </c>
    </row>
    <row r="3015" spans="1:11" x14ac:dyDescent="0.3">
      <c r="A3015" s="12" t="s">
        <v>73</v>
      </c>
      <c r="B3015" s="13">
        <v>2024</v>
      </c>
      <c r="C3015" s="13" t="s">
        <v>42</v>
      </c>
      <c r="D3015" s="13" t="s">
        <v>60</v>
      </c>
      <c r="E3015" s="13" t="s">
        <v>62</v>
      </c>
      <c r="F3015" s="13" t="s">
        <v>63</v>
      </c>
      <c r="G3015" s="13" t="s">
        <v>59</v>
      </c>
      <c r="H3015" s="13" t="s">
        <v>61</v>
      </c>
      <c r="I3015" s="13" t="s">
        <v>64</v>
      </c>
      <c r="J3015" s="25">
        <v>848</v>
      </c>
      <c r="K3015" s="30">
        <v>526.24</v>
      </c>
    </row>
    <row r="3016" spans="1:11" x14ac:dyDescent="0.3">
      <c r="A3016" s="9" t="s">
        <v>75</v>
      </c>
      <c r="B3016" s="10">
        <v>2024</v>
      </c>
      <c r="C3016" s="10" t="s">
        <v>42</v>
      </c>
      <c r="D3016" s="10" t="s">
        <v>60</v>
      </c>
      <c r="E3016" s="10" t="s">
        <v>62</v>
      </c>
      <c r="F3016" s="10" t="s">
        <v>63</v>
      </c>
      <c r="G3016" s="10" t="s">
        <v>59</v>
      </c>
      <c r="H3016" s="10" t="s">
        <v>61</v>
      </c>
      <c r="I3016" s="10" t="s">
        <v>64</v>
      </c>
      <c r="J3016" s="24">
        <v>153</v>
      </c>
      <c r="K3016" s="29">
        <v>218.79</v>
      </c>
    </row>
    <row r="3017" spans="1:11" x14ac:dyDescent="0.3">
      <c r="A3017" s="12" t="s">
        <v>75</v>
      </c>
      <c r="B3017" s="13">
        <v>2024</v>
      </c>
      <c r="C3017" s="13" t="s">
        <v>42</v>
      </c>
      <c r="D3017" s="13" t="s">
        <v>60</v>
      </c>
      <c r="E3017" s="13" t="s">
        <v>62</v>
      </c>
      <c r="F3017" s="13" t="s">
        <v>63</v>
      </c>
      <c r="G3017" s="13" t="s">
        <v>59</v>
      </c>
      <c r="H3017" s="13" t="s">
        <v>61</v>
      </c>
      <c r="I3017" s="13" t="s">
        <v>64</v>
      </c>
      <c r="J3017" s="25">
        <v>181</v>
      </c>
      <c r="K3017" s="30">
        <v>258.83</v>
      </c>
    </row>
    <row r="3018" spans="1:11" x14ac:dyDescent="0.3">
      <c r="A3018" s="9" t="s">
        <v>72</v>
      </c>
      <c r="B3018" s="10">
        <v>2024</v>
      </c>
      <c r="C3018" s="10" t="s">
        <v>42</v>
      </c>
      <c r="D3018" s="10" t="s">
        <v>60</v>
      </c>
      <c r="E3018" s="10" t="s">
        <v>62</v>
      </c>
      <c r="F3018" s="10" t="s">
        <v>63</v>
      </c>
      <c r="G3018" s="10" t="s">
        <v>59</v>
      </c>
      <c r="H3018" s="10" t="s">
        <v>61</v>
      </c>
      <c r="I3018" s="10" t="s">
        <v>64</v>
      </c>
      <c r="J3018" s="24">
        <v>157</v>
      </c>
      <c r="K3018" s="29">
        <v>224.51</v>
      </c>
    </row>
    <row r="3019" spans="1:11" x14ac:dyDescent="0.3">
      <c r="A3019" s="12" t="s">
        <v>74</v>
      </c>
      <c r="B3019" s="13">
        <v>2024</v>
      </c>
      <c r="C3019" s="13" t="s">
        <v>42</v>
      </c>
      <c r="D3019" s="13" t="s">
        <v>60</v>
      </c>
      <c r="E3019" s="13" t="s">
        <v>62</v>
      </c>
      <c r="F3019" s="13" t="s">
        <v>63</v>
      </c>
      <c r="G3019" s="13" t="s">
        <v>59</v>
      </c>
      <c r="H3019" s="13" t="s">
        <v>61</v>
      </c>
      <c r="I3019" s="13" t="s">
        <v>64</v>
      </c>
      <c r="J3019" s="25">
        <v>818</v>
      </c>
      <c r="K3019" s="30">
        <v>1169.74</v>
      </c>
    </row>
    <row r="3020" spans="1:11" x14ac:dyDescent="0.3">
      <c r="A3020" s="9" t="s">
        <v>76</v>
      </c>
      <c r="B3020" s="10">
        <v>2024</v>
      </c>
      <c r="C3020" s="10" t="s">
        <v>42</v>
      </c>
      <c r="D3020" s="10" t="s">
        <v>60</v>
      </c>
      <c r="E3020" s="10" t="s">
        <v>62</v>
      </c>
      <c r="F3020" s="10" t="s">
        <v>63</v>
      </c>
      <c r="G3020" s="10" t="s">
        <v>59</v>
      </c>
      <c r="H3020" s="10" t="s">
        <v>61</v>
      </c>
      <c r="I3020" s="10" t="s">
        <v>64</v>
      </c>
      <c r="J3020" s="24">
        <v>155</v>
      </c>
      <c r="K3020" s="29">
        <v>221.65</v>
      </c>
    </row>
    <row r="3021" spans="1:11" x14ac:dyDescent="0.3">
      <c r="A3021" s="12" t="s">
        <v>72</v>
      </c>
      <c r="B3021" s="13">
        <v>2024</v>
      </c>
      <c r="C3021" s="13" t="s">
        <v>31</v>
      </c>
      <c r="D3021" s="13" t="s">
        <v>60</v>
      </c>
      <c r="E3021" s="13" t="s">
        <v>62</v>
      </c>
      <c r="F3021" s="13" t="s">
        <v>63</v>
      </c>
      <c r="G3021" s="13" t="s">
        <v>59</v>
      </c>
      <c r="H3021" s="13" t="s">
        <v>61</v>
      </c>
      <c r="I3021" s="13" t="s">
        <v>64</v>
      </c>
      <c r="J3021" s="25">
        <v>236</v>
      </c>
      <c r="K3021" s="30">
        <v>337.48</v>
      </c>
    </row>
    <row r="3022" spans="1:11" x14ac:dyDescent="0.3">
      <c r="A3022" s="9" t="s">
        <v>72</v>
      </c>
      <c r="B3022" s="10">
        <v>2024</v>
      </c>
      <c r="C3022" s="10" t="s">
        <v>31</v>
      </c>
      <c r="D3022" s="10" t="s">
        <v>60</v>
      </c>
      <c r="E3022" s="10" t="s">
        <v>62</v>
      </c>
      <c r="F3022" s="10" t="s">
        <v>63</v>
      </c>
      <c r="G3022" s="10" t="s">
        <v>59</v>
      </c>
      <c r="H3022" s="10" t="s">
        <v>61</v>
      </c>
      <c r="I3022" s="10" t="s">
        <v>64</v>
      </c>
      <c r="J3022" s="24">
        <v>206</v>
      </c>
      <c r="K3022" s="29">
        <v>294.58</v>
      </c>
    </row>
    <row r="3023" spans="1:11" x14ac:dyDescent="0.3">
      <c r="A3023" s="12" t="s">
        <v>75</v>
      </c>
      <c r="B3023" s="13">
        <v>2024</v>
      </c>
      <c r="C3023" s="13" t="s">
        <v>31</v>
      </c>
      <c r="D3023" s="13" t="s">
        <v>60</v>
      </c>
      <c r="E3023" s="13" t="s">
        <v>62</v>
      </c>
      <c r="F3023" s="13" t="s">
        <v>63</v>
      </c>
      <c r="G3023" s="13" t="s">
        <v>59</v>
      </c>
      <c r="H3023" s="13" t="s">
        <v>61</v>
      </c>
      <c r="I3023" s="13" t="s">
        <v>64</v>
      </c>
      <c r="J3023" s="25">
        <v>208</v>
      </c>
      <c r="K3023" s="30">
        <v>297.44</v>
      </c>
    </row>
    <row r="3024" spans="1:11" x14ac:dyDescent="0.3">
      <c r="A3024" s="9" t="s">
        <v>73</v>
      </c>
      <c r="B3024" s="10">
        <v>2024</v>
      </c>
      <c r="C3024" s="10" t="s">
        <v>31</v>
      </c>
      <c r="D3024" s="10" t="s">
        <v>60</v>
      </c>
      <c r="E3024" s="10" t="s">
        <v>62</v>
      </c>
      <c r="F3024" s="10" t="s">
        <v>63</v>
      </c>
      <c r="G3024" s="10" t="s">
        <v>59</v>
      </c>
      <c r="H3024" s="10" t="s">
        <v>61</v>
      </c>
      <c r="I3024" s="10" t="s">
        <v>64</v>
      </c>
      <c r="J3024" s="24">
        <v>800</v>
      </c>
      <c r="K3024" s="29">
        <v>1144</v>
      </c>
    </row>
    <row r="3025" spans="1:11" x14ac:dyDescent="0.3">
      <c r="A3025" s="12" t="s">
        <v>74</v>
      </c>
      <c r="B3025" s="13">
        <v>2024</v>
      </c>
      <c r="C3025" s="13" t="s">
        <v>31</v>
      </c>
      <c r="D3025" s="13" t="s">
        <v>60</v>
      </c>
      <c r="E3025" s="13" t="s">
        <v>62</v>
      </c>
      <c r="F3025" s="13" t="s">
        <v>63</v>
      </c>
      <c r="G3025" s="13" t="s">
        <v>59</v>
      </c>
      <c r="H3025" s="13" t="s">
        <v>61</v>
      </c>
      <c r="I3025" s="13" t="s">
        <v>64</v>
      </c>
      <c r="J3025" s="25">
        <v>886</v>
      </c>
      <c r="K3025" s="30">
        <v>1266.98</v>
      </c>
    </row>
    <row r="3026" spans="1:11" x14ac:dyDescent="0.3">
      <c r="A3026" s="9" t="s">
        <v>74</v>
      </c>
      <c r="B3026" s="10">
        <v>2024</v>
      </c>
      <c r="C3026" s="10" t="s">
        <v>31</v>
      </c>
      <c r="D3026" s="10" t="s">
        <v>60</v>
      </c>
      <c r="E3026" s="10" t="s">
        <v>62</v>
      </c>
      <c r="F3026" s="10" t="s">
        <v>63</v>
      </c>
      <c r="G3026" s="10" t="s">
        <v>59</v>
      </c>
      <c r="H3026" s="10" t="s">
        <v>61</v>
      </c>
      <c r="I3026" s="10" t="s">
        <v>64</v>
      </c>
      <c r="J3026" s="24">
        <v>839</v>
      </c>
      <c r="K3026" s="29">
        <v>526.24</v>
      </c>
    </row>
    <row r="3027" spans="1:11" x14ac:dyDescent="0.3">
      <c r="A3027" s="12" t="s">
        <v>73</v>
      </c>
      <c r="B3027" s="13">
        <v>2024</v>
      </c>
      <c r="C3027" s="13" t="s">
        <v>31</v>
      </c>
      <c r="D3027" s="13" t="s">
        <v>60</v>
      </c>
      <c r="E3027" s="13" t="s">
        <v>62</v>
      </c>
      <c r="F3027" s="13" t="s">
        <v>63</v>
      </c>
      <c r="G3027" s="13" t="s">
        <v>59</v>
      </c>
      <c r="H3027" s="13" t="s">
        <v>61</v>
      </c>
      <c r="I3027" s="13" t="s">
        <v>64</v>
      </c>
      <c r="J3027" s="25">
        <v>207</v>
      </c>
      <c r="K3027" s="30">
        <v>296.01</v>
      </c>
    </row>
    <row r="3028" spans="1:11" x14ac:dyDescent="0.3">
      <c r="A3028" s="9" t="s">
        <v>75</v>
      </c>
      <c r="B3028" s="10">
        <v>2024</v>
      </c>
      <c r="C3028" s="10" t="s">
        <v>31</v>
      </c>
      <c r="D3028" s="10" t="s">
        <v>60</v>
      </c>
      <c r="E3028" s="10" t="s">
        <v>62</v>
      </c>
      <c r="F3028" s="10" t="s">
        <v>63</v>
      </c>
      <c r="G3028" s="10" t="s">
        <v>59</v>
      </c>
      <c r="H3028" s="10" t="s">
        <v>61</v>
      </c>
      <c r="I3028" s="10" t="s">
        <v>64</v>
      </c>
      <c r="J3028" s="24">
        <v>235</v>
      </c>
      <c r="K3028" s="29">
        <v>336.05</v>
      </c>
    </row>
    <row r="3029" spans="1:11" x14ac:dyDescent="0.3">
      <c r="A3029" s="12" t="s">
        <v>72</v>
      </c>
      <c r="B3029" s="13">
        <v>2024</v>
      </c>
      <c r="C3029" s="13" t="s">
        <v>31</v>
      </c>
      <c r="D3029" s="13" t="s">
        <v>60</v>
      </c>
      <c r="E3029" s="13" t="s">
        <v>62</v>
      </c>
      <c r="F3029" s="13" t="s">
        <v>63</v>
      </c>
      <c r="G3029" s="13" t="s">
        <v>59</v>
      </c>
      <c r="H3029" s="13" t="s">
        <v>61</v>
      </c>
      <c r="I3029" s="13" t="s">
        <v>64</v>
      </c>
      <c r="J3029" s="25">
        <v>809</v>
      </c>
      <c r="K3029" s="30">
        <v>1156.8699999999999</v>
      </c>
    </row>
    <row r="3030" spans="1:11" x14ac:dyDescent="0.3">
      <c r="A3030" s="9" t="s">
        <v>72</v>
      </c>
      <c r="B3030" s="10">
        <v>2024</v>
      </c>
      <c r="C3030" s="10" t="s">
        <v>31</v>
      </c>
      <c r="D3030" s="10" t="s">
        <v>60</v>
      </c>
      <c r="E3030" s="10" t="s">
        <v>62</v>
      </c>
      <c r="F3030" s="10" t="s">
        <v>63</v>
      </c>
      <c r="G3030" s="10" t="s">
        <v>59</v>
      </c>
      <c r="H3030" s="10" t="s">
        <v>61</v>
      </c>
      <c r="I3030" s="10" t="s">
        <v>64</v>
      </c>
      <c r="J3030" s="24">
        <v>209</v>
      </c>
      <c r="K3030" s="29">
        <v>298.87</v>
      </c>
    </row>
    <row r="3031" spans="1:11" x14ac:dyDescent="0.3">
      <c r="A3031" s="12" t="s">
        <v>72</v>
      </c>
      <c r="B3031" s="13">
        <v>2024</v>
      </c>
      <c r="C3031" s="13" t="s">
        <v>9</v>
      </c>
      <c r="D3031" s="13" t="s">
        <v>60</v>
      </c>
      <c r="E3031" s="13" t="s">
        <v>62</v>
      </c>
      <c r="F3031" s="13" t="s">
        <v>63</v>
      </c>
      <c r="G3031" s="13" t="s">
        <v>59</v>
      </c>
      <c r="H3031" s="13" t="s">
        <v>61</v>
      </c>
      <c r="I3031" s="13" t="s">
        <v>64</v>
      </c>
      <c r="J3031" s="25">
        <v>242</v>
      </c>
      <c r="K3031" s="30">
        <v>346.06</v>
      </c>
    </row>
    <row r="3032" spans="1:11" x14ac:dyDescent="0.3">
      <c r="A3032" s="9" t="s">
        <v>74</v>
      </c>
      <c r="B3032" s="10">
        <v>2024</v>
      </c>
      <c r="C3032" s="10" t="s">
        <v>9</v>
      </c>
      <c r="D3032" s="10" t="s">
        <v>60</v>
      </c>
      <c r="E3032" s="10" t="s">
        <v>62</v>
      </c>
      <c r="F3032" s="10" t="s">
        <v>63</v>
      </c>
      <c r="G3032" s="10" t="s">
        <v>59</v>
      </c>
      <c r="H3032" s="10" t="s">
        <v>61</v>
      </c>
      <c r="I3032" s="10" t="s">
        <v>64</v>
      </c>
      <c r="J3032" s="24">
        <v>212</v>
      </c>
      <c r="K3032" s="29">
        <v>303.15999999999997</v>
      </c>
    </row>
    <row r="3033" spans="1:11" x14ac:dyDescent="0.3">
      <c r="A3033" s="12" t="s">
        <v>73</v>
      </c>
      <c r="B3033" s="13">
        <v>2024</v>
      </c>
      <c r="C3033" s="13" t="s">
        <v>9</v>
      </c>
      <c r="D3033" s="13" t="s">
        <v>60</v>
      </c>
      <c r="E3033" s="13" t="s">
        <v>62</v>
      </c>
      <c r="F3033" s="13" t="s">
        <v>63</v>
      </c>
      <c r="G3033" s="13" t="s">
        <v>59</v>
      </c>
      <c r="H3033" s="13" t="s">
        <v>61</v>
      </c>
      <c r="I3033" s="13" t="s">
        <v>64</v>
      </c>
      <c r="J3033" s="25">
        <v>238</v>
      </c>
      <c r="K3033" s="30">
        <v>340.34000000000003</v>
      </c>
    </row>
    <row r="3034" spans="1:11" x14ac:dyDescent="0.3">
      <c r="A3034" s="9" t="s">
        <v>74</v>
      </c>
      <c r="B3034" s="10">
        <v>2024</v>
      </c>
      <c r="C3034" s="10" t="s">
        <v>9</v>
      </c>
      <c r="D3034" s="10" t="s">
        <v>60</v>
      </c>
      <c r="E3034" s="10" t="s">
        <v>62</v>
      </c>
      <c r="F3034" s="10" t="s">
        <v>63</v>
      </c>
      <c r="G3034" s="10" t="s">
        <v>59</v>
      </c>
      <c r="H3034" s="10" t="s">
        <v>61</v>
      </c>
      <c r="I3034" s="10" t="s">
        <v>64</v>
      </c>
      <c r="J3034" s="24">
        <v>214</v>
      </c>
      <c r="K3034" s="29">
        <v>306.02</v>
      </c>
    </row>
    <row r="3035" spans="1:11" x14ac:dyDescent="0.3">
      <c r="A3035" s="12" t="s">
        <v>73</v>
      </c>
      <c r="B3035" s="13">
        <v>2024</v>
      </c>
      <c r="C3035" s="13" t="s">
        <v>9</v>
      </c>
      <c r="D3035" s="13" t="s">
        <v>60</v>
      </c>
      <c r="E3035" s="13" t="s">
        <v>62</v>
      </c>
      <c r="F3035" s="13" t="s">
        <v>63</v>
      </c>
      <c r="G3035" s="13" t="s">
        <v>59</v>
      </c>
      <c r="H3035" s="13" t="s">
        <v>61</v>
      </c>
      <c r="I3035" s="13" t="s">
        <v>64</v>
      </c>
      <c r="J3035" s="25">
        <v>799</v>
      </c>
      <c r="K3035" s="30">
        <v>1142.57</v>
      </c>
    </row>
    <row r="3036" spans="1:11" x14ac:dyDescent="0.3">
      <c r="A3036" s="9" t="s">
        <v>73</v>
      </c>
      <c r="B3036" s="10">
        <v>2024</v>
      </c>
      <c r="C3036" s="10" t="s">
        <v>9</v>
      </c>
      <c r="D3036" s="10" t="s">
        <v>60</v>
      </c>
      <c r="E3036" s="10" t="s">
        <v>62</v>
      </c>
      <c r="F3036" s="10" t="s">
        <v>63</v>
      </c>
      <c r="G3036" s="10" t="s">
        <v>59</v>
      </c>
      <c r="H3036" s="10" t="s">
        <v>61</v>
      </c>
      <c r="I3036" s="10" t="s">
        <v>64</v>
      </c>
      <c r="J3036" s="24">
        <v>213</v>
      </c>
      <c r="K3036" s="29">
        <v>304.59000000000003</v>
      </c>
    </row>
    <row r="3037" spans="1:11" x14ac:dyDescent="0.3">
      <c r="A3037" s="12" t="s">
        <v>74</v>
      </c>
      <c r="B3037" s="13">
        <v>2024</v>
      </c>
      <c r="C3037" s="13" t="s">
        <v>9</v>
      </c>
      <c r="D3037" s="13" t="s">
        <v>60</v>
      </c>
      <c r="E3037" s="13" t="s">
        <v>62</v>
      </c>
      <c r="F3037" s="13" t="s">
        <v>63</v>
      </c>
      <c r="G3037" s="13" t="s">
        <v>59</v>
      </c>
      <c r="H3037" s="13" t="s">
        <v>61</v>
      </c>
      <c r="I3037" s="13" t="s">
        <v>64</v>
      </c>
      <c r="J3037" s="25">
        <v>241</v>
      </c>
      <c r="K3037" s="30">
        <v>344.63</v>
      </c>
    </row>
    <row r="3038" spans="1:11" x14ac:dyDescent="0.3">
      <c r="A3038" s="9" t="s">
        <v>73</v>
      </c>
      <c r="B3038" s="10">
        <v>2024</v>
      </c>
      <c r="C3038" s="10" t="s">
        <v>9</v>
      </c>
      <c r="D3038" s="10" t="s">
        <v>60</v>
      </c>
      <c r="E3038" s="10" t="s">
        <v>62</v>
      </c>
      <c r="F3038" s="10" t="s">
        <v>63</v>
      </c>
      <c r="G3038" s="10" t="s">
        <v>59</v>
      </c>
      <c r="H3038" s="10" t="s">
        <v>61</v>
      </c>
      <c r="I3038" s="10" t="s">
        <v>64</v>
      </c>
      <c r="J3038" s="24">
        <v>211</v>
      </c>
      <c r="K3038" s="29">
        <v>301.73</v>
      </c>
    </row>
    <row r="3039" spans="1:11" x14ac:dyDescent="0.3">
      <c r="A3039" s="12" t="s">
        <v>74</v>
      </c>
      <c r="B3039" s="13">
        <v>2024</v>
      </c>
      <c r="C3039" s="13" t="s">
        <v>9</v>
      </c>
      <c r="D3039" s="13" t="s">
        <v>60</v>
      </c>
      <c r="E3039" s="13" t="s">
        <v>62</v>
      </c>
      <c r="F3039" s="13" t="s">
        <v>63</v>
      </c>
      <c r="G3039" s="13" t="s">
        <v>59</v>
      </c>
      <c r="H3039" s="13" t="s">
        <v>61</v>
      </c>
      <c r="I3039" s="13" t="s">
        <v>64</v>
      </c>
      <c r="J3039" s="25">
        <v>808</v>
      </c>
      <c r="K3039" s="30">
        <v>1155.44</v>
      </c>
    </row>
    <row r="3040" spans="1:11" x14ac:dyDescent="0.3">
      <c r="A3040" s="9" t="s">
        <v>72</v>
      </c>
      <c r="B3040" s="10">
        <v>2024</v>
      </c>
      <c r="C3040" s="10" t="s">
        <v>9</v>
      </c>
      <c r="D3040" s="10" t="s">
        <v>60</v>
      </c>
      <c r="E3040" s="10" t="s">
        <v>62</v>
      </c>
      <c r="F3040" s="10" t="s">
        <v>63</v>
      </c>
      <c r="G3040" s="10" t="s">
        <v>59</v>
      </c>
      <c r="H3040" s="10" t="s">
        <v>61</v>
      </c>
      <c r="I3040" s="10" t="s">
        <v>64</v>
      </c>
      <c r="J3040" s="24">
        <v>215</v>
      </c>
      <c r="K3040" s="29">
        <v>307.45</v>
      </c>
    </row>
    <row r="3041" spans="1:11" x14ac:dyDescent="0.3">
      <c r="A3041" s="12" t="s">
        <v>72</v>
      </c>
      <c r="B3041" s="13">
        <v>2024</v>
      </c>
      <c r="C3041" s="13" t="s">
        <v>37</v>
      </c>
      <c r="D3041" s="13" t="s">
        <v>60</v>
      </c>
      <c r="E3041" s="13" t="s">
        <v>62</v>
      </c>
      <c r="F3041" s="13" t="s">
        <v>63</v>
      </c>
      <c r="G3041" s="13" t="s">
        <v>59</v>
      </c>
      <c r="H3041" s="13" t="s">
        <v>61</v>
      </c>
      <c r="I3041" s="13" t="s">
        <v>64</v>
      </c>
      <c r="J3041" s="25">
        <v>206</v>
      </c>
      <c r="K3041" s="30">
        <v>294.58</v>
      </c>
    </row>
    <row r="3042" spans="1:11" x14ac:dyDescent="0.3">
      <c r="A3042" s="9" t="s">
        <v>73</v>
      </c>
      <c r="B3042" s="10">
        <v>2024</v>
      </c>
      <c r="C3042" s="10" t="s">
        <v>37</v>
      </c>
      <c r="D3042" s="10" t="s">
        <v>60</v>
      </c>
      <c r="E3042" s="10" t="s">
        <v>62</v>
      </c>
      <c r="F3042" s="10" t="s">
        <v>63</v>
      </c>
      <c r="G3042" s="10" t="s">
        <v>59</v>
      </c>
      <c r="H3042" s="10" t="s">
        <v>61</v>
      </c>
      <c r="I3042" s="10" t="s">
        <v>64</v>
      </c>
      <c r="J3042" s="24">
        <v>182</v>
      </c>
      <c r="K3042" s="29">
        <v>260.26</v>
      </c>
    </row>
    <row r="3043" spans="1:11" x14ac:dyDescent="0.3">
      <c r="A3043" s="12" t="s">
        <v>73</v>
      </c>
      <c r="B3043" s="13">
        <v>2024</v>
      </c>
      <c r="C3043" s="13" t="s">
        <v>37</v>
      </c>
      <c r="D3043" s="13" t="s">
        <v>60</v>
      </c>
      <c r="E3043" s="13" t="s">
        <v>62</v>
      </c>
      <c r="F3043" s="13" t="s">
        <v>63</v>
      </c>
      <c r="G3043" s="13" t="s">
        <v>59</v>
      </c>
      <c r="H3043" s="13" t="s">
        <v>61</v>
      </c>
      <c r="I3043" s="13" t="s">
        <v>64</v>
      </c>
      <c r="J3043" s="25">
        <v>208</v>
      </c>
      <c r="K3043" s="30">
        <v>297.44</v>
      </c>
    </row>
    <row r="3044" spans="1:11" x14ac:dyDescent="0.3">
      <c r="A3044" s="9" t="s">
        <v>73</v>
      </c>
      <c r="B3044" s="10">
        <v>2024</v>
      </c>
      <c r="C3044" s="10" t="s">
        <v>37</v>
      </c>
      <c r="D3044" s="10" t="s">
        <v>60</v>
      </c>
      <c r="E3044" s="10" t="s">
        <v>62</v>
      </c>
      <c r="F3044" s="10" t="s">
        <v>63</v>
      </c>
      <c r="G3044" s="10" t="s">
        <v>59</v>
      </c>
      <c r="H3044" s="10" t="s">
        <v>61</v>
      </c>
      <c r="I3044" s="10" t="s">
        <v>64</v>
      </c>
      <c r="J3044" s="24">
        <v>804</v>
      </c>
      <c r="K3044" s="29">
        <v>1149.72</v>
      </c>
    </row>
    <row r="3045" spans="1:11" x14ac:dyDescent="0.3">
      <c r="A3045" s="12" t="s">
        <v>72</v>
      </c>
      <c r="B3045" s="13">
        <v>2024</v>
      </c>
      <c r="C3045" s="13" t="s">
        <v>37</v>
      </c>
      <c r="D3045" s="13" t="s">
        <v>60</v>
      </c>
      <c r="E3045" s="13" t="s">
        <v>62</v>
      </c>
      <c r="F3045" s="13" t="s">
        <v>63</v>
      </c>
      <c r="G3045" s="13" t="s">
        <v>59</v>
      </c>
      <c r="H3045" s="13" t="s">
        <v>61</v>
      </c>
      <c r="I3045" s="13" t="s">
        <v>64</v>
      </c>
      <c r="J3045" s="25">
        <v>891</v>
      </c>
      <c r="K3045" s="30">
        <v>1274.1300000000001</v>
      </c>
    </row>
    <row r="3046" spans="1:11" x14ac:dyDescent="0.3">
      <c r="A3046" s="9" t="s">
        <v>72</v>
      </c>
      <c r="B3046" s="10">
        <v>2024</v>
      </c>
      <c r="C3046" s="10" t="s">
        <v>37</v>
      </c>
      <c r="D3046" s="10" t="s">
        <v>60</v>
      </c>
      <c r="E3046" s="10" t="s">
        <v>62</v>
      </c>
      <c r="F3046" s="10" t="s">
        <v>63</v>
      </c>
      <c r="G3046" s="10" t="s">
        <v>59</v>
      </c>
      <c r="H3046" s="10" t="s">
        <v>61</v>
      </c>
      <c r="I3046" s="10" t="s">
        <v>64</v>
      </c>
      <c r="J3046" s="24">
        <v>844</v>
      </c>
      <c r="K3046" s="29">
        <v>526.24</v>
      </c>
    </row>
    <row r="3047" spans="1:11" x14ac:dyDescent="0.3">
      <c r="A3047" s="12" t="s">
        <v>73</v>
      </c>
      <c r="B3047" s="13">
        <v>2024</v>
      </c>
      <c r="C3047" s="13" t="s">
        <v>37</v>
      </c>
      <c r="D3047" s="13" t="s">
        <v>60</v>
      </c>
      <c r="E3047" s="13" t="s">
        <v>62</v>
      </c>
      <c r="F3047" s="13" t="s">
        <v>63</v>
      </c>
      <c r="G3047" s="13" t="s">
        <v>59</v>
      </c>
      <c r="H3047" s="13" t="s">
        <v>61</v>
      </c>
      <c r="I3047" s="13" t="s">
        <v>64</v>
      </c>
      <c r="J3047" s="25">
        <v>183</v>
      </c>
      <c r="K3047" s="30">
        <v>261.69</v>
      </c>
    </row>
    <row r="3048" spans="1:11" x14ac:dyDescent="0.3">
      <c r="A3048" s="9" t="s">
        <v>73</v>
      </c>
      <c r="B3048" s="10">
        <v>2024</v>
      </c>
      <c r="C3048" s="10" t="s">
        <v>37</v>
      </c>
      <c r="D3048" s="10" t="s">
        <v>60</v>
      </c>
      <c r="E3048" s="10" t="s">
        <v>62</v>
      </c>
      <c r="F3048" s="10" t="s">
        <v>63</v>
      </c>
      <c r="G3048" s="10" t="s">
        <v>59</v>
      </c>
      <c r="H3048" s="10" t="s">
        <v>61</v>
      </c>
      <c r="I3048" s="10" t="s">
        <v>64</v>
      </c>
      <c r="J3048" s="24">
        <v>181</v>
      </c>
      <c r="K3048" s="29">
        <v>258.83</v>
      </c>
    </row>
    <row r="3049" spans="1:11" x14ac:dyDescent="0.3">
      <c r="A3049" s="12" t="s">
        <v>73</v>
      </c>
      <c r="B3049" s="13">
        <v>2024</v>
      </c>
      <c r="C3049" s="13" t="s">
        <v>37</v>
      </c>
      <c r="D3049" s="13" t="s">
        <v>60</v>
      </c>
      <c r="E3049" s="13" t="s">
        <v>62</v>
      </c>
      <c r="F3049" s="13" t="s">
        <v>63</v>
      </c>
      <c r="G3049" s="13" t="s">
        <v>59</v>
      </c>
      <c r="H3049" s="13" t="s">
        <v>61</v>
      </c>
      <c r="I3049" s="13" t="s">
        <v>64</v>
      </c>
      <c r="J3049" s="25">
        <v>813</v>
      </c>
      <c r="K3049" s="30">
        <v>1162.5899999999999</v>
      </c>
    </row>
    <row r="3050" spans="1:11" x14ac:dyDescent="0.3">
      <c r="A3050" s="9" t="s">
        <v>72</v>
      </c>
      <c r="B3050" s="10">
        <v>2024</v>
      </c>
      <c r="C3050" s="10" t="s">
        <v>37</v>
      </c>
      <c r="D3050" s="10" t="s">
        <v>60</v>
      </c>
      <c r="E3050" s="10" t="s">
        <v>62</v>
      </c>
      <c r="F3050" s="10" t="s">
        <v>63</v>
      </c>
      <c r="G3050" s="10" t="s">
        <v>59</v>
      </c>
      <c r="H3050" s="10" t="s">
        <v>61</v>
      </c>
      <c r="I3050" s="10" t="s">
        <v>64</v>
      </c>
      <c r="J3050" s="24">
        <v>179</v>
      </c>
      <c r="K3050" s="29">
        <v>255.97</v>
      </c>
    </row>
    <row r="3051" spans="1:11" x14ac:dyDescent="0.3">
      <c r="A3051" s="12" t="s">
        <v>73</v>
      </c>
      <c r="B3051" s="13">
        <v>2024</v>
      </c>
      <c r="C3051" s="13" t="s">
        <v>36</v>
      </c>
      <c r="D3051" s="13" t="s">
        <v>60</v>
      </c>
      <c r="E3051" s="13" t="s">
        <v>62</v>
      </c>
      <c r="F3051" s="13" t="s">
        <v>63</v>
      </c>
      <c r="G3051" s="13" t="s">
        <v>59</v>
      </c>
      <c r="H3051" s="13" t="s">
        <v>61</v>
      </c>
      <c r="I3051" s="13" t="s">
        <v>64</v>
      </c>
      <c r="J3051" s="25">
        <v>212</v>
      </c>
      <c r="K3051" s="30">
        <v>303.15999999999997</v>
      </c>
    </row>
    <row r="3052" spans="1:11" x14ac:dyDescent="0.3">
      <c r="A3052" s="9" t="s">
        <v>74</v>
      </c>
      <c r="B3052" s="10">
        <v>2024</v>
      </c>
      <c r="C3052" s="10" t="s">
        <v>36</v>
      </c>
      <c r="D3052" s="10" t="s">
        <v>60</v>
      </c>
      <c r="E3052" s="10" t="s">
        <v>62</v>
      </c>
      <c r="F3052" s="10" t="s">
        <v>63</v>
      </c>
      <c r="G3052" s="10" t="s">
        <v>59</v>
      </c>
      <c r="H3052" s="10" t="s">
        <v>61</v>
      </c>
      <c r="I3052" s="10" t="s">
        <v>64</v>
      </c>
      <c r="J3052" s="24">
        <v>188</v>
      </c>
      <c r="K3052" s="29">
        <v>268.84000000000003</v>
      </c>
    </row>
    <row r="3053" spans="1:11" x14ac:dyDescent="0.3">
      <c r="A3053" s="12" t="s">
        <v>75</v>
      </c>
      <c r="B3053" s="13">
        <v>2024</v>
      </c>
      <c r="C3053" s="13" t="s">
        <v>36</v>
      </c>
      <c r="D3053" s="13" t="s">
        <v>60</v>
      </c>
      <c r="E3053" s="13" t="s">
        <v>62</v>
      </c>
      <c r="F3053" s="13" t="s">
        <v>63</v>
      </c>
      <c r="G3053" s="13" t="s">
        <v>59</v>
      </c>
      <c r="H3053" s="13" t="s">
        <v>61</v>
      </c>
      <c r="I3053" s="13" t="s">
        <v>64</v>
      </c>
      <c r="J3053" s="25">
        <v>214</v>
      </c>
      <c r="K3053" s="30">
        <v>306.02</v>
      </c>
    </row>
    <row r="3054" spans="1:11" x14ac:dyDescent="0.3">
      <c r="A3054" s="9" t="s">
        <v>74</v>
      </c>
      <c r="B3054" s="10">
        <v>2024</v>
      </c>
      <c r="C3054" s="10" t="s">
        <v>36</v>
      </c>
      <c r="D3054" s="10" t="s">
        <v>60</v>
      </c>
      <c r="E3054" s="10" t="s">
        <v>62</v>
      </c>
      <c r="F3054" s="10" t="s">
        <v>63</v>
      </c>
      <c r="G3054" s="10" t="s">
        <v>59</v>
      </c>
      <c r="H3054" s="10" t="s">
        <v>61</v>
      </c>
      <c r="I3054" s="10" t="s">
        <v>64</v>
      </c>
      <c r="J3054" s="24">
        <v>184</v>
      </c>
      <c r="K3054" s="29">
        <v>263.12</v>
      </c>
    </row>
    <row r="3055" spans="1:11" x14ac:dyDescent="0.3">
      <c r="A3055" s="12" t="s">
        <v>75</v>
      </c>
      <c r="B3055" s="13">
        <v>2024</v>
      </c>
      <c r="C3055" s="13" t="s">
        <v>36</v>
      </c>
      <c r="D3055" s="13" t="s">
        <v>60</v>
      </c>
      <c r="E3055" s="13" t="s">
        <v>62</v>
      </c>
      <c r="F3055" s="13" t="s">
        <v>63</v>
      </c>
      <c r="G3055" s="13" t="s">
        <v>59</v>
      </c>
      <c r="H3055" s="13" t="s">
        <v>61</v>
      </c>
      <c r="I3055" s="13" t="s">
        <v>64</v>
      </c>
      <c r="J3055" s="25">
        <v>803</v>
      </c>
      <c r="K3055" s="30">
        <v>1148.29</v>
      </c>
    </row>
    <row r="3056" spans="1:11" x14ac:dyDescent="0.3">
      <c r="A3056" s="9" t="s">
        <v>74</v>
      </c>
      <c r="B3056" s="10">
        <v>2024</v>
      </c>
      <c r="C3056" s="10" t="s">
        <v>36</v>
      </c>
      <c r="D3056" s="10" t="s">
        <v>60</v>
      </c>
      <c r="E3056" s="10" t="s">
        <v>62</v>
      </c>
      <c r="F3056" s="10" t="s">
        <v>63</v>
      </c>
      <c r="G3056" s="10" t="s">
        <v>59</v>
      </c>
      <c r="H3056" s="10" t="s">
        <v>61</v>
      </c>
      <c r="I3056" s="10" t="s">
        <v>64</v>
      </c>
      <c r="J3056" s="24">
        <v>890</v>
      </c>
      <c r="K3056" s="29">
        <v>1272.7</v>
      </c>
    </row>
    <row r="3057" spans="1:11" x14ac:dyDescent="0.3">
      <c r="A3057" s="12" t="s">
        <v>74</v>
      </c>
      <c r="B3057" s="13">
        <v>2024</v>
      </c>
      <c r="C3057" s="13" t="s">
        <v>36</v>
      </c>
      <c r="D3057" s="13" t="s">
        <v>60</v>
      </c>
      <c r="E3057" s="13" t="s">
        <v>62</v>
      </c>
      <c r="F3057" s="13" t="s">
        <v>63</v>
      </c>
      <c r="G3057" s="13" t="s">
        <v>59</v>
      </c>
      <c r="H3057" s="13" t="s">
        <v>61</v>
      </c>
      <c r="I3057" s="13" t="s">
        <v>64</v>
      </c>
      <c r="J3057" s="25">
        <v>843</v>
      </c>
      <c r="K3057" s="30">
        <v>526.24</v>
      </c>
    </row>
    <row r="3058" spans="1:11" x14ac:dyDescent="0.3">
      <c r="A3058" s="9" t="s">
        <v>75</v>
      </c>
      <c r="B3058" s="10">
        <v>2024</v>
      </c>
      <c r="C3058" s="10" t="s">
        <v>36</v>
      </c>
      <c r="D3058" s="10" t="s">
        <v>60</v>
      </c>
      <c r="E3058" s="10" t="s">
        <v>62</v>
      </c>
      <c r="F3058" s="10" t="s">
        <v>63</v>
      </c>
      <c r="G3058" s="10" t="s">
        <v>59</v>
      </c>
      <c r="H3058" s="10" t="s">
        <v>61</v>
      </c>
      <c r="I3058" s="10" t="s">
        <v>64</v>
      </c>
      <c r="J3058" s="24">
        <v>189</v>
      </c>
      <c r="K3058" s="29">
        <v>270.27</v>
      </c>
    </row>
    <row r="3059" spans="1:11" x14ac:dyDescent="0.3">
      <c r="A3059" s="12" t="s">
        <v>74</v>
      </c>
      <c r="B3059" s="13">
        <v>2024</v>
      </c>
      <c r="C3059" s="13" t="s">
        <v>36</v>
      </c>
      <c r="D3059" s="13" t="s">
        <v>60</v>
      </c>
      <c r="E3059" s="13" t="s">
        <v>62</v>
      </c>
      <c r="F3059" s="13" t="s">
        <v>63</v>
      </c>
      <c r="G3059" s="13" t="s">
        <v>59</v>
      </c>
      <c r="H3059" s="13" t="s">
        <v>61</v>
      </c>
      <c r="I3059" s="13" t="s">
        <v>64</v>
      </c>
      <c r="J3059" s="25">
        <v>211</v>
      </c>
      <c r="K3059" s="30">
        <v>301.73</v>
      </c>
    </row>
    <row r="3060" spans="1:11" x14ac:dyDescent="0.3">
      <c r="A3060" s="9" t="s">
        <v>75</v>
      </c>
      <c r="B3060" s="10">
        <v>2024</v>
      </c>
      <c r="C3060" s="10" t="s">
        <v>36</v>
      </c>
      <c r="D3060" s="10" t="s">
        <v>60</v>
      </c>
      <c r="E3060" s="10" t="s">
        <v>62</v>
      </c>
      <c r="F3060" s="10" t="s">
        <v>63</v>
      </c>
      <c r="G3060" s="10" t="s">
        <v>59</v>
      </c>
      <c r="H3060" s="10" t="s">
        <v>61</v>
      </c>
      <c r="I3060" s="10" t="s">
        <v>64</v>
      </c>
      <c r="J3060" s="24">
        <v>187</v>
      </c>
      <c r="K3060" s="29">
        <v>267.40999999999997</v>
      </c>
    </row>
    <row r="3061" spans="1:11" x14ac:dyDescent="0.3">
      <c r="A3061" s="12" t="s">
        <v>74</v>
      </c>
      <c r="B3061" s="13">
        <v>2024</v>
      </c>
      <c r="C3061" s="13" t="s">
        <v>36</v>
      </c>
      <c r="D3061" s="13" t="s">
        <v>60</v>
      </c>
      <c r="E3061" s="13" t="s">
        <v>62</v>
      </c>
      <c r="F3061" s="13" t="s">
        <v>63</v>
      </c>
      <c r="G3061" s="13" t="s">
        <v>59</v>
      </c>
      <c r="H3061" s="13" t="s">
        <v>61</v>
      </c>
      <c r="I3061" s="13" t="s">
        <v>64</v>
      </c>
      <c r="J3061" s="25">
        <v>812</v>
      </c>
      <c r="K3061" s="30">
        <v>1161.1599999999999</v>
      </c>
    </row>
    <row r="3062" spans="1:11" x14ac:dyDescent="0.3">
      <c r="A3062" s="9" t="s">
        <v>73</v>
      </c>
      <c r="B3062" s="10">
        <v>2024</v>
      </c>
      <c r="C3062" s="10" t="s">
        <v>36</v>
      </c>
      <c r="D3062" s="10" t="s">
        <v>60</v>
      </c>
      <c r="E3062" s="10" t="s">
        <v>62</v>
      </c>
      <c r="F3062" s="10" t="s">
        <v>63</v>
      </c>
      <c r="G3062" s="10" t="s">
        <v>59</v>
      </c>
      <c r="H3062" s="10" t="s">
        <v>61</v>
      </c>
      <c r="I3062" s="10" t="s">
        <v>64</v>
      </c>
      <c r="J3062" s="24">
        <v>185</v>
      </c>
      <c r="K3062" s="29">
        <v>264.55</v>
      </c>
    </row>
    <row r="3063" spans="1:11" x14ac:dyDescent="0.3">
      <c r="A3063" s="12" t="s">
        <v>73</v>
      </c>
      <c r="B3063" s="13">
        <v>2024</v>
      </c>
      <c r="C3063" s="13" t="s">
        <v>32</v>
      </c>
      <c r="D3063" s="13" t="s">
        <v>60</v>
      </c>
      <c r="E3063" s="13" t="s">
        <v>62</v>
      </c>
      <c r="F3063" s="13" t="s">
        <v>63</v>
      </c>
      <c r="G3063" s="13" t="s">
        <v>59</v>
      </c>
      <c r="H3063" s="13" t="s">
        <v>61</v>
      </c>
      <c r="I3063" s="13" t="s">
        <v>64</v>
      </c>
      <c r="J3063" s="25">
        <v>230</v>
      </c>
      <c r="K3063" s="30">
        <v>328.9</v>
      </c>
    </row>
    <row r="3064" spans="1:11" x14ac:dyDescent="0.3">
      <c r="A3064" s="9" t="s">
        <v>72</v>
      </c>
      <c r="B3064" s="10">
        <v>2024</v>
      </c>
      <c r="C3064" s="10" t="s">
        <v>32</v>
      </c>
      <c r="D3064" s="10" t="s">
        <v>60</v>
      </c>
      <c r="E3064" s="10" t="s">
        <v>62</v>
      </c>
      <c r="F3064" s="10" t="s">
        <v>63</v>
      </c>
      <c r="G3064" s="10" t="s">
        <v>59</v>
      </c>
      <c r="H3064" s="10" t="s">
        <v>61</v>
      </c>
      <c r="I3064" s="10" t="s">
        <v>64</v>
      </c>
      <c r="J3064" s="24">
        <v>200</v>
      </c>
      <c r="K3064" s="29">
        <v>286</v>
      </c>
    </row>
    <row r="3065" spans="1:11" x14ac:dyDescent="0.3">
      <c r="A3065" s="12" t="s">
        <v>72</v>
      </c>
      <c r="B3065" s="13">
        <v>2024</v>
      </c>
      <c r="C3065" s="13" t="s">
        <v>32</v>
      </c>
      <c r="D3065" s="13" t="s">
        <v>60</v>
      </c>
      <c r="E3065" s="13" t="s">
        <v>62</v>
      </c>
      <c r="F3065" s="13" t="s">
        <v>63</v>
      </c>
      <c r="G3065" s="13" t="s">
        <v>59</v>
      </c>
      <c r="H3065" s="13" t="s">
        <v>61</v>
      </c>
      <c r="I3065" s="13" t="s">
        <v>64</v>
      </c>
      <c r="J3065" s="25">
        <v>232</v>
      </c>
      <c r="K3065" s="30">
        <v>331.76</v>
      </c>
    </row>
    <row r="3066" spans="1:11" x14ac:dyDescent="0.3">
      <c r="A3066" s="9" t="s">
        <v>74</v>
      </c>
      <c r="B3066" s="10">
        <v>2024</v>
      </c>
      <c r="C3066" s="10" t="s">
        <v>32</v>
      </c>
      <c r="D3066" s="10" t="s">
        <v>60</v>
      </c>
      <c r="E3066" s="10" t="s">
        <v>62</v>
      </c>
      <c r="F3066" s="10" t="s">
        <v>63</v>
      </c>
      <c r="G3066" s="10" t="s">
        <v>59</v>
      </c>
      <c r="H3066" s="10" t="s">
        <v>61</v>
      </c>
      <c r="I3066" s="10" t="s">
        <v>64</v>
      </c>
      <c r="J3066" s="24">
        <v>202</v>
      </c>
      <c r="K3066" s="29">
        <v>288.86</v>
      </c>
    </row>
    <row r="3067" spans="1:11" x14ac:dyDescent="0.3">
      <c r="A3067" s="12" t="s">
        <v>72</v>
      </c>
      <c r="B3067" s="13">
        <v>2024</v>
      </c>
      <c r="C3067" s="13" t="s">
        <v>32</v>
      </c>
      <c r="D3067" s="13" t="s">
        <v>60</v>
      </c>
      <c r="E3067" s="13" t="s">
        <v>62</v>
      </c>
      <c r="F3067" s="13" t="s">
        <v>63</v>
      </c>
      <c r="G3067" s="13" t="s">
        <v>59</v>
      </c>
      <c r="H3067" s="13" t="s">
        <v>61</v>
      </c>
      <c r="I3067" s="13" t="s">
        <v>64</v>
      </c>
      <c r="J3067" s="25">
        <v>801</v>
      </c>
      <c r="K3067" s="30">
        <v>1145.43</v>
      </c>
    </row>
    <row r="3068" spans="1:11" x14ac:dyDescent="0.3">
      <c r="A3068" s="9" t="s">
        <v>72</v>
      </c>
      <c r="B3068" s="10">
        <v>2024</v>
      </c>
      <c r="C3068" s="10" t="s">
        <v>32</v>
      </c>
      <c r="D3068" s="10" t="s">
        <v>60</v>
      </c>
      <c r="E3068" s="10" t="s">
        <v>62</v>
      </c>
      <c r="F3068" s="10" t="s">
        <v>63</v>
      </c>
      <c r="G3068" s="10" t="s">
        <v>59</v>
      </c>
      <c r="H3068" s="10" t="s">
        <v>61</v>
      </c>
      <c r="I3068" s="10" t="s">
        <v>64</v>
      </c>
      <c r="J3068" s="24">
        <v>887</v>
      </c>
      <c r="K3068" s="29">
        <v>1268.4099999999999</v>
      </c>
    </row>
    <row r="3069" spans="1:11" x14ac:dyDescent="0.3">
      <c r="A3069" s="12" t="s">
        <v>72</v>
      </c>
      <c r="B3069" s="13">
        <v>2024</v>
      </c>
      <c r="C3069" s="13" t="s">
        <v>32</v>
      </c>
      <c r="D3069" s="13" t="s">
        <v>60</v>
      </c>
      <c r="E3069" s="13" t="s">
        <v>62</v>
      </c>
      <c r="F3069" s="13" t="s">
        <v>63</v>
      </c>
      <c r="G3069" s="13" t="s">
        <v>59</v>
      </c>
      <c r="H3069" s="13" t="s">
        <v>61</v>
      </c>
      <c r="I3069" s="13" t="s">
        <v>64</v>
      </c>
      <c r="J3069" s="25">
        <v>840</v>
      </c>
      <c r="K3069" s="30">
        <v>526.24</v>
      </c>
    </row>
    <row r="3070" spans="1:11" x14ac:dyDescent="0.3">
      <c r="A3070" s="9" t="s">
        <v>72</v>
      </c>
      <c r="B3070" s="10">
        <v>2024</v>
      </c>
      <c r="C3070" s="10" t="s">
        <v>32</v>
      </c>
      <c r="D3070" s="10" t="s">
        <v>60</v>
      </c>
      <c r="E3070" s="10" t="s">
        <v>62</v>
      </c>
      <c r="F3070" s="10" t="s">
        <v>63</v>
      </c>
      <c r="G3070" s="10" t="s">
        <v>59</v>
      </c>
      <c r="H3070" s="10" t="s">
        <v>61</v>
      </c>
      <c r="I3070" s="10" t="s">
        <v>64</v>
      </c>
      <c r="J3070" s="24">
        <v>201</v>
      </c>
      <c r="K3070" s="29">
        <v>287.43</v>
      </c>
    </row>
    <row r="3071" spans="1:11" x14ac:dyDescent="0.3">
      <c r="A3071" s="12" t="s">
        <v>74</v>
      </c>
      <c r="B3071" s="13">
        <v>2024</v>
      </c>
      <c r="C3071" s="13" t="s">
        <v>32</v>
      </c>
      <c r="D3071" s="13" t="s">
        <v>60</v>
      </c>
      <c r="E3071" s="13" t="s">
        <v>62</v>
      </c>
      <c r="F3071" s="13" t="s">
        <v>63</v>
      </c>
      <c r="G3071" s="13" t="s">
        <v>59</v>
      </c>
      <c r="H3071" s="13" t="s">
        <v>61</v>
      </c>
      <c r="I3071" s="13" t="s">
        <v>64</v>
      </c>
      <c r="J3071" s="25">
        <v>229</v>
      </c>
      <c r="K3071" s="30">
        <v>327.47000000000003</v>
      </c>
    </row>
    <row r="3072" spans="1:11" x14ac:dyDescent="0.3">
      <c r="A3072" s="9" t="s">
        <v>72</v>
      </c>
      <c r="B3072" s="10">
        <v>2024</v>
      </c>
      <c r="C3072" s="10" t="s">
        <v>32</v>
      </c>
      <c r="D3072" s="10" t="s">
        <v>60</v>
      </c>
      <c r="E3072" s="10" t="s">
        <v>62</v>
      </c>
      <c r="F3072" s="10" t="s">
        <v>63</v>
      </c>
      <c r="G3072" s="10" t="s">
        <v>59</v>
      </c>
      <c r="H3072" s="10" t="s">
        <v>61</v>
      </c>
      <c r="I3072" s="10" t="s">
        <v>64</v>
      </c>
      <c r="J3072" s="24">
        <v>205</v>
      </c>
      <c r="K3072" s="29">
        <v>293.14999999999998</v>
      </c>
    </row>
    <row r="3073" spans="1:11" x14ac:dyDescent="0.3">
      <c r="A3073" s="12" t="s">
        <v>72</v>
      </c>
      <c r="B3073" s="13">
        <v>2024</v>
      </c>
      <c r="C3073" s="13" t="s">
        <v>32</v>
      </c>
      <c r="D3073" s="13" t="s">
        <v>60</v>
      </c>
      <c r="E3073" s="13" t="s">
        <v>62</v>
      </c>
      <c r="F3073" s="13" t="s">
        <v>63</v>
      </c>
      <c r="G3073" s="13" t="s">
        <v>59</v>
      </c>
      <c r="H3073" s="13" t="s">
        <v>61</v>
      </c>
      <c r="I3073" s="13" t="s">
        <v>64</v>
      </c>
      <c r="J3073" s="25">
        <v>810</v>
      </c>
      <c r="K3073" s="30">
        <v>1158.3</v>
      </c>
    </row>
    <row r="3074" spans="1:11" x14ac:dyDescent="0.3">
      <c r="A3074" s="9" t="s">
        <v>73</v>
      </c>
      <c r="B3074" s="10">
        <v>2024</v>
      </c>
      <c r="C3074" s="10" t="s">
        <v>32</v>
      </c>
      <c r="D3074" s="10" t="s">
        <v>60</v>
      </c>
      <c r="E3074" s="10" t="s">
        <v>62</v>
      </c>
      <c r="F3074" s="10" t="s">
        <v>63</v>
      </c>
      <c r="G3074" s="10" t="s">
        <v>59</v>
      </c>
      <c r="H3074" s="10" t="s">
        <v>61</v>
      </c>
      <c r="I3074" s="10" t="s">
        <v>64</v>
      </c>
      <c r="J3074" s="24">
        <v>203</v>
      </c>
      <c r="K3074" s="29">
        <v>290.28999999999996</v>
      </c>
    </row>
    <row r="3075" spans="1:11" x14ac:dyDescent="0.3">
      <c r="A3075" s="12" t="s">
        <v>74</v>
      </c>
      <c r="B3075" s="13">
        <v>2024</v>
      </c>
      <c r="C3075" s="13" t="s">
        <v>35</v>
      </c>
      <c r="D3075" s="13" t="s">
        <v>60</v>
      </c>
      <c r="E3075" s="13" t="s">
        <v>62</v>
      </c>
      <c r="F3075" s="13" t="s">
        <v>63</v>
      </c>
      <c r="G3075" s="13" t="s">
        <v>59</v>
      </c>
      <c r="H3075" s="13" t="s">
        <v>61</v>
      </c>
      <c r="I3075" s="13" t="s">
        <v>64</v>
      </c>
      <c r="J3075" s="25">
        <v>218</v>
      </c>
      <c r="K3075" s="30">
        <v>311.74</v>
      </c>
    </row>
    <row r="3076" spans="1:11" x14ac:dyDescent="0.3">
      <c r="A3076" s="9" t="s">
        <v>74</v>
      </c>
      <c r="B3076" s="10">
        <v>2024</v>
      </c>
      <c r="C3076" s="10" t="s">
        <v>35</v>
      </c>
      <c r="D3076" s="10" t="s">
        <v>60</v>
      </c>
      <c r="E3076" s="10" t="s">
        <v>62</v>
      </c>
      <c r="F3076" s="10" t="s">
        <v>63</v>
      </c>
      <c r="G3076" s="10" t="s">
        <v>59</v>
      </c>
      <c r="H3076" s="10" t="s">
        <v>61</v>
      </c>
      <c r="I3076" s="10" t="s">
        <v>64</v>
      </c>
      <c r="J3076" s="24">
        <v>194</v>
      </c>
      <c r="K3076" s="29">
        <v>277.42</v>
      </c>
    </row>
    <row r="3077" spans="1:11" x14ac:dyDescent="0.3">
      <c r="A3077" s="12" t="s">
        <v>73</v>
      </c>
      <c r="B3077" s="13">
        <v>2024</v>
      </c>
      <c r="C3077" s="13" t="s">
        <v>35</v>
      </c>
      <c r="D3077" s="13" t="s">
        <v>60</v>
      </c>
      <c r="E3077" s="13" t="s">
        <v>62</v>
      </c>
      <c r="F3077" s="13" t="s">
        <v>63</v>
      </c>
      <c r="G3077" s="13" t="s">
        <v>59</v>
      </c>
      <c r="H3077" s="13" t="s">
        <v>61</v>
      </c>
      <c r="I3077" s="13" t="s">
        <v>64</v>
      </c>
      <c r="J3077" s="25">
        <v>220</v>
      </c>
      <c r="K3077" s="30">
        <v>314.60000000000002</v>
      </c>
    </row>
    <row r="3078" spans="1:11" x14ac:dyDescent="0.3">
      <c r="A3078" s="9" t="s">
        <v>73</v>
      </c>
      <c r="B3078" s="10">
        <v>2024</v>
      </c>
      <c r="C3078" s="10" t="s">
        <v>35</v>
      </c>
      <c r="D3078" s="10" t="s">
        <v>60</v>
      </c>
      <c r="E3078" s="10" t="s">
        <v>62</v>
      </c>
      <c r="F3078" s="10" t="s">
        <v>63</v>
      </c>
      <c r="G3078" s="10" t="s">
        <v>59</v>
      </c>
      <c r="H3078" s="10" t="s">
        <v>61</v>
      </c>
      <c r="I3078" s="10" t="s">
        <v>64</v>
      </c>
      <c r="J3078" s="24">
        <v>190</v>
      </c>
      <c r="K3078" s="29">
        <v>271.7</v>
      </c>
    </row>
    <row r="3079" spans="1:11" x14ac:dyDescent="0.3">
      <c r="A3079" s="12" t="s">
        <v>73</v>
      </c>
      <c r="B3079" s="13">
        <v>2024</v>
      </c>
      <c r="C3079" s="13" t="s">
        <v>35</v>
      </c>
      <c r="D3079" s="13" t="s">
        <v>60</v>
      </c>
      <c r="E3079" s="13" t="s">
        <v>62</v>
      </c>
      <c r="F3079" s="13" t="s">
        <v>63</v>
      </c>
      <c r="G3079" s="13" t="s">
        <v>59</v>
      </c>
      <c r="H3079" s="13" t="s">
        <v>61</v>
      </c>
      <c r="I3079" s="13" t="s">
        <v>64</v>
      </c>
      <c r="J3079" s="25">
        <v>889</v>
      </c>
      <c r="K3079" s="30">
        <v>1271.27</v>
      </c>
    </row>
    <row r="3080" spans="1:11" x14ac:dyDescent="0.3">
      <c r="A3080" s="9" t="s">
        <v>73</v>
      </c>
      <c r="B3080" s="10">
        <v>2024</v>
      </c>
      <c r="C3080" s="10" t="s">
        <v>35</v>
      </c>
      <c r="D3080" s="10" t="s">
        <v>60</v>
      </c>
      <c r="E3080" s="10" t="s">
        <v>62</v>
      </c>
      <c r="F3080" s="10" t="s">
        <v>63</v>
      </c>
      <c r="G3080" s="10" t="s">
        <v>59</v>
      </c>
      <c r="H3080" s="10" t="s">
        <v>61</v>
      </c>
      <c r="I3080" s="10" t="s">
        <v>64</v>
      </c>
      <c r="J3080" s="24">
        <v>842</v>
      </c>
      <c r="K3080" s="29">
        <v>526.24</v>
      </c>
    </row>
    <row r="3081" spans="1:11" x14ac:dyDescent="0.3">
      <c r="A3081" s="12" t="s">
        <v>73</v>
      </c>
      <c r="B3081" s="13">
        <v>2024</v>
      </c>
      <c r="C3081" s="13" t="s">
        <v>35</v>
      </c>
      <c r="D3081" s="13" t="s">
        <v>60</v>
      </c>
      <c r="E3081" s="13" t="s">
        <v>62</v>
      </c>
      <c r="F3081" s="13" t="s">
        <v>63</v>
      </c>
      <c r="G3081" s="13" t="s">
        <v>59</v>
      </c>
      <c r="H3081" s="13" t="s">
        <v>61</v>
      </c>
      <c r="I3081" s="13" t="s">
        <v>64</v>
      </c>
      <c r="J3081" s="25">
        <v>217</v>
      </c>
      <c r="K3081" s="30">
        <v>310.31</v>
      </c>
    </row>
    <row r="3082" spans="1:11" x14ac:dyDescent="0.3">
      <c r="A3082" s="9" t="s">
        <v>73</v>
      </c>
      <c r="B3082" s="10">
        <v>2024</v>
      </c>
      <c r="C3082" s="10" t="s">
        <v>35</v>
      </c>
      <c r="D3082" s="10" t="s">
        <v>60</v>
      </c>
      <c r="E3082" s="10" t="s">
        <v>62</v>
      </c>
      <c r="F3082" s="10" t="s">
        <v>63</v>
      </c>
      <c r="G3082" s="10" t="s">
        <v>59</v>
      </c>
      <c r="H3082" s="10" t="s">
        <v>61</v>
      </c>
      <c r="I3082" s="10" t="s">
        <v>64</v>
      </c>
      <c r="J3082" s="24">
        <v>193</v>
      </c>
      <c r="K3082" s="29">
        <v>275.99</v>
      </c>
    </row>
    <row r="3083" spans="1:11" x14ac:dyDescent="0.3">
      <c r="A3083" s="12" t="s">
        <v>74</v>
      </c>
      <c r="B3083" s="13">
        <v>2024</v>
      </c>
      <c r="C3083" s="13" t="s">
        <v>35</v>
      </c>
      <c r="D3083" s="13" t="s">
        <v>60</v>
      </c>
      <c r="E3083" s="13" t="s">
        <v>62</v>
      </c>
      <c r="F3083" s="13" t="s">
        <v>63</v>
      </c>
      <c r="G3083" s="13" t="s">
        <v>59</v>
      </c>
      <c r="H3083" s="13" t="s">
        <v>61</v>
      </c>
      <c r="I3083" s="13" t="s">
        <v>64</v>
      </c>
      <c r="J3083" s="25">
        <v>811</v>
      </c>
      <c r="K3083" s="30">
        <v>1159.73</v>
      </c>
    </row>
    <row r="3084" spans="1:11" x14ac:dyDescent="0.3">
      <c r="A3084" s="9" t="s">
        <v>74</v>
      </c>
      <c r="B3084" s="10">
        <v>2024</v>
      </c>
      <c r="C3084" s="10" t="s">
        <v>35</v>
      </c>
      <c r="D3084" s="10" t="s">
        <v>60</v>
      </c>
      <c r="E3084" s="10" t="s">
        <v>62</v>
      </c>
      <c r="F3084" s="10" t="s">
        <v>63</v>
      </c>
      <c r="G3084" s="10" t="s">
        <v>59</v>
      </c>
      <c r="H3084" s="10" t="s">
        <v>61</v>
      </c>
      <c r="I3084" s="10" t="s">
        <v>64</v>
      </c>
      <c r="J3084" s="24">
        <v>191</v>
      </c>
      <c r="K3084" s="29">
        <v>273.13</v>
      </c>
    </row>
    <row r="3085" spans="1:11" x14ac:dyDescent="0.3">
      <c r="A3085" s="12" t="s">
        <v>73</v>
      </c>
      <c r="B3085" s="13">
        <v>2024</v>
      </c>
      <c r="C3085" s="13" t="s">
        <v>41</v>
      </c>
      <c r="D3085" s="13" t="s">
        <v>60</v>
      </c>
      <c r="E3085" s="13" t="s">
        <v>62</v>
      </c>
      <c r="F3085" s="13" t="s">
        <v>63</v>
      </c>
      <c r="G3085" s="13" t="s">
        <v>59</v>
      </c>
      <c r="H3085" s="13" t="s">
        <v>61</v>
      </c>
      <c r="I3085" s="13" t="s">
        <v>64</v>
      </c>
      <c r="J3085" s="25">
        <v>188</v>
      </c>
      <c r="K3085" s="30">
        <v>268.84000000000003</v>
      </c>
    </row>
    <row r="3086" spans="1:11" x14ac:dyDescent="0.3">
      <c r="A3086" s="9" t="s">
        <v>76</v>
      </c>
      <c r="B3086" s="10">
        <v>2024</v>
      </c>
      <c r="C3086" s="10" t="s">
        <v>41</v>
      </c>
      <c r="D3086" s="10" t="s">
        <v>60</v>
      </c>
      <c r="E3086" s="10" t="s">
        <v>62</v>
      </c>
      <c r="F3086" s="10" t="s">
        <v>63</v>
      </c>
      <c r="G3086" s="10" t="s">
        <v>59</v>
      </c>
      <c r="H3086" s="10" t="s">
        <v>61</v>
      </c>
      <c r="I3086" s="10" t="s">
        <v>64</v>
      </c>
      <c r="J3086" s="24">
        <v>158</v>
      </c>
      <c r="K3086" s="29">
        <v>225.94</v>
      </c>
    </row>
    <row r="3087" spans="1:11" x14ac:dyDescent="0.3">
      <c r="A3087" s="12" t="s">
        <v>72</v>
      </c>
      <c r="B3087" s="13">
        <v>2024</v>
      </c>
      <c r="C3087" s="13" t="s">
        <v>41</v>
      </c>
      <c r="D3087" s="13" t="s">
        <v>60</v>
      </c>
      <c r="E3087" s="13" t="s">
        <v>62</v>
      </c>
      <c r="F3087" s="13" t="s">
        <v>63</v>
      </c>
      <c r="G3087" s="13" t="s">
        <v>59</v>
      </c>
      <c r="H3087" s="13" t="s">
        <v>61</v>
      </c>
      <c r="I3087" s="13" t="s">
        <v>64</v>
      </c>
      <c r="J3087" s="25">
        <v>160</v>
      </c>
      <c r="K3087" s="30">
        <v>228.8</v>
      </c>
    </row>
    <row r="3088" spans="1:11" x14ac:dyDescent="0.3">
      <c r="A3088" s="9" t="s">
        <v>72</v>
      </c>
      <c r="B3088" s="10">
        <v>2024</v>
      </c>
      <c r="C3088" s="10" t="s">
        <v>41</v>
      </c>
      <c r="D3088" s="10" t="s">
        <v>60</v>
      </c>
      <c r="E3088" s="10" t="s">
        <v>62</v>
      </c>
      <c r="F3088" s="10" t="s">
        <v>63</v>
      </c>
      <c r="G3088" s="10" t="s">
        <v>59</v>
      </c>
      <c r="H3088" s="10" t="s">
        <v>61</v>
      </c>
      <c r="I3088" s="10" t="s">
        <v>64</v>
      </c>
      <c r="J3088" s="24">
        <v>808</v>
      </c>
      <c r="K3088" s="29">
        <v>1155.44</v>
      </c>
    </row>
    <row r="3089" spans="1:11" x14ac:dyDescent="0.3">
      <c r="A3089" s="12" t="s">
        <v>73</v>
      </c>
      <c r="B3089" s="13">
        <v>2024</v>
      </c>
      <c r="C3089" s="13" t="s">
        <v>41</v>
      </c>
      <c r="D3089" s="13" t="s">
        <v>60</v>
      </c>
      <c r="E3089" s="13" t="s">
        <v>62</v>
      </c>
      <c r="F3089" s="13" t="s">
        <v>63</v>
      </c>
      <c r="G3089" s="13" t="s">
        <v>59</v>
      </c>
      <c r="H3089" s="13" t="s">
        <v>61</v>
      </c>
      <c r="I3089" s="13" t="s">
        <v>64</v>
      </c>
      <c r="J3089" s="25">
        <v>894</v>
      </c>
      <c r="K3089" s="30">
        <v>1278.42</v>
      </c>
    </row>
    <row r="3090" spans="1:11" x14ac:dyDescent="0.3">
      <c r="A3090" s="9" t="s">
        <v>73</v>
      </c>
      <c r="B3090" s="10">
        <v>2024</v>
      </c>
      <c r="C3090" s="10" t="s">
        <v>41</v>
      </c>
      <c r="D3090" s="10" t="s">
        <v>60</v>
      </c>
      <c r="E3090" s="10" t="s">
        <v>62</v>
      </c>
      <c r="F3090" s="10" t="s">
        <v>63</v>
      </c>
      <c r="G3090" s="10" t="s">
        <v>59</v>
      </c>
      <c r="H3090" s="10" t="s">
        <v>61</v>
      </c>
      <c r="I3090" s="10" t="s">
        <v>64</v>
      </c>
      <c r="J3090" s="24">
        <v>847</v>
      </c>
      <c r="K3090" s="29">
        <v>526.24</v>
      </c>
    </row>
    <row r="3091" spans="1:11" x14ac:dyDescent="0.3">
      <c r="A3091" s="12" t="s">
        <v>72</v>
      </c>
      <c r="B3091" s="13">
        <v>2024</v>
      </c>
      <c r="C3091" s="13" t="s">
        <v>41</v>
      </c>
      <c r="D3091" s="13" t="s">
        <v>60</v>
      </c>
      <c r="E3091" s="13" t="s">
        <v>62</v>
      </c>
      <c r="F3091" s="13" t="s">
        <v>63</v>
      </c>
      <c r="G3091" s="13" t="s">
        <v>59</v>
      </c>
      <c r="H3091" s="13" t="s">
        <v>61</v>
      </c>
      <c r="I3091" s="13" t="s">
        <v>64</v>
      </c>
      <c r="J3091" s="25">
        <v>159</v>
      </c>
      <c r="K3091" s="30">
        <v>227.37</v>
      </c>
    </row>
    <row r="3092" spans="1:11" x14ac:dyDescent="0.3">
      <c r="A3092" s="9" t="s">
        <v>72</v>
      </c>
      <c r="B3092" s="10">
        <v>2024</v>
      </c>
      <c r="C3092" s="10" t="s">
        <v>41</v>
      </c>
      <c r="D3092" s="10" t="s">
        <v>60</v>
      </c>
      <c r="E3092" s="10" t="s">
        <v>62</v>
      </c>
      <c r="F3092" s="10" t="s">
        <v>63</v>
      </c>
      <c r="G3092" s="10" t="s">
        <v>59</v>
      </c>
      <c r="H3092" s="10" t="s">
        <v>61</v>
      </c>
      <c r="I3092" s="10" t="s">
        <v>64</v>
      </c>
      <c r="J3092" s="24">
        <v>187</v>
      </c>
      <c r="K3092" s="29">
        <v>267.40999999999997</v>
      </c>
    </row>
    <row r="3093" spans="1:11" x14ac:dyDescent="0.3">
      <c r="A3093" s="12" t="s">
        <v>76</v>
      </c>
      <c r="B3093" s="13">
        <v>2024</v>
      </c>
      <c r="C3093" s="13" t="s">
        <v>41</v>
      </c>
      <c r="D3093" s="13" t="s">
        <v>60</v>
      </c>
      <c r="E3093" s="13" t="s">
        <v>62</v>
      </c>
      <c r="F3093" s="13" t="s">
        <v>63</v>
      </c>
      <c r="G3093" s="13" t="s">
        <v>59</v>
      </c>
      <c r="H3093" s="13" t="s">
        <v>61</v>
      </c>
      <c r="I3093" s="13" t="s">
        <v>64</v>
      </c>
      <c r="J3093" s="25">
        <v>817</v>
      </c>
      <c r="K3093" s="30">
        <v>1168.31</v>
      </c>
    </row>
    <row r="3094" spans="1:11" x14ac:dyDescent="0.3">
      <c r="A3094" s="9" t="s">
        <v>73</v>
      </c>
      <c r="B3094" s="10">
        <v>2024</v>
      </c>
      <c r="C3094" s="10" t="s">
        <v>41</v>
      </c>
      <c r="D3094" s="10" t="s">
        <v>60</v>
      </c>
      <c r="E3094" s="10" t="s">
        <v>62</v>
      </c>
      <c r="F3094" s="10" t="s">
        <v>63</v>
      </c>
      <c r="G3094" s="10" t="s">
        <v>59</v>
      </c>
      <c r="H3094" s="10" t="s">
        <v>61</v>
      </c>
      <c r="I3094" s="10" t="s">
        <v>64</v>
      </c>
      <c r="J3094" s="24">
        <v>161</v>
      </c>
      <c r="K3094" s="29">
        <v>230.23000000000002</v>
      </c>
    </row>
    <row r="3095" spans="1:11" x14ac:dyDescent="0.3">
      <c r="A3095" s="12" t="s">
        <v>72</v>
      </c>
      <c r="B3095" s="13">
        <v>2024</v>
      </c>
      <c r="C3095" s="13" t="s">
        <v>40</v>
      </c>
      <c r="D3095" s="13" t="s">
        <v>60</v>
      </c>
      <c r="E3095" s="13" t="s">
        <v>62</v>
      </c>
      <c r="F3095" s="13" t="s">
        <v>63</v>
      </c>
      <c r="G3095" s="13" t="s">
        <v>59</v>
      </c>
      <c r="H3095" s="13" t="s">
        <v>61</v>
      </c>
      <c r="I3095" s="13" t="s">
        <v>64</v>
      </c>
      <c r="J3095" s="25">
        <v>194</v>
      </c>
      <c r="K3095" s="30">
        <v>277.42</v>
      </c>
    </row>
    <row r="3096" spans="1:11" x14ac:dyDescent="0.3">
      <c r="A3096" s="9" t="s">
        <v>73</v>
      </c>
      <c r="B3096" s="10">
        <v>2024</v>
      </c>
      <c r="C3096" s="10" t="s">
        <v>40</v>
      </c>
      <c r="D3096" s="10" t="s">
        <v>60</v>
      </c>
      <c r="E3096" s="10" t="s">
        <v>62</v>
      </c>
      <c r="F3096" s="10" t="s">
        <v>63</v>
      </c>
      <c r="G3096" s="10" t="s">
        <v>59</v>
      </c>
      <c r="H3096" s="10" t="s">
        <v>61</v>
      </c>
      <c r="I3096" s="10" t="s">
        <v>64</v>
      </c>
      <c r="J3096" s="24">
        <v>164</v>
      </c>
      <c r="K3096" s="29">
        <v>234.51999999999998</v>
      </c>
    </row>
    <row r="3097" spans="1:11" x14ac:dyDescent="0.3">
      <c r="A3097" s="12" t="s">
        <v>73</v>
      </c>
      <c r="B3097" s="13">
        <v>2024</v>
      </c>
      <c r="C3097" s="13" t="s">
        <v>40</v>
      </c>
      <c r="D3097" s="13" t="s">
        <v>60</v>
      </c>
      <c r="E3097" s="13" t="s">
        <v>62</v>
      </c>
      <c r="F3097" s="13" t="s">
        <v>63</v>
      </c>
      <c r="G3097" s="13" t="s">
        <v>59</v>
      </c>
      <c r="H3097" s="13" t="s">
        <v>61</v>
      </c>
      <c r="I3097" s="13" t="s">
        <v>64</v>
      </c>
      <c r="J3097" s="25">
        <v>190</v>
      </c>
      <c r="K3097" s="30">
        <v>271.7</v>
      </c>
    </row>
    <row r="3098" spans="1:11" x14ac:dyDescent="0.3">
      <c r="A3098" s="9" t="s">
        <v>75</v>
      </c>
      <c r="B3098" s="10">
        <v>2024</v>
      </c>
      <c r="C3098" s="10" t="s">
        <v>40</v>
      </c>
      <c r="D3098" s="10" t="s">
        <v>60</v>
      </c>
      <c r="E3098" s="10" t="s">
        <v>62</v>
      </c>
      <c r="F3098" s="10" t="s">
        <v>63</v>
      </c>
      <c r="G3098" s="10" t="s">
        <v>59</v>
      </c>
      <c r="H3098" s="10" t="s">
        <v>61</v>
      </c>
      <c r="I3098" s="10" t="s">
        <v>64</v>
      </c>
      <c r="J3098" s="24">
        <v>166</v>
      </c>
      <c r="K3098" s="29">
        <v>237.38</v>
      </c>
    </row>
    <row r="3099" spans="1:11" x14ac:dyDescent="0.3">
      <c r="A3099" s="12" t="s">
        <v>72</v>
      </c>
      <c r="B3099" s="13">
        <v>2024</v>
      </c>
      <c r="C3099" s="13" t="s">
        <v>40</v>
      </c>
      <c r="D3099" s="13" t="s">
        <v>60</v>
      </c>
      <c r="E3099" s="13" t="s">
        <v>62</v>
      </c>
      <c r="F3099" s="13" t="s">
        <v>63</v>
      </c>
      <c r="G3099" s="13" t="s">
        <v>59</v>
      </c>
      <c r="H3099" s="13" t="s">
        <v>61</v>
      </c>
      <c r="I3099" s="13" t="s">
        <v>64</v>
      </c>
      <c r="J3099" s="25">
        <v>807</v>
      </c>
      <c r="K3099" s="30">
        <v>1154.01</v>
      </c>
    </row>
    <row r="3100" spans="1:11" x14ac:dyDescent="0.3">
      <c r="A3100" s="9" t="s">
        <v>72</v>
      </c>
      <c r="B3100" s="10">
        <v>2024</v>
      </c>
      <c r="C3100" s="10" t="s">
        <v>40</v>
      </c>
      <c r="D3100" s="10" t="s">
        <v>60</v>
      </c>
      <c r="E3100" s="10" t="s">
        <v>62</v>
      </c>
      <c r="F3100" s="10" t="s">
        <v>63</v>
      </c>
      <c r="G3100" s="10" t="s">
        <v>59</v>
      </c>
      <c r="H3100" s="10" t="s">
        <v>61</v>
      </c>
      <c r="I3100" s="10" t="s">
        <v>64</v>
      </c>
      <c r="J3100" s="24">
        <v>165</v>
      </c>
      <c r="K3100" s="29">
        <v>235.95</v>
      </c>
    </row>
    <row r="3101" spans="1:11" x14ac:dyDescent="0.3">
      <c r="A3101" s="12" t="s">
        <v>75</v>
      </c>
      <c r="B3101" s="13">
        <v>2024</v>
      </c>
      <c r="C3101" s="13" t="s">
        <v>40</v>
      </c>
      <c r="D3101" s="13" t="s">
        <v>60</v>
      </c>
      <c r="E3101" s="13" t="s">
        <v>62</v>
      </c>
      <c r="F3101" s="13" t="s">
        <v>63</v>
      </c>
      <c r="G3101" s="13" t="s">
        <v>59</v>
      </c>
      <c r="H3101" s="13" t="s">
        <v>61</v>
      </c>
      <c r="I3101" s="13" t="s">
        <v>64</v>
      </c>
      <c r="J3101" s="25">
        <v>193</v>
      </c>
      <c r="K3101" s="30">
        <v>275.99</v>
      </c>
    </row>
    <row r="3102" spans="1:11" x14ac:dyDescent="0.3">
      <c r="A3102" s="9" t="s">
        <v>73</v>
      </c>
      <c r="B3102" s="10">
        <v>2024</v>
      </c>
      <c r="C3102" s="10" t="s">
        <v>40</v>
      </c>
      <c r="D3102" s="10" t="s">
        <v>60</v>
      </c>
      <c r="E3102" s="10" t="s">
        <v>62</v>
      </c>
      <c r="F3102" s="10" t="s">
        <v>63</v>
      </c>
      <c r="G3102" s="10" t="s">
        <v>59</v>
      </c>
      <c r="H3102" s="10" t="s">
        <v>61</v>
      </c>
      <c r="I3102" s="10" t="s">
        <v>64</v>
      </c>
      <c r="J3102" s="24">
        <v>163</v>
      </c>
      <c r="K3102" s="29">
        <v>233.09</v>
      </c>
    </row>
    <row r="3103" spans="1:11" x14ac:dyDescent="0.3">
      <c r="A3103" s="12" t="s">
        <v>73</v>
      </c>
      <c r="B3103" s="13">
        <v>2024</v>
      </c>
      <c r="C3103" s="13" t="s">
        <v>40</v>
      </c>
      <c r="D3103" s="13" t="s">
        <v>60</v>
      </c>
      <c r="E3103" s="13" t="s">
        <v>62</v>
      </c>
      <c r="F3103" s="13" t="s">
        <v>63</v>
      </c>
      <c r="G3103" s="13" t="s">
        <v>59</v>
      </c>
      <c r="H3103" s="13" t="s">
        <v>61</v>
      </c>
      <c r="I3103" s="13" t="s">
        <v>64</v>
      </c>
      <c r="J3103" s="25">
        <v>816</v>
      </c>
      <c r="K3103" s="30">
        <v>1166.8800000000001</v>
      </c>
    </row>
    <row r="3104" spans="1:11" x14ac:dyDescent="0.3">
      <c r="A3104" s="9" t="s">
        <v>72</v>
      </c>
      <c r="B3104" s="10">
        <v>2024</v>
      </c>
      <c r="C3104" s="10" t="s">
        <v>40</v>
      </c>
      <c r="D3104" s="10" t="s">
        <v>60</v>
      </c>
      <c r="E3104" s="10" t="s">
        <v>62</v>
      </c>
      <c r="F3104" s="10" t="s">
        <v>63</v>
      </c>
      <c r="G3104" s="10" t="s">
        <v>59</v>
      </c>
      <c r="H3104" s="10" t="s">
        <v>61</v>
      </c>
      <c r="I3104" s="10" t="s">
        <v>64</v>
      </c>
      <c r="J3104" s="24">
        <v>167</v>
      </c>
      <c r="K3104" s="29">
        <v>238.81</v>
      </c>
    </row>
    <row r="3105" spans="1:11" x14ac:dyDescent="0.3">
      <c r="A3105" s="12" t="s">
        <v>73</v>
      </c>
      <c r="B3105" s="13">
        <v>2024</v>
      </c>
      <c r="C3105" s="13" t="s">
        <v>39</v>
      </c>
      <c r="D3105" s="13" t="s">
        <v>60</v>
      </c>
      <c r="E3105" s="13" t="s">
        <v>62</v>
      </c>
      <c r="F3105" s="13" t="s">
        <v>63</v>
      </c>
      <c r="G3105" s="13" t="s">
        <v>59</v>
      </c>
      <c r="H3105" s="13" t="s">
        <v>61</v>
      </c>
      <c r="I3105" s="13" t="s">
        <v>64</v>
      </c>
      <c r="J3105" s="25">
        <v>200</v>
      </c>
      <c r="K3105" s="30">
        <v>286</v>
      </c>
    </row>
    <row r="3106" spans="1:11" x14ac:dyDescent="0.3">
      <c r="A3106" s="9" t="s">
        <v>72</v>
      </c>
      <c r="B3106" s="10">
        <v>2024</v>
      </c>
      <c r="C3106" s="10" t="s">
        <v>39</v>
      </c>
      <c r="D3106" s="10" t="s">
        <v>60</v>
      </c>
      <c r="E3106" s="10" t="s">
        <v>62</v>
      </c>
      <c r="F3106" s="10" t="s">
        <v>63</v>
      </c>
      <c r="G3106" s="10" t="s">
        <v>59</v>
      </c>
      <c r="H3106" s="10" t="s">
        <v>61</v>
      </c>
      <c r="I3106" s="10" t="s">
        <v>64</v>
      </c>
      <c r="J3106" s="24">
        <v>170</v>
      </c>
      <c r="K3106" s="29">
        <v>243.1</v>
      </c>
    </row>
    <row r="3107" spans="1:11" x14ac:dyDescent="0.3">
      <c r="A3107" s="12" t="s">
        <v>72</v>
      </c>
      <c r="B3107" s="13">
        <v>2024</v>
      </c>
      <c r="C3107" s="13" t="s">
        <v>39</v>
      </c>
      <c r="D3107" s="13" t="s">
        <v>60</v>
      </c>
      <c r="E3107" s="13" t="s">
        <v>62</v>
      </c>
      <c r="F3107" s="13" t="s">
        <v>63</v>
      </c>
      <c r="G3107" s="13" t="s">
        <v>59</v>
      </c>
      <c r="H3107" s="13" t="s">
        <v>61</v>
      </c>
      <c r="I3107" s="13" t="s">
        <v>64</v>
      </c>
      <c r="J3107" s="25">
        <v>196</v>
      </c>
      <c r="K3107" s="30">
        <v>280.27999999999997</v>
      </c>
    </row>
    <row r="3108" spans="1:11" x14ac:dyDescent="0.3">
      <c r="A3108" s="9" t="s">
        <v>73</v>
      </c>
      <c r="B3108" s="10">
        <v>2024</v>
      </c>
      <c r="C3108" s="10" t="s">
        <v>39</v>
      </c>
      <c r="D3108" s="10" t="s">
        <v>60</v>
      </c>
      <c r="E3108" s="10" t="s">
        <v>62</v>
      </c>
      <c r="F3108" s="10" t="s">
        <v>63</v>
      </c>
      <c r="G3108" s="10" t="s">
        <v>59</v>
      </c>
      <c r="H3108" s="10" t="s">
        <v>61</v>
      </c>
      <c r="I3108" s="10" t="s">
        <v>64</v>
      </c>
      <c r="J3108" s="24">
        <v>172</v>
      </c>
      <c r="K3108" s="29">
        <v>245.95999999999998</v>
      </c>
    </row>
    <row r="3109" spans="1:11" x14ac:dyDescent="0.3">
      <c r="A3109" s="12" t="s">
        <v>73</v>
      </c>
      <c r="B3109" s="13">
        <v>2024</v>
      </c>
      <c r="C3109" s="13" t="s">
        <v>39</v>
      </c>
      <c r="D3109" s="13" t="s">
        <v>60</v>
      </c>
      <c r="E3109" s="13" t="s">
        <v>62</v>
      </c>
      <c r="F3109" s="13" t="s">
        <v>63</v>
      </c>
      <c r="G3109" s="13" t="s">
        <v>59</v>
      </c>
      <c r="H3109" s="13" t="s">
        <v>61</v>
      </c>
      <c r="I3109" s="13" t="s">
        <v>64</v>
      </c>
      <c r="J3109" s="25">
        <v>806</v>
      </c>
      <c r="K3109" s="30">
        <v>1152.58</v>
      </c>
    </row>
    <row r="3110" spans="1:11" x14ac:dyDescent="0.3">
      <c r="A3110" s="9" t="s">
        <v>72</v>
      </c>
      <c r="B3110" s="10">
        <v>2024</v>
      </c>
      <c r="C3110" s="10" t="s">
        <v>39</v>
      </c>
      <c r="D3110" s="10" t="s">
        <v>60</v>
      </c>
      <c r="E3110" s="10" t="s">
        <v>62</v>
      </c>
      <c r="F3110" s="10" t="s">
        <v>63</v>
      </c>
      <c r="G3110" s="10" t="s">
        <v>59</v>
      </c>
      <c r="H3110" s="10" t="s">
        <v>61</v>
      </c>
      <c r="I3110" s="10" t="s">
        <v>64</v>
      </c>
      <c r="J3110" s="24">
        <v>893</v>
      </c>
      <c r="K3110" s="29">
        <v>1276.99</v>
      </c>
    </row>
    <row r="3111" spans="1:11" x14ac:dyDescent="0.3">
      <c r="A3111" s="12" t="s">
        <v>72</v>
      </c>
      <c r="B3111" s="13">
        <v>2024</v>
      </c>
      <c r="C3111" s="13" t="s">
        <v>39</v>
      </c>
      <c r="D3111" s="13" t="s">
        <v>60</v>
      </c>
      <c r="E3111" s="13" t="s">
        <v>62</v>
      </c>
      <c r="F3111" s="13" t="s">
        <v>63</v>
      </c>
      <c r="G3111" s="13" t="s">
        <v>59</v>
      </c>
      <c r="H3111" s="13" t="s">
        <v>61</v>
      </c>
      <c r="I3111" s="13" t="s">
        <v>64</v>
      </c>
      <c r="J3111" s="25">
        <v>846</v>
      </c>
      <c r="K3111" s="30">
        <v>526.24</v>
      </c>
    </row>
    <row r="3112" spans="1:11" x14ac:dyDescent="0.3">
      <c r="A3112" s="9" t="s">
        <v>73</v>
      </c>
      <c r="B3112" s="10">
        <v>2024</v>
      </c>
      <c r="C3112" s="10" t="s">
        <v>39</v>
      </c>
      <c r="D3112" s="10" t="s">
        <v>60</v>
      </c>
      <c r="E3112" s="10" t="s">
        <v>62</v>
      </c>
      <c r="F3112" s="10" t="s">
        <v>63</v>
      </c>
      <c r="G3112" s="10" t="s">
        <v>59</v>
      </c>
      <c r="H3112" s="10" t="s">
        <v>61</v>
      </c>
      <c r="I3112" s="10" t="s">
        <v>64</v>
      </c>
      <c r="J3112" s="24">
        <v>171</v>
      </c>
      <c r="K3112" s="29">
        <v>244.53</v>
      </c>
    </row>
    <row r="3113" spans="1:11" x14ac:dyDescent="0.3">
      <c r="A3113" s="12" t="s">
        <v>73</v>
      </c>
      <c r="B3113" s="13">
        <v>2024</v>
      </c>
      <c r="C3113" s="13" t="s">
        <v>39</v>
      </c>
      <c r="D3113" s="13" t="s">
        <v>60</v>
      </c>
      <c r="E3113" s="13" t="s">
        <v>62</v>
      </c>
      <c r="F3113" s="13" t="s">
        <v>63</v>
      </c>
      <c r="G3113" s="13" t="s">
        <v>59</v>
      </c>
      <c r="H3113" s="13" t="s">
        <v>61</v>
      </c>
      <c r="I3113" s="13" t="s">
        <v>64</v>
      </c>
      <c r="J3113" s="25">
        <v>199</v>
      </c>
      <c r="K3113" s="30">
        <v>284.57</v>
      </c>
    </row>
    <row r="3114" spans="1:11" x14ac:dyDescent="0.3">
      <c r="A3114" s="9" t="s">
        <v>72</v>
      </c>
      <c r="B3114" s="10">
        <v>2024</v>
      </c>
      <c r="C3114" s="10" t="s">
        <v>39</v>
      </c>
      <c r="D3114" s="10" t="s">
        <v>60</v>
      </c>
      <c r="E3114" s="10" t="s">
        <v>62</v>
      </c>
      <c r="F3114" s="10" t="s">
        <v>63</v>
      </c>
      <c r="G3114" s="10" t="s">
        <v>59</v>
      </c>
      <c r="H3114" s="10" t="s">
        <v>61</v>
      </c>
      <c r="I3114" s="10" t="s">
        <v>64</v>
      </c>
      <c r="J3114" s="24">
        <v>169</v>
      </c>
      <c r="K3114" s="29">
        <v>241.67000000000002</v>
      </c>
    </row>
    <row r="3115" spans="1:11" x14ac:dyDescent="0.3">
      <c r="A3115" s="12" t="s">
        <v>72</v>
      </c>
      <c r="B3115" s="13">
        <v>2024</v>
      </c>
      <c r="C3115" s="13" t="s">
        <v>39</v>
      </c>
      <c r="D3115" s="13" t="s">
        <v>60</v>
      </c>
      <c r="E3115" s="13" t="s">
        <v>62</v>
      </c>
      <c r="F3115" s="13" t="s">
        <v>63</v>
      </c>
      <c r="G3115" s="13" t="s">
        <v>59</v>
      </c>
      <c r="H3115" s="13" t="s">
        <v>61</v>
      </c>
      <c r="I3115" s="13" t="s">
        <v>64</v>
      </c>
      <c r="J3115" s="25">
        <v>815</v>
      </c>
      <c r="K3115" s="30">
        <v>1165.45</v>
      </c>
    </row>
    <row r="3116" spans="1:11" x14ac:dyDescent="0.3">
      <c r="A3116" s="1" t="s">
        <v>73</v>
      </c>
      <c r="B3116" s="2">
        <v>2024</v>
      </c>
      <c r="C3116" s="2" t="s">
        <v>39</v>
      </c>
      <c r="D3116" s="2" t="s">
        <v>60</v>
      </c>
      <c r="E3116" s="2" t="s">
        <v>62</v>
      </c>
      <c r="F3116" s="2" t="s">
        <v>63</v>
      </c>
      <c r="G3116" s="2" t="s">
        <v>59</v>
      </c>
      <c r="H3116" s="2" t="s">
        <v>61</v>
      </c>
      <c r="I3116" s="2" t="s">
        <v>64</v>
      </c>
      <c r="J3116" s="33">
        <v>173</v>
      </c>
      <c r="K3116" s="32">
        <v>247.39</v>
      </c>
    </row>
  </sheetData>
  <sheetProtection algorithmName="SHA-512" hashValue="+LopuhW2B7BgDdIEPy8EAKZUpvfTvXSbPDzEdlvT7eIgNofRA0UbqoG6eU71JrYVvKphUvTPgSXfovMpUWJjEg==" saltValue="YK9vVzK1il2LkBalSX4+Rg==" spinCount="100000" sheet="1" objects="1" scenarios="1"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F A A B Q S w M E F A A C A A g A s X l 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x e 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X l U W s y D r G 5 D A g A A F g c A A B M A H A B G b 3 J t d W x h c y 9 T Z W N 0 a W 9 u M S 5 t I K I Y A C i g F A A A A A A A A A A A A A A A A A A A A A A A A A A A A L W U b W v b Q A z H 3 w f y H Y T 7 J g E v E D r G 2 O i L L l l Z G V n L n D F G U 4 J i q 8 4 t 5 7 t w O m 8 x I d 9 9 8 k N Y V y f d A 6 v f H J Z 0 J + l / v x N T 7 J U 1 E N X r 8 H W 3 0 + 3 w E h 0 l M M W F p l M 4 A 0 2 + 2 w H 5 I p u 7 m M T y d h O T H n y 2 b r W w d t W 7 U J o G I 2 s 8 G c + 9 Y P R q 9 o n J 8 Q w N m m S W o E d Y O / t V c v C s 2 r r / n V 0 o C Y k V a o g 8 e s V e x Q x j 5 O X C o k s g K t h T x o O N 5 k 3 Q D 8 H k W o f g X U 7 9 s C 6 p L n J e L V J Y X e H 2 5 l K 2 n Q W 1 M w j f K 5 M 0 f 8 H t 7 m Y s B d 0 2 + 0 + C 0 R J N W r Z b r C m Q I 6 q w w d S h 4 T v r s p H V e W Z K J / f u J w u 3 2 + A L o Q t C u D T + x f N B G b I L Y R t M R I i l m L 0 Y w N P G V 9 Z L E 9 u M g K s C + Z j 7 j S N c J f a 7 a U e M b C 7 q 7 s 0 m z x b k 7 m 0 9 4 J i i S 8 n D U b 9 d k x P R T V p e x 5 3 y B 0 I m 6 F Z U h U R e Y i l V D 2 r f 9 b s d Z Q 5 q 2 W J p P n x a m M a F w U z F M F G x s 2 z v f H 0 0 R K i J 4 d p Z E V 7 o U p g 6 z H 7 H 1 H z 4 G F T z 4 X + m a p + u x O r K J e T g Q 3 U L e 7 G l 7 5 q u v 2 H u + i p q 2 7 D I R F m Y k F / a p O U + Z 6 Z s o Y v y P a b U c n 8 U A r g k o R o a 8 m T z N q i l 3 M d 8 Y 9 L q G 7 m i 1 q W V P C s Z b 3 d X g / w A z z 8 k 7 y Q o L 6 b W n 4 O n B f D l 6 Q k 8 P t G 4 G W n w D P a 0 1 k d M c A 3 S g / O P c P l L K / N o S a J J C 8 / 7 3 T a I 1 p E t R O V B Z N a L R O 8 I B T j + i W n j a e y 9 Q 3 l D u G m i z r W O Y t T o + K w s 9 r b / L 2 / g Q D X H B 2 w 1 C V 3 x d P j 8 A F B L A Q I t A B Q A A g A I A L F 5 V F r I g B + w p g A A A P c A A A A S A A A A A A A A A A A A A A A A A A A A A A B D b 2 5 m a W c v U G F j a 2 F n Z S 5 4 b W x Q S w E C L Q A U A A I A C A C x e V R a D 8 r p q 6 Q A A A D p A A A A E w A A A A A A A A A A A A A A A A D y A A A A W 0 N v b n R l b n R f V H l w Z X N d L n h t b F B L A Q I t A B Q A A g A I A L F 5 V F r M g 6 x u Q w I A A B Y H A A A T A A A A A A A A A A A A A A A A A O M B A A B G b 3 J t d W x h c y 9 T Z W N 0 a W 9 u M S 5 t U E s F B g A A A A A D A A M A w g A A A H 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j A A A A A A A A 2 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R d W V y e U l E I i B W Y W x 1 Z T 0 i c z E z Y T F i Y 2 Q x L T B h N G E t N G Q y O S 0 4 M D J m L T Q y Z m U 2 M z c y M z h j Z 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1 b n Q i I F Z h b H V l P S J s M C I g L z 4 8 R W 5 0 c n k g V H l w Z T 0 i R m l s b E V y c m 9 y Q 2 9 k Z S I g V m F s d W U 9 I n N V b m t u b 3 d u I i A v P j x F b n R y e S B U e X B l P S J G a W x s Q 2 9 1 b n Q i I F Z h b H V l P S J s O T A w I i A v P j x F b n R y e S B U e X B l P S J G a W x s T G F z d F V w Z G F 0 Z W Q i I F Z h b H V l P S J k M j A y N S 0 w M i 0 y M F Q w O T o 0 M z o z N C 4 y N j Y y M z E 1 W i I g L z 4 8 R W 5 0 c n k g V H l w Z T 0 i R m l s b E N v b H V t b l R 5 c G V z I i B W Y W x 1 Z T 0 i c 0 F 3 W U d C Z 1 V G Q l F V R y I g L z 4 8 R W 5 0 c n k g V H l w Z T 0 i R m l s b E N v b H V t b k 5 h b W V z I i B W Y W x 1 Z T 0 i c 1 s m c X V v d D t Z Z W F y J n F 1 b 3 Q 7 L C Z x d W 9 0 O 0 1 v b n R o J n F 1 b 3 Q 7 L C Z x d W 9 0 O 0 l u Y 2 9 t Z S B z b 3 V y Y 2 V z J n F 1 b 3 Q 7 L C Z x d W 9 0 O 0 l u Y 2 9 t Z S B C c m V h a 2 R v d 2 5 z J n F 1 b 3 Q 7 L C Z x d W 9 0 O 0 N v d W 5 0 c y Z x d W 9 0 O y w m c X V v d D t J b m N v b W U m c X V v d D s s J n F 1 b 3 Q 7 V G F y Z 2 V 0 I E l u Y 2 9 t Z S Z x d W 9 0 O y w m c X V v d D t v c G V y Y X R p b m c g c H J v Z m l 0 J n F 1 b 3 Q 7 L C Z x d W 9 0 O 0 1 h c m t l d G l u Z y B T d H J h d G V n a W V z J n F 1 b 3 Q 7 X S 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U Y W J s Z T M v Q X V 0 b 1 J l b W 9 2 Z W R D b 2 x 1 b W 5 z M S 5 7 W W V h c i w w f S Z x d W 9 0 O y w m c X V v d D t T Z W N 0 a W 9 u M S 9 U Y W J s Z T M v Q X V 0 b 1 J l b W 9 2 Z W R D b 2 x 1 b W 5 z M S 5 7 T W 9 u d G g s M X 0 m c X V v d D s s J n F 1 b 3 Q 7 U 2 V j d G l v b j E v V G F i b G U z L 0 F 1 d G 9 S Z W 1 v d m V k Q 2 9 s d W 1 u c z E u e 0 l u Y 2 9 t Z S B z b 3 V y Y 2 V z L D J 9 J n F 1 b 3 Q 7 L C Z x d W 9 0 O 1 N l Y 3 R p b 2 4 x L 1 R h Y m x l M y 9 B d X R v U m V t b 3 Z l Z E N v b H V t b n M x L n t J b m N v b W U g Q n J l Y W t k b 3 d u c y w z f S Z x d W 9 0 O y w m c X V v d D t T Z W N 0 a W 9 u M S 9 U Y W J s Z T M v Q X V 0 b 1 J l b W 9 2 Z W R D b 2 x 1 b W 5 z M S 5 7 Q 2 9 1 b n R z L D R 9 J n F 1 b 3 Q 7 L C Z x d W 9 0 O 1 N l Y 3 R p b 2 4 x L 1 R h Y m x l M y 9 B d X R v U m V t b 3 Z l Z E N v b H V t b n M x L n t J b m N v b W U s N X 0 m c X V v d D s s J n F 1 b 3 Q 7 U 2 V j d G l v b j E v V G F i b G U z L 0 F 1 d G 9 S Z W 1 v d m V k Q 2 9 s d W 1 u c z E u e 1 R h c m d l d C B J b m N v b W U s N n 0 m c X V v d D s s J n F 1 b 3 Q 7 U 2 V j d G l v b j E v V G F i b G U z L 0 F 1 d G 9 S Z W 1 v d m V k Q 2 9 s d W 1 u c z E u e 2 9 w Z X J h d G l u Z y B w c m 9 m a X Q s N 3 0 m c X V v d D s s J n F 1 b 3 Q 7 U 2 V j d G l v b j E v V G F i b G U z L 0 F 1 d G 9 S Z W 1 v d m V k Q 2 9 s d W 1 u c z E u e 0 1 h c m t l d G l u Z y B T d H J h d G V n a W V z L D h 9 J n F 1 b 3 Q 7 X S w m c X V v d D t D b 2 x 1 b W 5 D b 3 V u d C Z x d W 9 0 O z o 5 L C Z x d W 9 0 O 0 t l e U N v b H V t b k 5 h b W V z J n F 1 b 3 Q 7 O l t d L C Z x d W 9 0 O 0 N v b H V t b k l k Z W 5 0 a X R p Z X M m c X V v d D s 6 W y Z x d W 9 0 O 1 N l Y 3 R p b 2 4 x L 1 R h Y m x l M y 9 B d X R v U m V t b 3 Z l Z E N v b H V t b n M x L n t Z Z W F y L D B 9 J n F 1 b 3 Q 7 L C Z x d W 9 0 O 1 N l Y 3 R p b 2 4 x L 1 R h Y m x l M y 9 B d X R v U m V t b 3 Z l Z E N v b H V t b n M x L n t N b 2 5 0 a C w x f S Z x d W 9 0 O y w m c X V v d D t T Z W N 0 a W 9 u M S 9 U Y W J s Z T M v Q X V 0 b 1 J l b W 9 2 Z W R D b 2 x 1 b W 5 z M S 5 7 S W 5 j b 2 1 l I H N v d X J j Z X M s M n 0 m c X V v d D s s J n F 1 b 3 Q 7 U 2 V j d G l v b j E v V G F i b G U z L 0 F 1 d G 9 S Z W 1 v d m V k Q 2 9 s d W 1 u c z E u e 0 l u Y 2 9 t Z S B C c m V h a 2 R v d 2 5 z L D N 9 J n F 1 b 3 Q 7 L C Z x d W 9 0 O 1 N l Y 3 R p b 2 4 x L 1 R h Y m x l M y 9 B d X R v U m V t b 3 Z l Z E N v b H V t b n M x L n t D b 3 V u d H M s N H 0 m c X V v d D s s J n F 1 b 3 Q 7 U 2 V j d G l v b j E v V G F i b G U z L 0 F 1 d G 9 S Z W 1 v d m V k Q 2 9 s d W 1 u c z E u e 0 l u Y 2 9 t Z S w 1 f S Z x d W 9 0 O y w m c X V v d D t T Z W N 0 a W 9 u M S 9 U Y W J s Z T M v Q X V 0 b 1 J l b W 9 2 Z W R D b 2 x 1 b W 5 z M S 5 7 V G F y Z 2 V 0 I E l u Y 2 9 t Z S w 2 f S Z x d W 9 0 O y w m c X V v d D t T Z W N 0 a W 9 u M S 9 U Y W J s Z T M v Q X V 0 b 1 J l b W 9 2 Z W R D b 2 x 1 b W 5 z M S 5 7 b 3 B l c m F 0 a W 5 n I H B y b 2 Z p d C w 3 f S Z x d W 9 0 O y w m c X V v d D t T Z W N 0 a W 9 u M S 9 U Y W J s Z T M v Q X V 0 b 1 J l b W 9 2 Z W R D b 2 x 1 b W 5 z M S 5 7 T W F y a 2 V 0 a W 5 n I F N 0 c m F 0 Z W d p Z X M 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V f M T w v S X R l b V B h d G g + P C 9 J d G V t T G 9 j Y X R p b 2 4 + P F N 0 Y W J s Z U V u d H J p Z X M + P E V u d H J 5 I F R 5 c G U 9 I k l z U H J p d m F 0 Z S I g V m F s d W U 9 I m w w I i A v P j x F b n R y e S B U e X B l P S J R d W V y e U l E I i B W Y W x 1 Z T 0 i c z V i Z G I z Z T c x L W I 0 N D g t N G Q 1 M y 1 h N j U 4 L T k 1 M 2 M y Y m N m M T A 5 Z 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1 b n Q i I F Z h b H V l P S J s M C I g L z 4 8 R W 5 0 c n k g V H l w Z T 0 i R m l s b E V y c m 9 y Q 2 9 k Z S I g V m F s d W U 9 I n N V b m t u b 3 d u I i A v P j x F b n R y e S B U e X B l P S J G a W x s Q 2 9 1 b n Q i I F Z h b H V l P S J s M z E x N S I g L z 4 8 R W 5 0 c n k g V H l w Z T 0 i R m l s b E x h c 3 R V c G R h d G V k I i B W Y W x 1 Z T 0 i Z D I w M j U t M D I t M j B U M D k 6 N D M 6 M z Q u M j g 3 N D g x N 1 o i I C 8 + P E V u d H J 5 I F R 5 c G U 9 I k Z p b G x D b 2 x 1 b W 5 U e X B l c y I g V m F s d W U 9 I n N D U U 1 H Q m d Z R 0 J n W U d B d 1 U 9 I i A v P j x F b n R y e S B U e X B l P S J G a W x s Q 2 9 s d W 1 u T m F t Z X M i I F Z h b H V l P S J z W y Z x d W 9 0 O 0 9 y Z G V y I E 5 1 b W J l c i Z x d W 9 0 O y w m c X V v d D t Z Z W F y J n F 1 b 3 Q 7 L C Z x d W 9 0 O 0 1 v b n R o J n F 1 b 3 Q 7 L C Z x d W 9 0 O 1 B P U y Z x d W 9 0 O y w m c X V v d D t Q Y X l t Z W 5 0 I E 1 l d G h v Z C Z x d W 9 0 O y w m c X V v d D t B c 3 N l b W J s e S B T d G F n Z S Z x d W 9 0 O y w m c X V v d D t S Z W d p c 3 R y Y X R p b 2 4 g U 3 R h d H V z J n F 1 b 3 Q 7 L C Z x d W 9 0 O 1 N h b G U g U 3 R h d H V z J n F 1 b 3 Q 7 L C Z x d W 9 0 O 0 R l b G l 2 Z X J 5 I F R 5 c G U m c X V v d D s s J n F 1 b 3 Q 7 Q W 1 v d W 5 0 J n F 1 b 3 Q 7 L C Z x d W 9 0 O 1 R h c m d l d C Z x d W 9 0 O 1 0 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R h Y m x l X z E v Q X V 0 b 1 J l b W 9 2 Z W R D b 2 x 1 b W 5 z M S 5 7 T 3 J k Z X I g T n V t Y m V y L D B 9 J n F 1 b 3 Q 7 L C Z x d W 9 0 O 1 N l Y 3 R p b 2 4 x L 1 R h Y m x l X z E v Q X V 0 b 1 J l b W 9 2 Z W R D b 2 x 1 b W 5 z M S 5 7 W W V h c i w x f S Z x d W 9 0 O y w m c X V v d D t T Z W N 0 a W 9 u M S 9 U Y W J s Z V 8 x L 0 F 1 d G 9 S Z W 1 v d m V k Q 2 9 s d W 1 u c z E u e 0 1 v b n R o L D J 9 J n F 1 b 3 Q 7 L C Z x d W 9 0 O 1 N l Y 3 R p b 2 4 x L 1 R h Y m x l X z E v Q X V 0 b 1 J l b W 9 2 Z W R D b 2 x 1 b W 5 z M S 5 7 U E 9 T L D N 9 J n F 1 b 3 Q 7 L C Z x d W 9 0 O 1 N l Y 3 R p b 2 4 x L 1 R h Y m x l X z E v Q X V 0 b 1 J l b W 9 2 Z W R D b 2 x 1 b W 5 z M S 5 7 U G F 5 b W V u d C B N Z X R o b 2 Q s N H 0 m c X V v d D s s J n F 1 b 3 Q 7 U 2 V j d G l v b j E v V G F i b G V f M S 9 B d X R v U m V t b 3 Z l Z E N v b H V t b n M x L n t B c 3 N l b W J s e S B T d G F n Z S w 1 f S Z x d W 9 0 O y w m c X V v d D t T Z W N 0 a W 9 u M S 9 U Y W J s Z V 8 x L 0 F 1 d G 9 S Z W 1 v d m V k Q 2 9 s d W 1 u c z E u e 1 J l Z 2 l z d H J h d G l v b i B T d G F 0 d X M s N n 0 m c X V v d D s s J n F 1 b 3 Q 7 U 2 V j d G l v b j E v V G F i b G V f M S 9 B d X R v U m V t b 3 Z l Z E N v b H V t b n M x L n t T Y W x l I F N 0 Y X R 1 c y w 3 f S Z x d W 9 0 O y w m c X V v d D t T Z W N 0 a W 9 u M S 9 U Y W J s Z V 8 x L 0 F 1 d G 9 S Z W 1 v d m V k Q 2 9 s d W 1 u c z E u e 0 R l b G l 2 Z X J 5 I F R 5 c G U s O H 0 m c X V v d D s s J n F 1 b 3 Q 7 U 2 V j d G l v b j E v V G F i b G V f M S 9 B d X R v U m V t b 3 Z l Z E N v b H V t b n M x L n t B b W 9 1 b n Q s O X 0 m c X V v d D s s J n F 1 b 3 Q 7 U 2 V j d G l v b j E v V G F i b G V f M S 9 B d X R v U m V t b 3 Z l Z E N v b H V t b n M x L n t U Y X J n Z X Q s M T B 9 J n F 1 b 3 Q 7 X S w m c X V v d D t D b 2 x 1 b W 5 D b 3 V u d C Z x d W 9 0 O z o x M S w m c X V v d D t L Z X l D b 2 x 1 b W 5 O Y W 1 l c y Z x d W 9 0 O z p b X S w m c X V v d D t D b 2 x 1 b W 5 J Z G V u d G l 0 a W V z J n F 1 b 3 Q 7 O l s m c X V v d D t T Z W N 0 a W 9 u M S 9 U Y W J s Z V 8 x L 0 F 1 d G 9 S Z W 1 v d m V k Q 2 9 s d W 1 u c z E u e 0 9 y Z G V y I E 5 1 b W J l c i w w f S Z x d W 9 0 O y w m c X V v d D t T Z W N 0 a W 9 u M S 9 U Y W J s Z V 8 x L 0 F 1 d G 9 S Z W 1 v d m V k Q 2 9 s d W 1 u c z E u e 1 l l Y X I s M X 0 m c X V v d D s s J n F 1 b 3 Q 7 U 2 V j d G l v b j E v V G F i b G V f M S 9 B d X R v U m V t b 3 Z l Z E N v b H V t b n M x L n t N b 2 5 0 a C w y f S Z x d W 9 0 O y w m c X V v d D t T Z W N 0 a W 9 u M S 9 U Y W J s Z V 8 x L 0 F 1 d G 9 S Z W 1 v d m V k Q 2 9 s d W 1 u c z E u e 1 B P U y w z f S Z x d W 9 0 O y w m c X V v d D t T Z W N 0 a W 9 u M S 9 U Y W J s Z V 8 x L 0 F 1 d G 9 S Z W 1 v d m V k Q 2 9 s d W 1 u c z E u e 1 B h e W 1 l b n Q g T W V 0 a G 9 k L D R 9 J n F 1 b 3 Q 7 L C Z x d W 9 0 O 1 N l Y 3 R p b 2 4 x L 1 R h Y m x l X z E v Q X V 0 b 1 J l b W 9 2 Z W R D b 2 x 1 b W 5 z M S 5 7 Q X N z Z W 1 i b H k g U 3 R h Z 2 U s N X 0 m c X V v d D s s J n F 1 b 3 Q 7 U 2 V j d G l v b j E v V G F i b G V f M S 9 B d X R v U m V t b 3 Z l Z E N v b H V t b n M x L n t S Z W d p c 3 R y Y X R p b 2 4 g U 3 R h d H V z L D Z 9 J n F 1 b 3 Q 7 L C Z x d W 9 0 O 1 N l Y 3 R p b 2 4 x L 1 R h Y m x l X z E v Q X V 0 b 1 J l b W 9 2 Z W R D b 2 x 1 b W 5 z M S 5 7 U 2 F s Z S B T d G F 0 d X M s N 3 0 m c X V v d D s s J n F 1 b 3 Q 7 U 2 V j d G l v b j E v V G F i b G V f M S 9 B d X R v U m V t b 3 Z l Z E N v b H V t b n M x L n t E Z W x p d m V y e S B U e X B l L D h 9 J n F 1 b 3 Q 7 L C Z x d W 9 0 O 1 N l Y 3 R p b 2 4 x L 1 R h Y m x l X z E v Q X V 0 b 1 J l b W 9 2 Z W R D b 2 x 1 b W 5 z M S 5 7 Q W 1 v d W 5 0 L D l 9 J n F 1 b 3 Q 7 L C Z x d W 9 0 O 1 N l Y 3 R p b 2 4 x L 1 R h Y m x l X z E v Q X V 0 b 1 J l b W 9 2 Z W R D b 2 x 1 b W 5 z M S 5 7 V G F y Z 2 V 0 L D E w f S Z x d W 9 0 O 1 0 s J n F 1 b 3 Q 7 U m V s Y X R p b 2 5 z a G l w S W 5 m b y Z x d W 9 0 O z p b X X 0 i I C 8 + P C 9 T d G F i b G V F b n R y a W V z P j w v S X R l b T 4 8 S X R l b T 4 8 S X R l b U x v Y 2 F 0 a W 9 u P j x J d G V t V H l w Z T 5 G b 3 J t d W x h P C 9 J d G V t V H l w Z T 4 8 S X R l b V B h d G g + U 2 V j d G l v b j E v V G F i b G V f M S 9 T b 3 V y Y 2 U 8 L 0 l 0 Z W 1 Q Y X R o P j w v S X R l b U x v Y 2 F 0 a W 9 u P j x T d G F i b G V F b n R y a W V z I C 8 + P C 9 J d G V t P j x J d G V t P j x J d G V t T G 9 j Y X R p b 2 4 + P E l 0 Z W 1 U e X B l P k Z v c m 1 1 b G E 8 L 0 l 0 Z W 1 U e X B l P j x J d G V t U G F 0 a D 5 T Z W N 0 a W 9 u M S 9 U Y W J s Z V 8 x L 1 R h Y m x l X z F f V G F i b G U 8 L 0 l 0 Z W 1 Q Y X R o P j w v S X R l b U x v Y 2 F 0 a W 9 u P j x T d G F i b G V F b n R y a W V z I C 8 + P C 9 J d G V t P j x J d G V t P j x J d G V t T G 9 j Y X R p b 2 4 + P E l 0 Z W 1 U e X B l P k Z v c m 1 1 b G E 8 L 0 l 0 Z W 1 U e X B l P j x J d G V t U G F 0 a D 5 T Z W N 0 a W 9 u M S 9 U Y W J s Z V 8 x L 0 N o Y W 5 n Z W Q l M j B U e X B l P C 9 J d G V t U G F 0 a D 4 8 L 0 l 0 Z W 1 M b 2 N h d G l v b j 4 8 U 3 R h Y m x l R W 5 0 c m l l c y A v P j w v S X R l b T 4 8 S X R l b T 4 8 S X R l b U x v Y 2 F 0 a W 9 u P j x J d G V t V H l w Z T 5 G b 3 J t d W x h P C 9 J d G V t V H l w Z T 4 8 S X R l b V B h d G g + U 2 V j d G l v b j E v R G F 0 Y S U y M F R h Y m x l c z w v S X R l b V B h d G g + P C 9 J d G V t T G 9 j Y X R p b 2 4 + P F N 0 Y W J s Z U V u d H J p Z X M + P E V u d H J 5 I F R 5 c G U 9 I k l z U H J p d m F 0 Z S I g V m F s d W U 9 I m w w I i A v P j x F b n R y e S B U e X B l P S J R d W V y e U l E I i B W Y W x 1 Z T 0 i c z Q 2 M j E 5 Z T F k L T U 5 Z W I t N D d i N S 0 4 Z j V i L T M 3 O T U 0 N z c z O T c 0 Z 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1 b n Q i I F Z h b H V l P S J s M C I g L z 4 8 R W 5 0 c n k g V H l w Z T 0 i R m l s b E V y c m 9 y Q 2 9 k Z S I g V m F s d W U 9 I n N V b m t u b 3 d u I i A v P j x F b n R y e S B U e X B l P S J G a W x s Q 2 9 1 b n Q i I F Z h b H V l P S J s M z A i I C 8 + P E V u d H J 5 I F R 5 c G U 9 I k Z p b G x M Y X N 0 V X B k Y X R l Z C I g V m F s d W U 9 I m Q y M D I 1 L T A y L T I w V D A 5 O j Q z O j M 0 L j I 5 N D Q 3 O T d a I i A v P j x F b n R y e S B U e X B l P S J G a W x s Q 2 9 s d W 1 u V H l w Z X M i I F Z h b H V l P S J z Q X d Z R E J R P T 0 i I C 8 + P E V u d H J 5 I F R 5 c G U 9 I k Z p b G x D b 2 x 1 b W 5 O Y W 1 l c y I g V m F s d W U 9 I n N b J n F 1 b 3 Q 7 W W V h c i Z x d W 9 0 O y w m c X V v d D t D b 3 V u d H J 5 J n F 1 b 3 Q 7 L C Z x d W 9 0 O 0 F t b 3 V u d C Z x d W 9 0 O y w m c X V v d D t U Y X J n Z X Q m c X V v d D t d 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R h d G E g V G F i b G V z L 0 F 1 d G 9 S Z W 1 v d m V k Q 2 9 s d W 1 u c z E u e 1 l l Y X I s M H 0 m c X V v d D s s J n F 1 b 3 Q 7 U 2 V j d G l v b j E v R G F 0 Y S B U Y W J s Z X M v Q X V 0 b 1 J l b W 9 2 Z W R D b 2 x 1 b W 5 z M S 5 7 Q 2 9 1 b n R y e S w x f S Z x d W 9 0 O y w m c X V v d D t T Z W N 0 a W 9 u M S 9 E Y X R h I F R h Y m x l c y 9 B d X R v U m V t b 3 Z l Z E N v b H V t b n M x L n t B b W 9 1 b n Q s M n 0 m c X V v d D s s J n F 1 b 3 Q 7 U 2 V j d G l v b j E v R G F 0 Y S B U Y W J s Z X M v Q X V 0 b 1 J l b W 9 2 Z W R D b 2 x 1 b W 5 z M S 5 7 V G F y Z 2 V 0 L D N 9 J n F 1 b 3 Q 7 X S w m c X V v d D t D b 2 x 1 b W 5 D b 3 V u d C Z x d W 9 0 O z o 0 L C Z x d W 9 0 O 0 t l e U N v b H V t b k 5 h b W V z J n F 1 b 3 Q 7 O l t d L C Z x d W 9 0 O 0 N v b H V t b k l k Z W 5 0 a X R p Z X M m c X V v d D s 6 W y Z x d W 9 0 O 1 N l Y 3 R p b 2 4 x L 0 R h d G E g V G F i b G V z L 0 F 1 d G 9 S Z W 1 v d m V k Q 2 9 s d W 1 u c z E u e 1 l l Y X I s M H 0 m c X V v d D s s J n F 1 b 3 Q 7 U 2 V j d G l v b j E v R G F 0 Y S B U Y W J s Z X M v Q X V 0 b 1 J l b W 9 2 Z W R D b 2 x 1 b W 5 z M S 5 7 Q 2 9 1 b n R y e S w x f S Z x d W 9 0 O y w m c X V v d D t T Z W N 0 a W 9 u M S 9 E Y X R h I F R h Y m x l c y 9 B d X R v U m V t b 3 Z l Z E N v b H V t b n M x L n t B b W 9 1 b n Q s M n 0 m c X V v d D s s J n F 1 b 3 Q 7 U 2 V j d G l v b j E v R G F 0 Y S B U Y W J s Z X M v Q X V 0 b 1 J l b W 9 2 Z W R D b 2 x 1 b W 5 z M S 5 7 V G F y Z 2 V 0 L D N 9 J n F 1 b 3 Q 7 X S w m c X V v d D t S Z W x h d G l v b n N o a X B J b m Z v J n F 1 b 3 Q 7 O l t d f S I g L z 4 8 L 1 N 0 Y W J s Z U V u d H J p Z X M + P C 9 J d G V t P j x J d G V t P j x J d G V t T G 9 j Y X R p b 2 4 + P E l 0 Z W 1 U e X B l P k Z v c m 1 1 b G E 8 L 0 l 0 Z W 1 U e X B l P j x J d G V t U G F 0 a D 5 T Z W N 0 a W 9 u M S 9 E Y X R h J T I w V G F i b G V z L 1 N v d X J j Z T w v S X R l b V B h d G g + P C 9 J d G V t T G 9 j Y X R p b 2 4 + P F N 0 Y W J s Z U V u d H J p Z X M g L z 4 8 L 0 l 0 Z W 0 + P E l 0 Z W 0 + P E l 0 Z W 1 M b 2 N h d G l v b j 4 8 S X R l b V R 5 c G U + R m 9 y b X V s Y T w v S X R l b V R 5 c G U + P E l 0 Z W 1 Q Y X R o P l N l Y 3 R p b 2 4 x L 0 R h d G E l M j B U Y W J s Z X M v R G F 0 Y S U y M F R h Y m x l c 1 9 T a G V l d D w v S X R l b V B h d G g + P C 9 J d G V t T G 9 j Y X R p b 2 4 + P F N 0 Y W J s Z U V u d H J p Z X M g L z 4 8 L 0 l 0 Z W 0 + P E l 0 Z W 0 + P E l 0 Z W 1 M b 2 N h d G l v b j 4 8 S X R l b V R 5 c G U + R m 9 y b X V s Y T w v S X R l b V R 5 c G U + P E l 0 Z W 1 Q Y X R o P l N l Y 3 R p b 2 4 x L 0 R h d G E l M j B U Y W J s Z X M v U H J v b W 9 0 Z W Q l M j B I Z W F k Z X J z P C 9 J d G V t U G F 0 a D 4 8 L 0 l 0 Z W 1 M b 2 N h d G l v b j 4 8 U 3 R h Y m x l R W 5 0 c m l l c y A v P j w v S X R l b T 4 8 S X R l b T 4 8 S X R l b U x v Y 2 F 0 a W 9 u P j x J d G V t V H l w Z T 5 G b 3 J t d W x h P C 9 J d G V t V H l w Z T 4 8 S X R l b V B h d G g + U 2 V j d G l v b j E v R G F 0 Y S U y M F R h Y m x l c y 9 D a G F u Z 2 V k J T I w V H l w Z T w v S X R l b V B h d G g + P C 9 J d G V t T G 9 j Y X R p b 2 4 + P F N 0 Y W J s Z U V u d H J p Z X M g L z 4 8 L 0 l 0 Z W 0 + P C 9 J d G V t c z 4 8 L 0 x v Y 2 F s U G F j a 2 F n Z U 1 l d G F k Y X R h R m l s Z T 4 W A A A A U E s F B g A A A A A A A A A A A A A A A A A A A A A A A C Y B A A A B A A A A 0 I y d 3 w E V 0 R G M e g D A T 8 K X 6 w E A A A C 1 2 7 D p b Y o h Q I F O d z Z s F d L 1 A A A A A A I A A A A A A B B m A A A A A Q A A I A A A A J b f Z 3 M k l f h s i 0 h e O i M f T 8 a a C o h y M w k y J H H w z E s i L l 3 7 A A A A A A 6 A A A A A A g A A I A A A A C p o C T j E z E b 1 L 7 4 l 4 e D b P E G Z M w b W k Q d N 6 3 Z Q B X O N s 6 4 o U A A A A P m r R V t 4 L S s m Q H 5 q H a b u V 8 y Z P G t v u E K K 8 w Y f u J T p Q I Q V A o T W + p G M R n E I C k l 0 P V Q m B c L z m m + H a L 2 T 2 h J C H q w k 1 x G Q g Q 0 h y O K u 0 k I E P U l K D J b E Q A A A A A y 2 t j f 4 S / V x U 9 Q I F T l F z x I K P z f h V H v T U M R o l O E P V N V G p e 4 M X I R n G w J V L / m V v O s L h n L j P n X J V p Y E y K I 2 e j z G 3 q 8 = < / D a t a M a s h u p > 
</file>

<file path=customXml/itemProps1.xml><?xml version="1.0" encoding="utf-8"?>
<ds:datastoreItem xmlns:ds="http://schemas.openxmlformats.org/officeDocument/2006/customXml" ds:itemID="{563410B4-88C3-4387-84E0-3D9AA172C9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Income source</vt:lpstr>
      <vt:lpstr>Geographically</vt:lpstr>
      <vt:lpstr>Sales Process</vt:lpstr>
      <vt:lpstr>Project Status</vt:lpstr>
      <vt:lpstr>Pivot</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Rishav Anand</dc:creator>
  <cp:lastModifiedBy>Rishav Anand</cp:lastModifiedBy>
  <cp:lastPrinted>2025-02-20T17:40:24Z</cp:lastPrinted>
  <dcterms:created xsi:type="dcterms:W3CDTF">2025-02-03T15:27:51Z</dcterms:created>
  <dcterms:modified xsi:type="dcterms:W3CDTF">2025-02-20T17:41:25Z</dcterms:modified>
</cp:coreProperties>
</file>